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pwl-adfs01.ad-tomioka.local\富岡市共有フォルダ\財政課\財政担当\07.庶務・諸調査\02.諸調査\平成３１年度\53.平成30年度財政状況資料集作成及び提出について\⑦追加分\②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<sst xmlns="http://schemas.openxmlformats.org/spreadsheetml/2006/main" count="1139" uniqueCount="633">
  <si>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</si>
  <si>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</si>
  <si>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</si>
  <si>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</si>
  <si>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</si>
  <si>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</si>
  <si>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</si>
  <si>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</si>
  <si>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</si>
  <si>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</si>
  <si>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</si>
  <si>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</si>
  <si>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</si>
  <si>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</si>
  <si>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</si>
  <si>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</si>
  <si>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</si>
  <si>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</si>
  <si>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</si>
  <si>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</si>
  <si>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</si>
  <si>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</si>
  <si>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</si>
  <si>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</si>
  <si>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</si>
  <si>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</si>
  <si>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</si>
  <si>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</si>
  <si>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</si>
  <si>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</si>
  <si>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</si>
  <si>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</si>
  <si>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</si>
  <si>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</si>
  <si>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</si>
  <si>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</si>
  <si>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</si>
  <si>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</si>
  <si>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</si>
  <si>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</si>
  <si>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</si>
  <si>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</si>
  <si>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</si>
  <si>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</si>
  <si>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</si>
  <si>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</si>
  <si>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</si>
  <si>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</si>
  <si>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</si>
  <si>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</si>
  <si>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</si>
  <si>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</si>
  <si>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</si>
  <si>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</si>
  <si>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</si>
  <si>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</si>
  <si>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</si>
  <si>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</si>
  <si>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</si>
  <si>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</si>
  <si>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</si>
  <si>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</si>
  <si>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</si>
  <si>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</si>
  <si>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</si>
  <si>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</si>
  <si>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</si>
  <si>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</si>
  <si>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</si>
  <si>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</si>
  <si>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</si>
  <si>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</si>
  <si>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</si>
  <si>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</si>
  <si>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</si>
  <si>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</si>
  <si>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</si>
  <si>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</si>
  <si>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</si>
  <si>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</si>
  <si>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</si>
  <si>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</si>
  <si>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</si>
  <si>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</si>
  <si>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</si>
  <si>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</si>
  <si>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</si>
  <si>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</si>
  <si>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</si>
  <si>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</si>
  <si>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</si>
  <si>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</si>
  <si>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</si>
  <si>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</si>
  <si>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</si>
  <si>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</si>
  <si>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</si>
  <si>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</si>
  <si>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富岡市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</si>
  <si>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</si>
  <si>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</si>
  <si>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</si>
  <si>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</si>
  <si>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</si>
  <si>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</si>
  <si>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</si>
  <si>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</si>
  <si>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</si>
  <si>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</si>
  <si>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</si>
  <si>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</si>
  <si>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</si>
  <si>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</si>
  <si>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</si>
  <si>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</si>
  <si>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</si>
  <si>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</si>
  <si>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</si>
  <si>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</si>
  <si>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</si>
  <si>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</si>
  <si>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</si>
  <si>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</si>
  <si>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</si>
  <si>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</si>
  <si>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</si>
  <si>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</si>
  <si>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</si>
  <si>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</si>
  <si>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</si>
  <si>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</si>
  <si>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</si>
  <si>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</si>
  <si>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</si>
  <si>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</si>
  <si>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</si>
  <si>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</si>
  <si>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</si>
  <si>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</si>
  <si>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</si>
  <si>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</si>
  <si>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</si>
  <si>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</si>
  <si>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</si>
  <si>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</si>
  <si>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</si>
  <si>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</si>
  <si>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</si>
  <si>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</si>
  <si>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</si>
  <si>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</si>
  <si>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</si>
  <si>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</si>
  <si>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</si>
  <si>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浄化槽整備推進事業特別会計</t>
    <phoneticPr fontId="5"/>
  </si>
  <si>
    <t>-</t>
    <phoneticPr fontId="5"/>
  </si>
  <si>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</si>
  <si>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</si>
  <si>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</si>
  <si>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</si>
  <si>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</si>
  <si>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</si>
  <si>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</si>
  <si>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</si>
  <si>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</si>
  <si>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</si>
  <si>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</si>
  <si>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</si>
  <si>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</si>
  <si>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</si>
  <si>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</si>
  <si>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</si>
  <si>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</si>
  <si>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</si>
  <si>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</si>
  <si>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</si>
  <si>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</si>
  <si>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</si>
  <si>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</si>
  <si>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</si>
  <si>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</si>
  <si>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</si>
  <si>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</si>
  <si>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</si>
  <si>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</si>
  <si>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</si>
  <si>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</si>
  <si>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</si>
  <si>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</si>
  <si>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</si>
  <si>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</si>
  <si>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</si>
  <si>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</si>
  <si>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</si>
  <si>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</si>
  <si>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</si>
  <si>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</si>
  <si>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</si>
  <si>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</si>
  <si>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</si>
  <si>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</si>
  <si>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</si>
  <si>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</si>
  <si>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</si>
  <si>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</si>
  <si>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</si>
  <si>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</si>
  <si>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</si>
  <si>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</si>
  <si>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</si>
  <si>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</si>
  <si>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</si>
  <si>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</si>
  <si>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</si>
  <si>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</si>
  <si>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群馬県富岡市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</si>
  <si>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</si>
  <si>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</si>
  <si>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</si>
  <si>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</si>
  <si>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</si>
  <si>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</si>
  <si>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</si>
  <si>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</si>
  <si>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</si>
  <si>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</si>
  <si>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</si>
  <si>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</si>
  <si>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</si>
  <si>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</si>
  <si>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</si>
  <si>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</si>
  <si>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</si>
  <si>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</si>
  <si>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</si>
  <si>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</si>
  <si>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</si>
  <si>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</si>
  <si>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</si>
  <si>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</si>
  <si>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</si>
  <si>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</si>
  <si>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</si>
  <si>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</si>
  <si>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</si>
  <si>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</si>
  <si>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</si>
  <si>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</si>
  <si>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</si>
  <si>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</si>
  <si>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</si>
  <si>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</si>
  <si>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</si>
  <si>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</si>
  <si>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</si>
  <si>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</si>
  <si>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</si>
  <si>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</si>
  <si>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</si>
  <si>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</si>
  <si>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</si>
  <si>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</si>
  <si>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</si>
  <si>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</si>
  <si>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</si>
  <si>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</si>
  <si>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</si>
  <si>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</si>
  <si>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</si>
  <si>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</si>
  <si>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</si>
  <si>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</si>
  <si>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</si>
  <si>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</si>
  <si>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</si>
  <si>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</si>
  <si>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</si>
  <si>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</si>
  <si>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</si>
  <si>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</si>
  <si>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</si>
  <si>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</si>
  <si>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</si>
  <si>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</si>
  <si>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</si>
  <si>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</si>
  <si>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</si>
  <si>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</si>
  <si>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</si>
  <si>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</si>
  <si>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</si>
  <si>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</si>
  <si>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</si>
  <si>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</si>
  <si>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</si>
  <si>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</si>
  <si>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</si>
  <si>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</si>
  <si>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</si>
  <si>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</si>
  <si>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</si>
  <si>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</si>
  <si>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</si>
  <si>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</si>
  <si>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</si>
  <si>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</si>
  <si>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</si>
  <si>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</si>
  <si>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</si>
  <si>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</si>
  <si>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</si>
  <si>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</si>
  <si>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</si>
  <si>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</si>
  <si>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</si>
  <si>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</si>
  <si>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</si>
  <si>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</si>
  <si>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</si>
  <si>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</si>
  <si>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</si>
  <si>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</si>
  <si>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</si>
  <si>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</si>
  <si>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</si>
  <si>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</si>
  <si>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</si>
  <si>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</si>
  <si>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</si>
  <si>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</si>
  <si>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</si>
  <si>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</si>
  <si>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</si>
  <si>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</si>
  <si>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</si>
  <si>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</si>
  <si>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</si>
  <si>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</si>
  <si>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</si>
  <si>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</si>
  <si>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</si>
  <si>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</si>
  <si>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</si>
  <si>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</si>
  <si>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</si>
  <si>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</si>
  <si>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</si>
  <si>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</si>
  <si>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</si>
  <si>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</si>
  <si>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</si>
  <si>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</si>
  <si>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</si>
  <si>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</si>
  <si>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</si>
  <si>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</si>
  <si>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</si>
  <si>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</si>
  <si>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</si>
  <si>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</si>
  <si>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</si>
  <si>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</si>
  <si>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</si>
  <si>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</si>
  <si>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</si>
  <si>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群馬県富岡市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</si>
  <si>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</si>
  <si>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</si>
  <si>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</si>
  <si>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</si>
  <si>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</si>
  <si>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</si>
  <si>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</si>
  <si>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</si>
  <si>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</si>
  <si>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</si>
  <si>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</si>
  <si>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</si>
  <si>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</si>
  <si>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</si>
  <si>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</si>
  <si>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</si>
  <si>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</si>
  <si>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</si>
  <si>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</si>
  <si>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</si>
  <si>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</si>
  <si>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</si>
  <si>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</si>
  <si>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</si>
  <si>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</si>
  <si>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</si>
  <si>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</si>
  <si>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</si>
  <si>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</si>
  <si>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</si>
  <si>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</si>
  <si>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</si>
  <si>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</si>
  <si>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</si>
  <si>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</si>
  <si>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</si>
  <si>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</si>
  <si>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</si>
  <si>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</si>
  <si>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</si>
  <si>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</si>
  <si>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</si>
  <si>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</si>
  <si>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浄化槽整備推進事業特別会計</t>
    <phoneticPr fontId="5"/>
  </si>
  <si>
    <t>法非適用企業</t>
    <phoneticPr fontId="5"/>
  </si>
  <si>
    <t>工業団地整備事業特別会計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</si>
  <si>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</si>
  <si>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</si>
  <si>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</si>
  <si>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</si>
  <si>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</si>
  <si>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</si>
  <si>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</si>
  <si>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</si>
  <si>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</si>
  <si>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</si>
  <si>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</si>
  <si>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</si>
  <si>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</si>
  <si>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</si>
  <si>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</si>
  <si>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</si>
  <si>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</si>
  <si>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</si>
  <si>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</si>
  <si>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</si>
  <si>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</si>
  <si>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</si>
  <si>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</si>
  <si>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</si>
  <si>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</si>
  <si>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</si>
  <si>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</si>
  <si>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</si>
  <si>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</si>
  <si>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</si>
  <si>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</si>
  <si>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</si>
  <si>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</si>
  <si>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</si>
  <si>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</si>
  <si>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</si>
  <si>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</si>
  <si>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</si>
  <si>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</si>
  <si>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</si>
  <si>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</si>
  <si>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</si>
  <si>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</si>
  <si>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</si>
  <si>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</si>
  <si>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</si>
  <si>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</si>
  <si>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</si>
  <si>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</si>
  <si>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</si>
  <si>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</si>
  <si>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</si>
  <si>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</si>
  <si>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</si>
  <si>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</si>
  <si>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</si>
  <si>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</si>
  <si>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</si>
  <si>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</si>
  <si>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</si>
  <si>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</si>
  <si>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</si>
  <si>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</si>
  <si>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</si>
  <si>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</si>
  <si>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</si>
  <si>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</si>
  <si>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</si>
  <si>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</si>
  <si>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</si>
  <si>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</si>
  <si>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</si>
  <si>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浄化槽整備推進事業特別会計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</si>
  <si>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</si>
  <si>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</si>
  <si>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</si>
  <si>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</si>
  <si>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</si>
  <si>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</si>
  <si>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</si>
  <si>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</si>
  <si>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</si>
  <si>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</si>
  <si>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</si>
  <si>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</si>
  <si>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</si>
  <si>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</si>
  <si>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</si>
  <si>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</si>
  <si>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</si>
  <si>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</si>
  <si>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</si>
  <si>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</si>
  <si>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</si>
  <si>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</si>
  <si>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</si>
  <si>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</si>
  <si>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</si>
  <si>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</si>
  <si>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</si>
  <si>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</si>
  <si>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</si>
  <si>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</si>
  <si>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</si>
  <si>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</si>
  <si>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</si>
  <si>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</si>
  <si>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</si>
  <si>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</si>
  <si>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</si>
  <si>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</si>
  <si>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</si>
  <si>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</si>
  <si>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</si>
  <si>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</si>
  <si>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</si>
  <si>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</si>
  <si>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</si>
  <si>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</si>
  <si>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</si>
  <si>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</si>
  <si>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</si>
  <si>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</si>
  <si>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</si>
  <si>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</si>
  <si>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</si>
  <si>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</si>
  <si>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</si>
  <si>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</si>
  <si>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</si>
  <si>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</si>
  <si>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</si>
  <si>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</si>
  <si>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</si>
  <si>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</si>
  <si>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</si>
  <si>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</si>
  <si>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</si>
  <si>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</si>
  <si>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</si>
  <si>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</si>
  <si>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</si>
  <si>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</si>
  <si>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</si>
  <si>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</si>
  <si>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</si>
  <si>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</si>
  <si>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</si>
  <si>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</si>
  <si>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</si>
  <si>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</si>
  <si>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</si>
  <si>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</si>
  <si>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</si>
  <si>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</si>
  <si>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</si>
  <si>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</si>
  <si>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</si>
  <si>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</si>
  <si>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</si>
  <si>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</si>
  <si>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</si>
  <si>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</si>
  <si>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0.64</t>
  </si>
  <si>
    <t>▲ 3.31</t>
  </si>
  <si>
    <t>▲ 13.08</t>
  </si>
  <si>
    <t>▲ 3.70</t>
  </si>
  <si>
    <t>浄化槽整備推進事業特別会計</t>
  </si>
  <si>
    <t>▲ 0.33</t>
  </si>
  <si>
    <t>水道事業会計</t>
  </si>
  <si>
    <t>一般会計</t>
  </si>
  <si>
    <t>介護保険特別会計</t>
  </si>
  <si>
    <t>国民健康保険事業特別会計</t>
  </si>
  <si>
    <t>公共下水道事業特別会計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</si>
  <si>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</si>
  <si>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</si>
  <si>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</si>
  <si>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</si>
  <si>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</si>
  <si>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</si>
  <si>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</si>
  <si>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</si>
  <si>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</si>
  <si>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</si>
  <si>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富岡市土地開発公社</t>
    <rPh sb="0" eb="2">
      <t>トミオカ</t>
    </rPh>
    <rPh sb="2" eb="3">
      <t>シ</t>
    </rPh>
    <rPh sb="3" eb="5">
      <t>トチ</t>
    </rPh>
    <rPh sb="5" eb="7">
      <t>カイハツ</t>
    </rPh>
    <rPh sb="7" eb="9">
      <t>コウシャ</t>
    </rPh>
    <phoneticPr fontId="18"/>
  </si>
  <si>
    <t>まちづくり富岡</t>
    <rPh sb="5" eb="7">
      <t>トミオカ</t>
    </rPh>
    <phoneticPr fontId="18"/>
  </si>
  <si>
    <t>〇</t>
    <phoneticPr fontId="2"/>
  </si>
  <si>
    <t>-</t>
    <phoneticPr fontId="2"/>
  </si>
  <si>
    <t>-</t>
    <phoneticPr fontId="2"/>
  </si>
  <si>
    <t>-</t>
    <phoneticPr fontId="2"/>
  </si>
  <si>
    <t>-</t>
    <phoneticPr fontId="2"/>
  </si>
  <si>
    <t>社会資本等整備基金</t>
    <rPh sb="0" eb="4">
      <t>シャカイシホン</t>
    </rPh>
    <rPh sb="4" eb="5">
      <t>トウ</t>
    </rPh>
    <rPh sb="5" eb="7">
      <t>セイビ</t>
    </rPh>
    <rPh sb="7" eb="9">
      <t>キキン</t>
    </rPh>
    <phoneticPr fontId="2"/>
  </si>
  <si>
    <t>-</t>
    <phoneticPr fontId="2"/>
  </si>
  <si>
    <t>地域振興基金</t>
    <rPh sb="0" eb="2">
      <t>チイキ</t>
    </rPh>
    <rPh sb="2" eb="4">
      <t>シンコウ</t>
    </rPh>
    <rPh sb="4" eb="6">
      <t>キキン</t>
    </rPh>
    <phoneticPr fontId="2"/>
  </si>
  <si>
    <t>富岡製糸場基金</t>
    <rPh sb="0" eb="5">
      <t>トミオカセイシジョウ</t>
    </rPh>
    <rPh sb="5" eb="7">
      <t>キキン</t>
    </rPh>
    <phoneticPr fontId="2"/>
  </si>
  <si>
    <t>国際交流基金</t>
    <rPh sb="0" eb="2">
      <t>コクサイ</t>
    </rPh>
    <rPh sb="2" eb="4">
      <t>コウリュウ</t>
    </rPh>
    <rPh sb="4" eb="6">
      <t>キキン</t>
    </rPh>
    <phoneticPr fontId="2"/>
  </si>
  <si>
    <t>職員退職手当基金</t>
    <rPh sb="0" eb="2">
      <t>ショクイン</t>
    </rPh>
    <rPh sb="2" eb="4">
      <t>タイショク</t>
    </rPh>
    <rPh sb="4" eb="6">
      <t>テアテ</t>
    </rPh>
    <rPh sb="6" eb="8">
      <t>キキン</t>
    </rPh>
    <phoneticPr fontId="2"/>
  </si>
  <si>
    <t>富岡甘楽広域市町村圏振興整備組合</t>
    <rPh sb="0" eb="2">
      <t>トミオカ</t>
    </rPh>
    <rPh sb="2" eb="4">
      <t>カンラ</t>
    </rPh>
    <rPh sb="4" eb="6">
      <t>コウイキ</t>
    </rPh>
    <rPh sb="6" eb="9">
      <t>シチョウソン</t>
    </rPh>
    <rPh sb="9" eb="10">
      <t>ケン</t>
    </rPh>
    <rPh sb="10" eb="12">
      <t>シンコウ</t>
    </rPh>
    <rPh sb="12" eb="14">
      <t>セイビ</t>
    </rPh>
    <rPh sb="14" eb="16">
      <t>クミアイ</t>
    </rPh>
    <phoneticPr fontId="2"/>
  </si>
  <si>
    <t>富岡甘楽衛生施設組合</t>
    <rPh sb="0" eb="2">
      <t>トミオカ</t>
    </rPh>
    <rPh sb="2" eb="4">
      <t>カンラ</t>
    </rPh>
    <rPh sb="4" eb="6">
      <t>エイセイ</t>
    </rPh>
    <rPh sb="6" eb="8">
      <t>シセツ</t>
    </rPh>
    <rPh sb="8" eb="10">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</si>
  <si>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</si>
  <si>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</si>
  <si>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t>
    <phoneticPr fontId="2"/>
  </si>
  <si>
    <t>富岡地域医療企業団（病院事業）</t>
    <rPh sb="0" eb="2">
      <t>トミオカ</t>
    </rPh>
    <rPh sb="2" eb="4">
      <t>チイキ</t>
    </rPh>
    <rPh sb="4" eb="6">
      <t>イリョウ</t>
    </rPh>
    <rPh sb="6" eb="8">
      <t>キギョウ</t>
    </rPh>
    <rPh sb="8" eb="9">
      <t>ダン</t>
    </rPh>
    <rPh sb="10" eb="12">
      <t>ビョウイン</t>
    </rPh>
    <rPh sb="12" eb="14">
      <t>ジギョウ</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</si>
  <si>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</si>
  <si>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</si>
  <si>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</si>
  <si>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　　　　－</t>
  </si>
  <si>
    <t>　　　　－</t>
    <phoneticPr fontId="2"/>
  </si>
  <si>
    <t>　　　　－</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</si>
  <si>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</si>
  <si>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</si>
  <si>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</si>
  <si>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公営企業や各組合で借り入れている大規模事業に係る地方債の償還終了による地方債現在高の減少、また、職員数削減に伴う退職手当負担見込額が減少した一方で、充当可能財源は財政調整基金を中心に一定額を確保できており、マイナスとなっている。
　有形固定資産減価償却率は、平成27年度は類似団体平均よりも高い状況にあったが、平成29年度に老朽化した庁舎と公営住宅の建て替えを行ったことにより、減少した。今後は老朽化した施設に対する経費の増加が予想され、それに伴い将来負担も増加する可能性があることから、公共施設等総合管理計画や個別施設計画に基づき、公共施設等の老朽化対策に積極的に取り組んでいく必要がある。</t>
    <rPh sb="138" eb="140">
      <t>ヘイセイ</t>
    </rPh>
    <rPh sb="142" eb="144">
      <t>ネンド</t>
    </rPh>
    <rPh sb="164" eb="166">
      <t>ヘイセイ</t>
    </rPh>
    <rPh sb="168" eb="170">
      <t>ネンド</t>
    </rPh>
    <rPh sb="171" eb="174">
      <t>ロウキュウカ</t>
    </rPh>
    <rPh sb="176" eb="178">
      <t>チョウシャ</t>
    </rPh>
    <rPh sb="179" eb="181">
      <t>コウエイ</t>
    </rPh>
    <rPh sb="181" eb="183">
      <t>ジュウタク</t>
    </rPh>
    <rPh sb="184" eb="185">
      <t>タ</t>
    </rPh>
    <rPh sb="186" eb="187">
      <t>カ</t>
    </rPh>
    <rPh sb="189" eb="190">
      <t>オコナ</t>
    </rPh>
    <rPh sb="198" eb="200">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</si>
  <si>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</si>
  <si>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</si>
  <si>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</si>
  <si>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</si>
  <si>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</si>
  <si>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</si>
  <si>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平均を下回っている。これは合併以後、「新規起債の抑制」、「返済額以上の借入をしない」、「高利の地方債は繰上返済や借換をする」などの方針のもと、地方債の削減に努めてきた結果と言える。なお、平成29年度の実質公債費比率が前年度と同等となったのは、合併算定替の縮減などの影響により普通交付税の額が減少したことに起因するものである。今後は、新庁舎建設などの大型事業に対する地方債の返済が本格化することで、公債費は増加傾向に転じる見込みであることからも、引き続き、住民ニーズや必要性を見極め、必要最小限の起債発行にするなどの公債費の適正化に取り組んで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</si>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</sst>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81768</c:v>
                </c:pt>
                <c:pt idx="2">
                  <c:v>65876</c:v>
                </c:pt>
                <c:pt idx="3">
                  <c:v>68468</c:v>
                </c:pt>
                <c:pt idx="4">
                  <c:v>69729</c:v>
                </c:pt>
              </c:numCache>
            </c:numRef>
          </c:val>
          <c:smooth val="0"/>
          <c:extLst>
            <c:ext xmlns:c16="http://schemas.microsoft.com/office/drawing/2014/chart" uri="{C3380CC4-5D6E-409C-BE32-E72D297353CC}">
              <c16:uniqueId val="{00000000-7736-4380-A450-9A6B8EAE04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38556</c:v>
                </c:pt>
                <c:pt idx="1">
                  <c:v>64037</c:v>
                </c:pt>
                <c:pt idx="2">
                  <c:v>97183</c:v>
                </c:pt>
                <c:pt idx="3">
                  <c:v>138012</c:v>
                </c:pt>
                <c:pt idx="4">
                  <c:v>86909</c:v>
                </c:pt>
              </c:numCache>
            </c:numRef>
          </c:val>
          <c:smooth val="0"/>
          <c:extLst>
            <c:ext xmlns:c16="http://schemas.microsoft.com/office/drawing/2014/chart" uri="{C3380CC4-5D6E-409C-BE32-E72D297353CC}">
              <c16:uniqueId val="{00000001-7736-4380-A450-9A6B8EAE0432}"/>
            </c:ext>
          </c:extLst>
        </c:ser>
        <c:dLbls>
          <c:showLegendKey val="0"/>
          <c:showVal val="0"/>
          <c:showCatName val="0"/>
          <c:showSerName val="0"/>
          <c:showPercent val="0"/>
          <c:showBubbleSize val="0"/>
        </c:dLbls>
        <c:marker val="1"/>
        <c:smooth val="0"/>
        <c:axId val="242115424"/>
        <c:axId val="242399456"/>
      </c:lineChart>
      <c:catAx>
        <c:axId val="242115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2399456"/>
        <c:crosses val="autoZero"/>
        <c:auto val="1"/>
        <c:lblAlgn val="ctr"/>
        <c:lblOffset val="100"/>
        <c:tickLblSkip val="1"/>
        <c:tickMarkSkip val="1"/>
        <c:noMultiLvlLbl val="0"/>
      </c:catAx>
      <c:valAx>
        <c:axId val="24239945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2115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8.6</c:v>
                </c:pt>
                <c:pt idx="1">
                  <c:v>10.7</c:v>
                </c:pt>
                <c:pt idx="2">
                  <c:v>10.34</c:v>
                </c:pt>
                <c:pt idx="3">
                  <c:v>8.68</c:v>
                </c:pt>
                <c:pt idx="4">
                  <c:v>5.56</c:v>
                </c:pt>
              </c:numCache>
            </c:numRef>
          </c:val>
          <c:extLst>
            <c:ext xmlns:c16="http://schemas.microsoft.com/office/drawing/2014/chart" uri="{C3380CC4-5D6E-409C-BE32-E72D297353CC}">
              <c16:uniqueId val="{00000000-D4DC-4592-AB32-6BDEC92E3D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25.6</c:v>
                </c:pt>
                <c:pt idx="1">
                  <c:v>34.340000000000003</c:v>
                </c:pt>
                <c:pt idx="2">
                  <c:v>37.54</c:v>
                </c:pt>
                <c:pt idx="3">
                  <c:v>26.54</c:v>
                </c:pt>
                <c:pt idx="4">
                  <c:v>25.93</c:v>
                </c:pt>
              </c:numCache>
            </c:numRef>
          </c:val>
          <c:extLst>
            <c:ext xmlns:c16="http://schemas.microsoft.com/office/drawing/2014/chart" uri="{C3380CC4-5D6E-409C-BE32-E72D297353CC}">
              <c16:uniqueId val="{00000001-D4DC-4592-AB32-6BDEC92E3D43}"/>
            </c:ext>
          </c:extLst>
        </c:ser>
        <c:dLbls>
          <c:showLegendKey val="0"/>
          <c:showVal val="0"/>
          <c:showCatName val="0"/>
          <c:showSerName val="0"/>
          <c:showPercent val="0"/>
          <c:showBubbleSize val="0"/>
        </c:dLbls>
        <c:gapWidth val="250"/>
        <c:overlap val="100"/>
        <c:axId val="248218424"/>
        <c:axId val="248218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-0.64</c:v>
                </c:pt>
                <c:pt idx="1">
                  <c:v>6.42</c:v>
                </c:pt>
                <c:pt idx="2">
                  <c:v>-3.31</c:v>
                </c:pt>
                <c:pt idx="3">
                  <c:v>-13.08</c:v>
                </c:pt>
                <c:pt idx="4">
                  <c:v>-3.7</c:v>
                </c:pt>
              </c:numCache>
            </c:numRef>
          </c:val>
          <c:smooth val="0"/>
          <c:extLst>
            <c:ext xmlns:c16="http://schemas.microsoft.com/office/drawing/2014/chart" uri="{C3380CC4-5D6E-409C-BE32-E72D297353CC}">
              <c16:uniqueId val="{00000002-D4DC-4592-AB32-6BDEC92E3D43}"/>
            </c:ext>
          </c:extLst>
        </c:ser>
        <c:dLbls>
          <c:showLegendKey val="0"/>
          <c:showVal val="0"/>
          <c:showCatName val="0"/>
          <c:showSerName val="0"/>
          <c:showPercent val="0"/>
          <c:showBubbleSize val="0"/>
        </c:dLbls>
        <c:marker val="1"/>
        <c:smooth val="0"/>
        <c:axId val="248218424"/>
        <c:axId val="248218816"/>
      </c:lineChart>
      <c:catAx>
        <c:axId val="248218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8218816"/>
        <c:crosses val="autoZero"/>
        <c:auto val="1"/>
        <c:lblAlgn val="ctr"/>
        <c:lblOffset val="100"/>
        <c:tickLblSkip val="1"/>
        <c:tickMarkSkip val="1"/>
        <c:noMultiLvlLbl val="0"/>
      </c:catAx>
      <c:valAx>
        <c:axId val="248218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218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5.12</c:v>
                </c:pt>
                <c:pt idx="2">
                  <c:v>#N/A</c:v>
                </c:pt>
                <c:pt idx="3">
                  <c:v>5.88</c:v>
                </c:pt>
                <c:pt idx="4">
                  <c:v>#N/A</c:v>
                </c:pt>
                <c:pt idx="5">
                  <c:v>5.77</c:v>
                </c:pt>
                <c:pt idx="6">
                  <c:v>0</c:v>
                </c:pt>
                <c:pt idx="7">
                  <c:v>0</c:v>
                </c:pt>
                <c:pt idx="8">
                  <c:v>#N/A</c:v>
                </c:pt>
                <c:pt idx="9">
                  <c:v>0</c:v>
                </c:pt>
              </c:numCache>
            </c:numRef>
          </c:val>
          <c:extLst>
            <c:ext xmlns:c16="http://schemas.microsoft.com/office/drawing/2014/chart" uri="{C3380CC4-5D6E-409C-BE32-E72D297353CC}">
              <c16:uniqueId val="{00000000-1CD3-4B8C-AD4A-A7814FB208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CD3-4B8C-AD4A-A7814FB2087B}"/>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2-1CD3-4B8C-AD4A-A7814FB2087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7.0000000000000007E-2</c:v>
                </c:pt>
                <c:pt idx="2">
                  <c:v>#N/A</c:v>
                </c:pt>
                <c:pt idx="3">
                  <c:v>0.05</c:v>
                </c:pt>
                <c:pt idx="4">
                  <c:v>#N/A</c:v>
                </c:pt>
                <c:pt idx="5">
                  <c:v>0.06</c:v>
                </c:pt>
                <c:pt idx="6">
                  <c:v>#N/A</c:v>
                </c:pt>
                <c:pt idx="7">
                  <c:v>0.05</c:v>
                </c:pt>
                <c:pt idx="8">
                  <c:v>#N/A</c:v>
                </c:pt>
                <c:pt idx="9">
                  <c:v>0.06</c:v>
                </c:pt>
              </c:numCache>
            </c:numRef>
          </c:val>
          <c:extLst>
            <c:ext xmlns:c16="http://schemas.microsoft.com/office/drawing/2014/chart" uri="{C3380CC4-5D6E-409C-BE32-E72D297353CC}">
              <c16:uniqueId val="{00000003-1CD3-4B8C-AD4A-A7814FB2087B}"/>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0.47</c:v>
                </c:pt>
              </c:numCache>
            </c:numRef>
          </c:val>
          <c:extLst>
            <c:ext xmlns:c16="http://schemas.microsoft.com/office/drawing/2014/chart" uri="{C3380CC4-5D6E-409C-BE32-E72D297353CC}">
              <c16:uniqueId val="{00000004-1CD3-4B8C-AD4A-A7814FB2087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3.21</c:v>
                </c:pt>
                <c:pt idx="2">
                  <c:v>#N/A</c:v>
                </c:pt>
                <c:pt idx="3">
                  <c:v>1.73</c:v>
                </c:pt>
                <c:pt idx="4">
                  <c:v>#N/A</c:v>
                </c:pt>
                <c:pt idx="5">
                  <c:v>1.61</c:v>
                </c:pt>
                <c:pt idx="6">
                  <c:v>#N/A</c:v>
                </c:pt>
                <c:pt idx="7">
                  <c:v>2.73</c:v>
                </c:pt>
                <c:pt idx="8">
                  <c:v>#N/A</c:v>
                </c:pt>
                <c:pt idx="9">
                  <c:v>0.86</c:v>
                </c:pt>
              </c:numCache>
            </c:numRef>
          </c:val>
          <c:extLst>
            <c:ext xmlns:c16="http://schemas.microsoft.com/office/drawing/2014/chart" uri="{C3380CC4-5D6E-409C-BE32-E72D297353CC}">
              <c16:uniqueId val="{00000005-1CD3-4B8C-AD4A-A7814FB2087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0.87</c:v>
                </c:pt>
                <c:pt idx="2">
                  <c:v>#N/A</c:v>
                </c:pt>
                <c:pt idx="3">
                  <c:v>1.34</c:v>
                </c:pt>
                <c:pt idx="4">
                  <c:v>#N/A</c:v>
                </c:pt>
                <c:pt idx="5">
                  <c:v>0.37</c:v>
                </c:pt>
                <c:pt idx="6">
                  <c:v>#N/A</c:v>
                </c:pt>
                <c:pt idx="7">
                  <c:v>1.71</c:v>
                </c:pt>
                <c:pt idx="8">
                  <c:v>#N/A</c:v>
                </c:pt>
                <c:pt idx="9">
                  <c:v>0.94</c:v>
                </c:pt>
              </c:numCache>
            </c:numRef>
          </c:val>
          <c:extLst>
            <c:ext xmlns:c16="http://schemas.microsoft.com/office/drawing/2014/chart" uri="{C3380CC4-5D6E-409C-BE32-E72D297353CC}">
              <c16:uniqueId val="{00000006-1CD3-4B8C-AD4A-A7814FB2087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8.6</c:v>
                </c:pt>
                <c:pt idx="2">
                  <c:v>#N/A</c:v>
                </c:pt>
                <c:pt idx="3">
                  <c:v>10.69</c:v>
                </c:pt>
                <c:pt idx="4">
                  <c:v>#N/A</c:v>
                </c:pt>
                <c:pt idx="5">
                  <c:v>10.34</c:v>
                </c:pt>
                <c:pt idx="6">
                  <c:v>#N/A</c:v>
                </c:pt>
                <c:pt idx="7">
                  <c:v>8.67</c:v>
                </c:pt>
                <c:pt idx="8">
                  <c:v>#N/A</c:v>
                </c:pt>
                <c:pt idx="9">
                  <c:v>5.55</c:v>
                </c:pt>
              </c:numCache>
            </c:numRef>
          </c:val>
          <c:extLst>
            <c:ext xmlns:c16="http://schemas.microsoft.com/office/drawing/2014/chart" uri="{C3380CC4-5D6E-409C-BE32-E72D297353CC}">
              <c16:uniqueId val="{00000007-1CD3-4B8C-AD4A-A7814FB2087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10.57</c:v>
                </c:pt>
                <c:pt idx="2">
                  <c:v>#N/A</c:v>
                </c:pt>
                <c:pt idx="3">
                  <c:v>10.78</c:v>
                </c:pt>
                <c:pt idx="4">
                  <c:v>#N/A</c:v>
                </c:pt>
                <c:pt idx="5">
                  <c:v>12.67</c:v>
                </c:pt>
                <c:pt idx="6">
                  <c:v>#N/A</c:v>
                </c:pt>
                <c:pt idx="7">
                  <c:v>13.63</c:v>
                </c:pt>
                <c:pt idx="8">
                  <c:v>#N/A</c:v>
                </c:pt>
                <c:pt idx="9">
                  <c:v>12.52</c:v>
                </c:pt>
              </c:numCache>
            </c:numRef>
          </c:val>
          <c:extLst>
            <c:ext xmlns:c16="http://schemas.microsoft.com/office/drawing/2014/chart" uri="{C3380CC4-5D6E-409C-BE32-E72D297353CC}">
              <c16:uniqueId val="{00000008-1CD3-4B8C-AD4A-A7814FB2087B}"/>
            </c:ext>
          </c:extLst>
        </c:ser>
        <c:ser>
          <c:idx val="9"/>
          <c:order val="9"/>
          <c:tx>
            <c:strRef>
              <c:f>データシート!$A$36</c:f>
              <c:strCache>
                <c:ptCount val="1"/>
                <c:pt idx="0">
                  <c:v>浄化槽整備推進事業特別会計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0.33</c:v>
                </c:pt>
                <c:pt idx="9">
                  <c:v>#N/A</c:v>
                </c:pt>
              </c:numCache>
            </c:numRef>
          </c:val>
          <c:extLst>
            <c:ext xmlns:c16="http://schemas.microsoft.com/office/drawing/2014/chart" uri="{C3380CC4-5D6E-409C-BE32-E72D297353CC}">
              <c16:uniqueId val="{00000009-1CD3-4B8C-AD4A-A7814FB2087B}"/>
            </c:ext>
          </c:extLst>
        </c:ser>
        <c:dLbls>
          <c:showLegendKey val="0"/>
          <c:showVal val="0"/>
          <c:showCatName val="0"/>
          <c:showSerName val="0"/>
          <c:showPercent val="0"/>
          <c:showBubbleSize val="0"/>
        </c:dLbls>
        <c:gapWidth val="150"/>
        <c:overlap val="100"/>
        <c:axId val="248219600"/>
        <c:axId val="248219992"/>
      </c:barChart>
      <c:catAx>
        <c:axId val="24821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8219992"/>
        <c:crosses val="autoZero"/>
        <c:auto val="1"/>
        <c:lblAlgn val="ctr"/>
        <c:lblOffset val="100"/>
        <c:tickLblSkip val="1"/>
        <c:tickMarkSkip val="1"/>
        <c:noMultiLvlLbl val="0"/>
      </c:catAx>
      <c:valAx>
        <c:axId val="248219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219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1641</c:v>
                </c:pt>
                <c:pt idx="5">
                  <c:v>1633</c:v>
                </c:pt>
                <c:pt idx="8">
                  <c:v>1597</c:v>
                </c:pt>
                <c:pt idx="11">
                  <c:v>1513</c:v>
                </c:pt>
                <c:pt idx="14">
                  <c:v>1589</c:v>
                </c:pt>
              </c:numCache>
            </c:numRef>
          </c:val>
          <c:extLst>
            <c:ext xmlns:c16="http://schemas.microsoft.com/office/drawing/2014/chart" uri="{C3380CC4-5D6E-409C-BE32-E72D297353CC}">
              <c16:uniqueId val="{00000000-0E19-479C-9F9C-7FB2168BC2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E19-479C-9F9C-7FB2168BC2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E19-479C-9F9C-7FB2168BC2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477</c:v>
                </c:pt>
                <c:pt idx="3">
                  <c:v>551</c:v>
                </c:pt>
                <c:pt idx="6">
                  <c:v>489</c:v>
                </c:pt>
                <c:pt idx="9">
                  <c:v>502</c:v>
                </c:pt>
                <c:pt idx="12">
                  <c:v>473</c:v>
                </c:pt>
              </c:numCache>
            </c:numRef>
          </c:val>
          <c:extLst>
            <c:ext xmlns:c16="http://schemas.microsoft.com/office/drawing/2014/chart" uri="{C3380CC4-5D6E-409C-BE32-E72D297353CC}">
              <c16:uniqueId val="{00000003-0E19-479C-9F9C-7FB2168BC2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362</c:v>
                </c:pt>
                <c:pt idx="3">
                  <c:v>405</c:v>
                </c:pt>
                <c:pt idx="6">
                  <c:v>395</c:v>
                </c:pt>
                <c:pt idx="9">
                  <c:v>403</c:v>
                </c:pt>
                <c:pt idx="12">
                  <c:v>374</c:v>
                </c:pt>
              </c:numCache>
            </c:numRef>
          </c:val>
          <c:extLst>
            <c:ext xmlns:c16="http://schemas.microsoft.com/office/drawing/2014/chart" uri="{C3380CC4-5D6E-409C-BE32-E72D297353CC}">
              <c16:uniqueId val="{00000004-0E19-479C-9F9C-7FB2168BC2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19-479C-9F9C-7FB2168BC2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E19-479C-9F9C-7FB2168BC2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1716</c:v>
                </c:pt>
                <c:pt idx="3">
                  <c:v>1587</c:v>
                </c:pt>
                <c:pt idx="6">
                  <c:v>1556</c:v>
                </c:pt>
                <c:pt idx="9">
                  <c:v>1522</c:v>
                </c:pt>
                <c:pt idx="12">
                  <c:v>1565</c:v>
                </c:pt>
              </c:numCache>
            </c:numRef>
          </c:val>
          <c:extLst>
            <c:ext xmlns:c16="http://schemas.microsoft.com/office/drawing/2014/chart" uri="{C3380CC4-5D6E-409C-BE32-E72D297353CC}">
              <c16:uniqueId val="{00000007-0E19-479C-9F9C-7FB2168BC2F2}"/>
            </c:ext>
          </c:extLst>
        </c:ser>
        <c:dLbls>
          <c:showLegendKey val="0"/>
          <c:showVal val="0"/>
          <c:showCatName val="0"/>
          <c:showSerName val="0"/>
          <c:showPercent val="0"/>
          <c:showBubbleSize val="0"/>
        </c:dLbls>
        <c:gapWidth val="100"/>
        <c:overlap val="100"/>
        <c:axId val="248220776"/>
        <c:axId val="248221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914</c:v>
                </c:pt>
                <c:pt idx="2">
                  <c:v>#N/A</c:v>
                </c:pt>
                <c:pt idx="3">
                  <c:v>#N/A</c:v>
                </c:pt>
                <c:pt idx="4">
                  <c:v>910</c:v>
                </c:pt>
                <c:pt idx="5">
                  <c:v>#N/A</c:v>
                </c:pt>
                <c:pt idx="6">
                  <c:v>#N/A</c:v>
                </c:pt>
                <c:pt idx="7">
                  <c:v>843</c:v>
                </c:pt>
                <c:pt idx="8">
                  <c:v>#N/A</c:v>
                </c:pt>
                <c:pt idx="9">
                  <c:v>#N/A</c:v>
                </c:pt>
                <c:pt idx="10">
                  <c:v>914</c:v>
                </c:pt>
                <c:pt idx="11">
                  <c:v>#N/A</c:v>
                </c:pt>
                <c:pt idx="12">
                  <c:v>#N/A</c:v>
                </c:pt>
                <c:pt idx="13">
                  <c:v>823</c:v>
                </c:pt>
                <c:pt idx="14">
                  <c:v>#N/A</c:v>
                </c:pt>
              </c:numCache>
            </c:numRef>
          </c:val>
          <c:smooth val="0"/>
          <c:extLst>
            <c:ext xmlns:c16="http://schemas.microsoft.com/office/drawing/2014/chart" uri="{C3380CC4-5D6E-409C-BE32-E72D297353CC}">
              <c16:uniqueId val="{00000008-0E19-479C-9F9C-7FB2168BC2F2}"/>
            </c:ext>
          </c:extLst>
        </c:ser>
        <c:dLbls>
          <c:showLegendKey val="0"/>
          <c:showVal val="0"/>
          <c:showCatName val="0"/>
          <c:showSerName val="0"/>
          <c:showPercent val="0"/>
          <c:showBubbleSize val="0"/>
        </c:dLbls>
        <c:marker val="1"/>
        <c:smooth val="0"/>
        <c:axId val="248220776"/>
        <c:axId val="248221168"/>
      </c:lineChart>
      <c:catAx>
        <c:axId val="248220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8221168"/>
        <c:crosses val="autoZero"/>
        <c:auto val="1"/>
        <c:lblAlgn val="ctr"/>
        <c:lblOffset val="100"/>
        <c:tickLblSkip val="1"/>
        <c:tickMarkSkip val="1"/>
        <c:noMultiLvlLbl val="0"/>
      </c:catAx>
      <c:valAx>
        <c:axId val="248221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220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15935</c:v>
                </c:pt>
                <c:pt idx="5">
                  <c:v>15873</c:v>
                </c:pt>
                <c:pt idx="8">
                  <c:v>15563</c:v>
                </c:pt>
                <c:pt idx="11">
                  <c:v>16922</c:v>
                </c:pt>
                <c:pt idx="14">
                  <c:v>18232</c:v>
                </c:pt>
              </c:numCache>
            </c:numRef>
          </c:val>
          <c:extLst>
            <c:ext xmlns:c16="http://schemas.microsoft.com/office/drawing/2014/chart" uri="{C3380CC4-5D6E-409C-BE32-E72D297353CC}">
              <c16:uniqueId val="{00000000-2882-4CEF-9598-A0362849430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1193</c:v>
                </c:pt>
                <c:pt idx="5">
                  <c:v>1335</c:v>
                </c:pt>
                <c:pt idx="8">
                  <c:v>1247</c:v>
                </c:pt>
                <c:pt idx="11">
                  <c:v>897</c:v>
                </c:pt>
                <c:pt idx="14">
                  <c:v>905</c:v>
                </c:pt>
              </c:numCache>
            </c:numRef>
          </c:val>
          <c:extLst>
            <c:ext xmlns:c16="http://schemas.microsoft.com/office/drawing/2014/chart" uri="{C3380CC4-5D6E-409C-BE32-E72D297353CC}">
              <c16:uniqueId val="{00000001-2882-4CEF-9598-A0362849430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6996</c:v>
                </c:pt>
                <c:pt idx="5">
                  <c:v>8727</c:v>
                </c:pt>
                <c:pt idx="8">
                  <c:v>8241</c:v>
                </c:pt>
                <c:pt idx="11">
                  <c:v>9833</c:v>
                </c:pt>
                <c:pt idx="14">
                  <c:v>9384</c:v>
                </c:pt>
              </c:numCache>
            </c:numRef>
          </c:val>
          <c:extLst>
            <c:ext xmlns:c16="http://schemas.microsoft.com/office/drawing/2014/chart" uri="{C3380CC4-5D6E-409C-BE32-E72D297353CC}">
              <c16:uniqueId val="{00000002-2882-4CEF-9598-A0362849430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82-4CEF-9598-A0362849430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82-4CEF-9598-A0362849430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42</c:v>
                </c:pt>
                <c:pt idx="3">
                  <c:v>21</c:v>
                </c:pt>
                <c:pt idx="6">
                  <c:v>6</c:v>
                </c:pt>
                <c:pt idx="9">
                  <c:v>30</c:v>
                </c:pt>
                <c:pt idx="12">
                  <c:v>18</c:v>
                </c:pt>
              </c:numCache>
            </c:numRef>
          </c:val>
          <c:extLst>
            <c:ext xmlns:c16="http://schemas.microsoft.com/office/drawing/2014/chart" uri="{C3380CC4-5D6E-409C-BE32-E72D297353CC}">
              <c16:uniqueId val="{00000005-2882-4CEF-9598-A0362849430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3171</c:v>
                </c:pt>
                <c:pt idx="3">
                  <c:v>3052</c:v>
                </c:pt>
                <c:pt idx="6">
                  <c:v>2900</c:v>
                </c:pt>
                <c:pt idx="9">
                  <c:v>2683</c:v>
                </c:pt>
                <c:pt idx="12">
                  <c:v>2561</c:v>
                </c:pt>
              </c:numCache>
            </c:numRef>
          </c:val>
          <c:extLst>
            <c:ext xmlns:c16="http://schemas.microsoft.com/office/drawing/2014/chart" uri="{C3380CC4-5D6E-409C-BE32-E72D297353CC}">
              <c16:uniqueId val="{00000006-2882-4CEF-9598-A0362849430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4088</c:v>
                </c:pt>
                <c:pt idx="3">
                  <c:v>3748</c:v>
                </c:pt>
                <c:pt idx="6">
                  <c:v>3468</c:v>
                </c:pt>
                <c:pt idx="9">
                  <c:v>3153</c:v>
                </c:pt>
                <c:pt idx="12">
                  <c:v>2792</c:v>
                </c:pt>
              </c:numCache>
            </c:numRef>
          </c:val>
          <c:extLst>
            <c:ext xmlns:c16="http://schemas.microsoft.com/office/drawing/2014/chart" uri="{C3380CC4-5D6E-409C-BE32-E72D297353CC}">
              <c16:uniqueId val="{00000007-2882-4CEF-9598-A0362849430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4316</c:v>
                </c:pt>
                <c:pt idx="3">
                  <c:v>4115</c:v>
                </c:pt>
                <c:pt idx="6">
                  <c:v>3739</c:v>
                </c:pt>
                <c:pt idx="9">
                  <c:v>3638</c:v>
                </c:pt>
                <c:pt idx="12">
                  <c:v>3464</c:v>
                </c:pt>
              </c:numCache>
            </c:numRef>
          </c:val>
          <c:extLst>
            <c:ext xmlns:c16="http://schemas.microsoft.com/office/drawing/2014/chart" uri="{C3380CC4-5D6E-409C-BE32-E72D297353CC}">
              <c16:uniqueId val="{00000008-2882-4CEF-9598-A0362849430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882-4CEF-9598-A0362849430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12830</c:v>
                </c:pt>
                <c:pt idx="3">
                  <c:v>12446</c:v>
                </c:pt>
                <c:pt idx="6">
                  <c:v>13066</c:v>
                </c:pt>
                <c:pt idx="9">
                  <c:v>14770</c:v>
                </c:pt>
                <c:pt idx="12">
                  <c:v>15941</c:v>
                </c:pt>
              </c:numCache>
            </c:numRef>
          </c:val>
          <c:extLst>
            <c:ext xmlns:c16="http://schemas.microsoft.com/office/drawing/2014/chart" uri="{C3380CC4-5D6E-409C-BE32-E72D297353CC}">
              <c16:uniqueId val="{0000000A-2882-4CEF-9598-A0362849430E}"/>
            </c:ext>
          </c:extLst>
        </c:ser>
        <c:dLbls>
          <c:showLegendKey val="0"/>
          <c:showVal val="0"/>
          <c:showCatName val="0"/>
          <c:showSerName val="0"/>
          <c:showPercent val="0"/>
          <c:showBubbleSize val="0"/>
        </c:dLbls>
        <c:gapWidth val="100"/>
        <c:overlap val="100"/>
        <c:axId val="401491416"/>
        <c:axId val="401491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322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882-4CEF-9598-A0362849430E}"/>
            </c:ext>
          </c:extLst>
        </c:ser>
        <c:dLbls>
          <c:showLegendKey val="0"/>
          <c:showVal val="0"/>
          <c:showCatName val="0"/>
          <c:showSerName val="0"/>
          <c:showPercent val="0"/>
          <c:showBubbleSize val="0"/>
        </c:dLbls>
        <c:marker val="1"/>
        <c:smooth val="0"/>
        <c:axId val="401491416"/>
        <c:axId val="401491808"/>
      </c:lineChart>
      <c:catAx>
        <c:axId val="401491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1491808"/>
        <c:crosses val="autoZero"/>
        <c:auto val="1"/>
        <c:lblAlgn val="ctr"/>
        <c:lblOffset val="100"/>
        <c:tickLblSkip val="1"/>
        <c:tickMarkSkip val="1"/>
        <c:noMultiLvlLbl val="0"/>
      </c:catAx>
      <c:valAx>
        <c:axId val="401491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491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4506</c:v>
                </c:pt>
                <c:pt idx="1">
                  <c:v>3158</c:v>
                </c:pt>
                <c:pt idx="2">
                  <c:v>3088</c:v>
                </c:pt>
              </c:numCache>
            </c:numRef>
          </c:val>
          <c:extLst>
            <c:ext xmlns:c16="http://schemas.microsoft.com/office/drawing/2014/chart" uri="{C3380CC4-5D6E-409C-BE32-E72D297353CC}">
              <c16:uniqueId val="{00000000-74FA-4BBE-838A-03772D6738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462</c:v>
                </c:pt>
                <c:pt idx="1">
                  <c:v>463</c:v>
                </c:pt>
                <c:pt idx="2">
                  <c:v>465</c:v>
                </c:pt>
              </c:numCache>
            </c:numRef>
          </c:val>
          <c:extLst>
            <c:ext xmlns:c16="http://schemas.microsoft.com/office/drawing/2014/chart" uri="{C3380CC4-5D6E-409C-BE32-E72D297353CC}">
              <c16:uniqueId val="{00000001-74FA-4BBE-838A-03772D6738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2002</c:v>
                </c:pt>
                <c:pt idx="1">
                  <c:v>4974</c:v>
                </c:pt>
                <c:pt idx="2">
                  <c:v>5606</c:v>
                </c:pt>
              </c:numCache>
            </c:numRef>
          </c:val>
          <c:extLst>
            <c:ext xmlns:c16="http://schemas.microsoft.com/office/drawing/2014/chart" uri="{C3380CC4-5D6E-409C-BE32-E72D297353CC}">
              <c16:uniqueId val="{00000002-74FA-4BBE-838A-03772D673871}"/>
            </c:ext>
          </c:extLst>
        </c:ser>
        <c:dLbls>
          <c:showLegendKey val="0"/>
          <c:showVal val="0"/>
          <c:showCatName val="0"/>
          <c:showSerName val="0"/>
          <c:showPercent val="0"/>
          <c:showBubbleSize val="0"/>
        </c:dLbls>
        <c:gapWidth val="120"/>
        <c:overlap val="100"/>
        <c:axId val="401493376"/>
        <c:axId val="401406560"/>
      </c:barChart>
      <c:catAx>
        <c:axId val="40149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1406560"/>
        <c:crosses val="autoZero"/>
        <c:auto val="1"/>
        <c:lblAlgn val="ctr"/>
        <c:lblOffset val="100"/>
        <c:tickLblSkip val="1"/>
        <c:tickMarkSkip val="1"/>
        <c:noMultiLvlLbl val="0"/>
      </c:catAx>
      <c:valAx>
        <c:axId val="401406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1493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{B908C131-81B2-4A02-8809-97545471E16D}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009-4F01-A868-1EBE101753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{40A7C90D-0C96-48F4-A33D-99FC5CD90D88}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09-4F01-A868-1EBE101753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{532C399A-88E0-4BED-9CA2-37C1318D037D}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09-4F01-A868-1EBE101753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{D0DC6DB0-9465-44BC-9452-58B8685396DE}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09-4F01-A868-1EBE101753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{5AE7EB2D-BE1A-47BE-80D3-9A392B69C5E5}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09-4F01-A868-1EBE1017533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{93848B13-54FC-408A-92F9-3F4848A1BD5E}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009-4F01-A868-1EBE1017533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{B5DFEB41-DA2B-4207-AB92-AFBE6E281A4F}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009-4F01-A868-1EBE1017533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{FE91B8AC-2642-425B-9806-2D1AFCB10F3B}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009-4F01-A868-1EBE1017533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{C0B926CC-308D-406C-98F2-B237A84443D3}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009-4F01-A868-1EBE101753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55.4</c:v>
                </c:pt>
                <c:pt idx="24">
                  <c:v>49.6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009-4F01-A868-1EBE1017533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{1A37CE06-B998-4FA8-A051-B1791AB39B13}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009-4F01-A868-1EBE1017533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{0CB173F7-08E4-473C-B302-163B1ADBCF84}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09-4F01-A868-1EBE101753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{C7F7E62A-B89F-45EE-9CCF-3D0580D848CE}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09-4F01-A868-1EBE101753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{2492A556-E1E8-4AB9-B857-76A536448755}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09-4F01-A868-1EBE101753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{FC8FA4BF-58EC-4410-A12A-68A8F3FCA636}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09-4F01-A868-1EBE1017533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{D83A2040-9DF9-4BDF-90DC-9BE45DA58EAA}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009-4F01-A868-1EBE1017533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{18C9AED4-0A05-49E8-8A02-67362402816C}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009-4F01-A868-1EBE1017533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{383DF57B-F5D5-46E2-995E-599C0942F9F4}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009-4F01-A868-1EBE1017533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{CF1D0528-2D18-4704-9057-4070F029E601}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009-4F01-A868-1EBE101753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c:v>
                </c:pt>
                <c:pt idx="24">
                  <c:v>58.7</c:v>
                </c:pt>
              </c:numCache>
            </c:numRef>
          </c:xVal>
          <c:yVal>
            <c:numRef>
              <c:f>公会計指標分析・財政指標組合せ分析表!$BP$55:$DC$55</c:f>
              <c:numCache>
                <c:formatCode>#,##0.0;"▲ "#,##0.0</c:formatCode>
                <c:ptCount val="40"/>
                <c:pt idx="8">
                  <c:v>56.8</c:v>
                </c:pt>
                <c:pt idx="24">
                  <c:v>55.4</c:v>
                </c:pt>
              </c:numCache>
            </c:numRef>
          </c:yVal>
          <c:smooth val="0"/>
          <c:extLst>
            <c:ext xmlns:c16="http://schemas.microsoft.com/office/drawing/2014/chart" uri="{C3380CC4-5D6E-409C-BE32-E72D297353CC}">
              <c16:uniqueId val="{00000013-A009-4F01-A868-1EBE1017533E}"/>
            </c:ext>
          </c:extLst>
        </c:ser>
        <c:dLbls>
          <c:showLegendKey val="0"/>
          <c:showVal val="1"/>
          <c:showCatName val="0"/>
          <c:showSerName val="0"/>
          <c:showPercent val="0"/>
          <c:showBubbleSize val="0"/>
        </c:dLbls>
        <c:axId val="46179840"/>
        <c:axId val="46181760"/>
      </c:scatterChart>
      <c:valAx>
        <c:axId val="46179840"/>
        <c:scaling>
          <c:orientation val="minMax"/>
          <c:max val="59.1"/>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7.1"/>
          <c:min val="55.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{621A0461-5C52-45F4-AA94-FD3AC2C6D00E}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10C-4BD7-B5EA-5CA4D68B8B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{D58546D4-9AF6-43A4-980E-A6A2DF01C703}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0C-4BD7-B5EA-5CA4D68B8B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{971C57A2-1578-4CD0-87F5-01F248F90EBC}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0C-4BD7-B5EA-5CA4D68B8B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{01E6D36D-0C0B-4669-B18D-15FD4E7E8FC1}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0C-4BD7-B5EA-5CA4D68B8B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{3A9FB512-0BA9-453A-BE92-B33D92F060FF}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0C-4BD7-B5EA-5CA4D68B8BB8}"/>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{DBEE1213-2BD4-48F0-8EA1-175A9A397142}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10C-4BD7-B5EA-5CA4D68B8BB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{F033DB4D-0297-45A6-A072-25619BD7BD06}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10C-4BD7-B5EA-5CA4D68B8BB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{B7E54AC4-9BB0-4A61-82A2-8D35E75F9541}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10C-4BD7-B5EA-5CA4D68B8BB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{E66D1CB9-DC4F-44E1-8DB6-7560BCA52EDE}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10C-4BD7-B5EA-5CA4D68B8B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9.1</c:v>
                </c:pt>
                <c:pt idx="16">
                  <c:v>8.4</c:v>
                </c:pt>
                <c:pt idx="24">
                  <c:v>8.4</c:v>
                </c:pt>
                <c:pt idx="32">
                  <c:v>8.1</c:v>
                </c:pt>
              </c:numCache>
            </c:numRef>
          </c:xVal>
          <c:yVal>
            <c:numRef>
              <c:f>公会計指標分析・財政指標組合せ分析表!$BP$73:$DC$73</c:f>
              <c:numCache>
                <c:formatCode>#,##0.0;"▲ "#,##0.0</c:formatCode>
                <c:ptCount val="40"/>
                <c:pt idx="0">
                  <c:v>3</c:v>
                </c:pt>
              </c:numCache>
            </c:numRef>
          </c:yVal>
          <c:smooth val="0"/>
          <c:extLst>
            <c:ext xmlns:c16="http://schemas.microsoft.com/office/drawing/2014/chart" uri="{C3380CC4-5D6E-409C-BE32-E72D297353CC}">
              <c16:uniqueId val="{00000009-610C-4BD7-B5EA-5CA4D68B8B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{51F201EF-0F11-4ED9-938D-AA213EB18003}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10C-4BD7-B5EA-5CA4D68B8BB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{4C24F144-9D8A-4A4A-9585-80225CE85048}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0C-4BD7-B5EA-5CA4D68B8B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{0159C2BC-2372-4AF9-8975-1409DCFD5D44}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0C-4BD7-B5EA-5CA4D68B8B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{E665DDEB-B7E0-47CB-8523-E9AB06181052}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0C-4BD7-B5EA-5CA4D68B8B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{1B702BE5-1696-4E32-9FB8-C557D2870BE4}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0C-4BD7-B5EA-5CA4D68B8BB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{AD44F870-68A4-4D54-BAF4-7A5603472E3A}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10C-4BD7-B5EA-5CA4D68B8BB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{8C39135D-0C13-4FB2-8AB3-149B07181BB8}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10C-4BD7-B5EA-5CA4D68B8BB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{7BE055C3-659B-4002-AD71-B41C0C8F471C}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10C-4BD7-B5EA-5CA4D68B8BB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{9D46E3C0-D740-42A6-9EB0-3CFD48C93815}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10C-4BD7-B5EA-5CA4D68B8B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33</c:v>
                </c:pt>
                <c:pt idx="8">
                  <c:v>56.8</c:v>
                </c:pt>
                <c:pt idx="16">
                  <c:v>52.3</c:v>
                </c:pt>
                <c:pt idx="24">
                  <c:v>55.4</c:v>
                </c:pt>
                <c:pt idx="32">
                  <c:v>52.7</c:v>
                </c:pt>
              </c:numCache>
            </c:numRef>
          </c:yVal>
          <c:smooth val="0"/>
          <c:extLst>
            <c:ext xmlns:c16="http://schemas.microsoft.com/office/drawing/2014/chart" uri="{C3380CC4-5D6E-409C-BE32-E72D297353CC}">
              <c16:uniqueId val="{00000013-610C-4BD7-B5EA-5CA4D68B8BB8}"/>
            </c:ext>
          </c:extLst>
        </c:ser>
        <c:dLbls>
          <c:showLegendKey val="0"/>
          <c:showVal val="1"/>
          <c:showCatName val="0"/>
          <c:showSerName val="0"/>
          <c:showPercent val="0"/>
          <c:showBubbleSize val="0"/>
        </c:dLbls>
        <c:axId val="84219776"/>
        <c:axId val="84234240"/>
      </c:scatterChart>
      <c:valAx>
        <c:axId val="84219776"/>
        <c:scaling>
          <c:orientation val="minMax"/>
          <c:max val="10.4"/>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群馬県富岡市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元利償還金は、地方債の新規発行を抑制してきたことから年々減少傾向であ</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ったが、新庁舎建設事業等の大規模事業の償還が始まったことにより、平成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年度は前年度よりも増加している。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公営企業債の元利償還金に対する繰入金及び組合等が起こした地方債の元利償還金に対する負担金等については、償還が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終了した事業があるため、前年度よりも減少している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実質公債費</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比率</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の分子は、元利償還金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が増加しているが、特定財源の額と災害復旧等に係る基準財政需要額が増加したため、前年度よりも減少した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満期一括償還地方債の該当がないため、満期一括償還地方債の償還の財源とする減債基金残高及び積立相当額については計上していない。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群馬県富岡市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将来負担額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は、公営企業や各組合で借入れている大規模事業などに係る地方債が償還終了を迎えたことや、職員数削減に伴う退職手当負担見込額の減などから、平成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年度まで減少傾向にあった。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しかしながら、市庁舎の建替え等、老朽化した公共施設の改修事業に伴った地方債の借入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が増大したことにより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増加している。</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一方、充当可能財源は、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ガス事業の売却益を原資として社会資本等整備基金を新設したことにより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増加している。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また、新庁舎建設事業等の合併特例債償還に係る公債費が増加したことにより、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基準財政需要額算入見込額についても、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年度に大幅に増えている。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そのため、将来負担比率の分子についても、マイナス数値幅が前年度より増加する結果となっ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群馬県富岡市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その他特定目的基金の増加が著しく、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年度の大幅な増加については、ガス事業の売却益を原資として、</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都市基盤及び公共施設の整備等の財源に充てるための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社会資本等整備基金を新設し、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百万円積み立てたことが大きく影響したものである。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年度の増加は、地域振興の充実を図っていくことを目的として、合併特例債を原資とする地域振興基金を新設し、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今後は、公共施設の老朽化等に伴う施設の更新が多く予想されるが、統廃合・長寿命化を計画的に行い歳出を抑制する一方、</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緊急度・住民ニーズを的確に把握することで、投資が必要な部分には積極的に基金の投入を行い、限られた基金の有効利用に努める。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社会資本等整備基金：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都市基盤の整備、公共施設の整備その他の市の社会資本等の整備。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市民の連携強化のための交流活動の推進や地域伝統文化の継承等、地域振興の充実。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富岡製糸場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富岡製糸場の保存活用及び周辺整備事業。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社会資本等整備基金：　都市基盤及び公共施設の整備等を目的として、平成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年度に新設した。平成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年度は、積立額以上の取り崩しを行ったため、残高が減少している。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地域振興の充実を図ることを目的として、平成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年度に新設。積立額のうち、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百万円が原資となる合併特例債によるもの。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各基金の使途に合致する事業に対し、市の財政状況を勘案しながら活用していく。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決算剰余金を中心に積み立てていることから年々増加していたが、平成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年度は、普通交付税算定替の段階的縮減措置の減収の影響から、取り崩しがあり、さらに積み立ても行わなかったことから減少となった。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年度についても、同様に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普通交付税算定替の段階的縮減措置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により減収となったことで一般会計への取り崩しを行い、積み立てを行わなかったため、減少した。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確保するように努める。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年度より、取り崩しを行わずに預金利子の積み立てを行っているため増加している。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公共施設の老朽化に伴う借り入れにより、公債費が今後増加していく見込みであるため、財政状況に応じて基金の活用を検討していく。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48,910
48,194
122.85
24,481,184
23,037,187
661,798
11,907,925
15,941,140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年代に建設された庁舎や昭和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年代に集中的に整備された</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学校教育系施設の減価償却率が高くなっているためと考えられる</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。しかしながら、平成</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年度に老朽化した庁舎と市営住宅の建替えを行ったため減価償却率が減少した。</a:t>
          </a:r>
          <a:endPar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、公共施設総合管理計画や個別施設計画に基づき、老朽化対策</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を進めていく。</a:t>
          </a:r>
          <a:endPar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72" name="直線コネクタ 71"/>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73"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74" name="直線コネクタ 73"/>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75"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6" name="直線コネクタ 75"/>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7" name="有形固定資産減価償却率平均値テキスト"/>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8" name="フローチャート: 判断 77"/>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9" name="フローチャート: 判断 78"/>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0" name="フローチャート: 判断 79"/>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81" name="フローチャート: 判断 80"/>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61776</xdr:rowOff>
    </xdr:from>
    <xdr:to>
      <xdr:col>19</xdr:col>
      <xdr:colOff>187325</xdr:colOff>
      <xdr:row>31</xdr:row>
      <xdr:rowOff>163376</xdr:rowOff>
    </xdr:to>
    <xdr:sp macro="" textlink="">
      <xdr:nvSpPr>
        <xdr:cNvPr id="87" name="楕円 86"/>
        <xdr:cNvSpPr/>
      </xdr:nvSpPr>
      <xdr:spPr>
        <a:xfrm>
          <a:off x="4000500" y="61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54338</xdr:rowOff>
    </xdr:from>
    <xdr:to>
      <xdr:col>11</xdr:col>
      <xdr:colOff>187325</xdr:colOff>
      <xdr:row>30</xdr:row>
      <xdr:rowOff>155938</xdr:rowOff>
    </xdr:to>
    <xdr:sp macro="" textlink="">
      <xdr:nvSpPr>
        <xdr:cNvPr id="88" name="楕円 87"/>
        <xdr:cNvSpPr/>
      </xdr:nvSpPr>
      <xdr:spPr>
        <a:xfrm>
          <a:off x="2476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70683</xdr:rowOff>
    </xdr:from>
    <xdr:ext cx="405111" cy="259045"/>
    <xdr:sp macro="" textlink="">
      <xdr:nvSpPr>
        <xdr:cNvPr id="89" name="n_1aveValue有形固定資産減価償却率"/>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0" name="n_2aveValue有形固定資産減価償却率"/>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18795</xdr:rowOff>
    </xdr:from>
    <xdr:ext cx="405111" cy="259045"/>
    <xdr:sp macro="" textlink="">
      <xdr:nvSpPr>
        <xdr:cNvPr id="91" name="n_3aveValue有形固定資産減価償却率"/>
        <xdr:cNvSpPr txBox="1"/>
      </xdr:nvSpPr>
      <xdr:spPr>
        <a:xfrm>
          <a:off x="23247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154503</xdr:rowOff>
    </xdr:from>
    <xdr:ext cx="405111" cy="259045"/>
    <xdr:sp macro="" textlink="">
      <xdr:nvSpPr>
        <xdr:cNvPr id="92" name="n_1mainValue有形固定資産減価償却率"/>
        <xdr:cNvSpPr txBox="1"/>
      </xdr:nvSpPr>
      <xdr:spPr>
        <a:xfrm>
          <a:off x="38360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1015</xdr:rowOff>
    </xdr:from>
    <xdr:ext cx="405111" cy="259045"/>
    <xdr:sp macro="" textlink="">
      <xdr:nvSpPr>
        <xdr:cNvPr id="93" name="n_3mainValue有形固定資産減価償却率"/>
        <xdr:cNvSpPr txBox="1"/>
      </xdr:nvSpPr>
      <xdr:spPr>
        <a:xfrm>
          <a:off x="2324744" y="574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合併以後、「新規起債の抑制」、「返済額以上の借入をしない」、「高利の地方債は繰上返済や借換をする」などの方針に基づき、地方債の削減に努めてきた。また、充当可能基金残高についても、財政調整基金を一定レベルで維持し、かつ、ガス事業の売却益を元資に社会資本等整備基金を新設したため大幅に増加している。その結果、償還可能年数は類似団体よりも低くなっていると考えら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9" name="テキスト ボックス 108"/>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1" name="テキスト ボックス 110"/>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7" name="テキスト ボックス 116"/>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3" name="直線コネクタ 122"/>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4"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5" name="直線コネクタ 124"/>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6"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7" name="直線コネクタ 126"/>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151034</xdr:rowOff>
    </xdr:from>
    <xdr:ext cx="469744" cy="259045"/>
    <xdr:sp macro="" textlink="">
      <xdr:nvSpPr>
        <xdr:cNvPr id="128" name="債務償還比率平均値テキスト"/>
        <xdr:cNvSpPr txBox="1"/>
      </xdr:nvSpPr>
      <xdr:spPr>
        <a:xfrm>
          <a:off x="14846300" y="606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29" name="フローチャート: 判断 128"/>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0" name="フローチャート: 判断 129"/>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388</xdr:rowOff>
    </xdr:from>
    <xdr:to>
      <xdr:col>76</xdr:col>
      <xdr:colOff>73025</xdr:colOff>
      <xdr:row>34</xdr:row>
      <xdr:rowOff>101988</xdr:rowOff>
    </xdr:to>
    <xdr:sp macro="" textlink="">
      <xdr:nvSpPr>
        <xdr:cNvPr id="136" name="楕円 135"/>
        <xdr:cNvSpPr/>
      </xdr:nvSpPr>
      <xdr:spPr>
        <a:xfrm>
          <a:off x="14744700" y="66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86765</xdr:rowOff>
    </xdr:from>
    <xdr:ext cx="469744" cy="259045"/>
    <xdr:sp macro="" textlink="">
      <xdr:nvSpPr>
        <xdr:cNvPr id="137" name="債務償還比率該当値テキスト"/>
        <xdr:cNvSpPr txBox="1"/>
      </xdr:nvSpPr>
      <xdr:spPr>
        <a:xfrm>
          <a:off x="14846300" y="651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17900</xdr:rowOff>
    </xdr:from>
    <xdr:to>
      <xdr:col>72</xdr:col>
      <xdr:colOff>123825</xdr:colOff>
      <xdr:row>34</xdr:row>
      <xdr:rowOff>119500</xdr:rowOff>
    </xdr:to>
    <xdr:sp macro="" textlink="">
      <xdr:nvSpPr>
        <xdr:cNvPr id="138" name="楕円 137"/>
        <xdr:cNvSpPr/>
      </xdr:nvSpPr>
      <xdr:spPr>
        <a:xfrm>
          <a:off x="14033500" y="661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51188</xdr:rowOff>
    </xdr:from>
    <xdr:to>
      <xdr:col>76</xdr:col>
      <xdr:colOff>22225</xdr:colOff>
      <xdr:row>34</xdr:row>
      <xdr:rowOff>68700</xdr:rowOff>
    </xdr:to>
    <xdr:cxnSp macro="">
      <xdr:nvCxnSpPr>
        <xdr:cNvPr id="139" name="直線コネクタ 138"/>
        <xdr:cNvCxnSpPr/>
      </xdr:nvCxnSpPr>
      <xdr:spPr>
        <a:xfrm flipV="1">
          <a:off x="14084300" y="6652013"/>
          <a:ext cx="711200" cy="1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40" name="n_1aveValue債務償還比率"/>
        <xdr:cNvSpPr txBox="1"/>
      </xdr:nvSpPr>
      <xdr:spPr>
        <a:xfrm>
          <a:off x="13836727" y="59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110627</xdr:rowOff>
    </xdr:from>
    <xdr:ext cx="469744" cy="259045"/>
    <xdr:sp macro="" textlink="">
      <xdr:nvSpPr>
        <xdr:cNvPr id="141" name="n_1mainValue債務償還比率"/>
        <xdr:cNvSpPr txBox="1"/>
      </xdr:nvSpPr>
      <xdr:spPr>
        <a:xfrm>
          <a:off x="13836727" y="671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48,910
48,194
122.85
24,481,184
23,037,187
661,798
11,907,925
15,941,140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35197</xdr:rowOff>
    </xdr:from>
    <xdr:to>
      <xdr:col>20</xdr:col>
      <xdr:colOff>38100</xdr:colOff>
      <xdr:row>39</xdr:row>
      <xdr:rowOff>136797</xdr:rowOff>
    </xdr:to>
    <xdr:sp macro="" textlink="">
      <xdr:nvSpPr>
        <xdr:cNvPr id="72" name="楕円 71"/>
        <xdr:cNvSpPr/>
      </xdr:nvSpPr>
      <xdr:spPr>
        <a:xfrm>
          <a:off x="3746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53158</xdr:rowOff>
    </xdr:from>
    <xdr:to>
      <xdr:col>10</xdr:col>
      <xdr:colOff>165100</xdr:colOff>
      <xdr:row>37</xdr:row>
      <xdr:rowOff>154758</xdr:rowOff>
    </xdr:to>
    <xdr:sp macro="" textlink="">
      <xdr:nvSpPr>
        <xdr:cNvPr id="73" name="楕円 72"/>
        <xdr:cNvSpPr/>
      </xdr:nvSpPr>
      <xdr:spPr>
        <a:xfrm>
          <a:off x="1968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71681</xdr:rowOff>
    </xdr:from>
    <xdr:ext cx="405111" cy="259045"/>
    <xdr:sp macro="" textlink="">
      <xdr:nvSpPr>
        <xdr:cNvPr id="74" name="n_1aveValue【道路】&#10;有形固定資産減価償却率"/>
        <xdr:cNvSpPr txBox="1"/>
      </xdr:nvSpPr>
      <xdr:spPr>
        <a:xfrm>
          <a:off x="3582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75" name="n_2aveValue【道路】&#10;有形固定資産減価償却率"/>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76" name="n_3aveValue【道路】&#10;有形固定資産減価償却率"/>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127924</xdr:rowOff>
    </xdr:from>
    <xdr:ext cx="405111" cy="259045"/>
    <xdr:sp macro="" textlink="">
      <xdr:nvSpPr>
        <xdr:cNvPr id="77" name="n_1mainValue【道路】&#10;有形固定資産減価償却率"/>
        <xdr:cNvSpPr txBox="1"/>
      </xdr:nvSpPr>
      <xdr:spPr>
        <a:xfrm>
          <a:off x="35820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145886</xdr:rowOff>
    </xdr:from>
    <xdr:ext cx="405111" cy="259045"/>
    <xdr:sp macro="" textlink="">
      <xdr:nvSpPr>
        <xdr:cNvPr id="78" name="n_3mainValue【道路】&#10;有形固定資産減価償却率"/>
        <xdr:cNvSpPr txBox="1"/>
      </xdr:nvSpPr>
      <xdr:spPr>
        <a:xfrm>
          <a:off x="1816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2" name="直線コネクタ 101"/>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03"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04" name="直線コネクタ 103"/>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05"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06" name="直線コネクタ 105"/>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45928</xdr:rowOff>
    </xdr:from>
    <xdr:ext cx="534377" cy="259045"/>
    <xdr:sp macro="" textlink="">
      <xdr:nvSpPr>
        <xdr:cNvPr id="107" name="【道路】&#10;一人当たり延長平均値テキスト"/>
        <xdr:cNvSpPr txBox="1"/>
      </xdr:nvSpPr>
      <xdr:spPr>
        <a:xfrm>
          <a:off x="10515600" y="656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08" name="フローチャート: 判断 107"/>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09" name="フローチャート: 判断 108"/>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0" name="フローチャート: 判断 109"/>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1" name="フローチャート: 判断 110"/>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178</xdr:rowOff>
    </xdr:from>
    <xdr:to>
      <xdr:col>50</xdr:col>
      <xdr:colOff>165100</xdr:colOff>
      <xdr:row>37</xdr:row>
      <xdr:rowOff>101778</xdr:rowOff>
    </xdr:to>
    <xdr:sp macro="" textlink="">
      <xdr:nvSpPr>
        <xdr:cNvPr id="117" name="楕円 116"/>
        <xdr:cNvSpPr/>
      </xdr:nvSpPr>
      <xdr:spPr>
        <a:xfrm>
          <a:off x="9588500" y="63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26848</xdr:rowOff>
    </xdr:from>
    <xdr:to>
      <xdr:col>41</xdr:col>
      <xdr:colOff>101600</xdr:colOff>
      <xdr:row>37</xdr:row>
      <xdr:rowOff>128448</xdr:rowOff>
    </xdr:to>
    <xdr:sp macro="" textlink="">
      <xdr:nvSpPr>
        <xdr:cNvPr id="118" name="楕円 117"/>
        <xdr:cNvSpPr/>
      </xdr:nvSpPr>
      <xdr:spPr>
        <a:xfrm>
          <a:off x="7810500" y="63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146931</xdr:rowOff>
    </xdr:from>
    <xdr:ext cx="534377" cy="259045"/>
    <xdr:sp macro="" textlink="">
      <xdr:nvSpPr>
        <xdr:cNvPr id="119" name="n_1aveValue【道路】&#10;一人当たり延長"/>
        <xdr:cNvSpPr txBox="1"/>
      </xdr:nvSpPr>
      <xdr:spPr>
        <a:xfrm>
          <a:off x="93594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20"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133101</xdr:rowOff>
    </xdr:from>
    <xdr:ext cx="534377" cy="259045"/>
    <xdr:sp macro="" textlink="">
      <xdr:nvSpPr>
        <xdr:cNvPr id="121" name="n_3aveValue【道路】&#10;一人当たり延長"/>
        <xdr:cNvSpPr txBox="1"/>
      </xdr:nvSpPr>
      <xdr:spPr>
        <a:xfrm>
          <a:off x="7594111" y="66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118305</xdr:rowOff>
    </xdr:from>
    <xdr:ext cx="534377" cy="259045"/>
    <xdr:sp macro="" textlink="">
      <xdr:nvSpPr>
        <xdr:cNvPr id="122" name="n_1mainValue【道路】&#10;一人当たり延長"/>
        <xdr:cNvSpPr txBox="1"/>
      </xdr:nvSpPr>
      <xdr:spPr>
        <a:xfrm>
          <a:off x="9359411" y="61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144975</xdr:rowOff>
    </xdr:from>
    <xdr:ext cx="534377" cy="259045"/>
    <xdr:sp macro="" textlink="">
      <xdr:nvSpPr>
        <xdr:cNvPr id="123" name="n_3mainValue【道路】&#10;一人当たり延長"/>
        <xdr:cNvSpPr txBox="1"/>
      </xdr:nvSpPr>
      <xdr:spPr>
        <a:xfrm>
          <a:off x="7594111" y="614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49" name="直線コネクタ 148"/>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0"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1" name="直線コネクタ 150"/>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52"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53" name="直線コネクタ 152"/>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89280</xdr:rowOff>
    </xdr:from>
    <xdr:ext cx="405111" cy="259045"/>
    <xdr:sp macro="" textlink="">
      <xdr:nvSpPr>
        <xdr:cNvPr id="154" name="【橋りょう・トンネル】&#10;有形固定資産減価償却率平均値テキスト"/>
        <xdr:cNvSpPr txBox="1"/>
      </xdr:nvSpPr>
      <xdr:spPr>
        <a:xfrm>
          <a:off x="4673600" y="1003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55" name="フローチャート: 判断 154"/>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56" name="フローチャート: 判断 155"/>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57" name="フローチャート: 判断 156"/>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58" name="フローチャート: 判断 157"/>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12881</xdr:rowOff>
    </xdr:from>
    <xdr:to>
      <xdr:col>20</xdr:col>
      <xdr:colOff>38100</xdr:colOff>
      <xdr:row>58</xdr:row>
      <xdr:rowOff>114481</xdr:rowOff>
    </xdr:to>
    <xdr:sp macro="" textlink="">
      <xdr:nvSpPr>
        <xdr:cNvPr id="164" name="楕円 163"/>
        <xdr:cNvSpPr/>
      </xdr:nvSpPr>
      <xdr:spPr>
        <a:xfrm>
          <a:off x="37465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105954</xdr:rowOff>
    </xdr:from>
    <xdr:to>
      <xdr:col>10</xdr:col>
      <xdr:colOff>165100</xdr:colOff>
      <xdr:row>60</xdr:row>
      <xdr:rowOff>36104</xdr:rowOff>
    </xdr:to>
    <xdr:sp macro="" textlink="">
      <xdr:nvSpPr>
        <xdr:cNvPr id="165" name="楕円 164"/>
        <xdr:cNvSpPr/>
      </xdr:nvSpPr>
      <xdr:spPr>
        <a:xfrm>
          <a:off x="1968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61521</xdr:rowOff>
    </xdr:from>
    <xdr:ext cx="405111" cy="259045"/>
    <xdr:sp macro="" textlink="">
      <xdr:nvSpPr>
        <xdr:cNvPr id="166" name="n_1aveValue【橋りょう・トンネル】&#10;有形固定資産減価償却率"/>
        <xdr:cNvSpPr txBox="1"/>
      </xdr:nvSpPr>
      <xdr:spPr>
        <a:xfrm>
          <a:off x="3582044"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67" name="n_2aveValue【橋りょう・トンネル】&#10;有形固定資産減価償却率"/>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68"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131008</xdr:rowOff>
    </xdr:from>
    <xdr:ext cx="405111" cy="259045"/>
    <xdr:sp macro="" textlink="">
      <xdr:nvSpPr>
        <xdr:cNvPr id="169" name="n_1mainValue【橋りょう・トンネル】&#10;有形固定資産減価償却率"/>
        <xdr:cNvSpPr txBox="1"/>
      </xdr:nvSpPr>
      <xdr:spPr>
        <a:xfrm>
          <a:off x="3582044" y="973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27231</xdr:rowOff>
    </xdr:from>
    <xdr:ext cx="405111" cy="259045"/>
    <xdr:sp macro="" textlink="">
      <xdr:nvSpPr>
        <xdr:cNvPr id="170" name="n_3mainValue【橋りょう・トンネル】&#10;有形固定資産減価償却率"/>
        <xdr:cNvSpPr txBox="1"/>
      </xdr:nvSpPr>
      <xdr:spPr>
        <a:xfrm>
          <a:off x="1816744" y="1031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1" name="直線コネクタ 18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2" name="テキスト ボックス 18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3" name="直線コネクタ 18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4" name="テキスト ボックス 18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5" name="直線コネクタ 18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6" name="テキスト ボックス 18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7" name="直線コネクタ 18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8" name="テキスト ボックス 18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9" name="直線コネクタ 18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0" name="テキスト ボックス 18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194" name="直線コネクタ 193"/>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195"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196" name="直線コネクタ 195"/>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197"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198" name="直線コネクタ 197"/>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199" name="【橋りょう・トンネル】&#10;一人当たり有形固定資産（償却資産）額平均値テキスト"/>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00" name="フローチャート: 判断 199"/>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01" name="フローチャート: 判断 200"/>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02" name="フローチャート: 判断 201"/>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03" name="フローチャート: 判断 202"/>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106318</xdr:rowOff>
    </xdr:from>
    <xdr:to>
      <xdr:col>50</xdr:col>
      <xdr:colOff>165100</xdr:colOff>
      <xdr:row>61</xdr:row>
      <xdr:rowOff>36468</xdr:rowOff>
    </xdr:to>
    <xdr:sp macro="" textlink="">
      <xdr:nvSpPr>
        <xdr:cNvPr id="209" name="楕円 208"/>
        <xdr:cNvSpPr/>
      </xdr:nvSpPr>
      <xdr:spPr>
        <a:xfrm>
          <a:off x="9588500" y="1039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23301</xdr:rowOff>
    </xdr:from>
    <xdr:to>
      <xdr:col>41</xdr:col>
      <xdr:colOff>101600</xdr:colOff>
      <xdr:row>62</xdr:row>
      <xdr:rowOff>124901</xdr:rowOff>
    </xdr:to>
    <xdr:sp macro="" textlink="">
      <xdr:nvSpPr>
        <xdr:cNvPr id="210" name="楕円 209"/>
        <xdr:cNvSpPr/>
      </xdr:nvSpPr>
      <xdr:spPr>
        <a:xfrm>
          <a:off x="7810500" y="1065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19697</xdr:rowOff>
    </xdr:from>
    <xdr:ext cx="599010" cy="259045"/>
    <xdr:sp macro="" textlink="">
      <xdr:nvSpPr>
        <xdr:cNvPr id="211" name="n_1aveValue【橋りょう・トンネル】&#10;一人当たり有形固定資産（償却資産）額"/>
        <xdr:cNvSpPr txBox="1"/>
      </xdr:nvSpPr>
      <xdr:spPr>
        <a:xfrm>
          <a:off x="9327095" y="106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12" name="n_2aveValue【橋りょう・トンネル】&#10;一人当たり有形固定資産（償却資産）額"/>
        <xdr:cNvSpPr txBox="1"/>
      </xdr:nvSpPr>
      <xdr:spPr>
        <a:xfrm>
          <a:off x="84507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13"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52995</xdr:rowOff>
    </xdr:from>
    <xdr:ext cx="599010" cy="259045"/>
    <xdr:sp macro="" textlink="">
      <xdr:nvSpPr>
        <xdr:cNvPr id="214" name="n_1mainValue【橋りょう・トンネル】&#10;一人当たり有形固定資産（償却資産）額"/>
        <xdr:cNvSpPr txBox="1"/>
      </xdr:nvSpPr>
      <xdr:spPr>
        <a:xfrm>
          <a:off x="9327095" y="10168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116028</xdr:rowOff>
    </xdr:from>
    <xdr:ext cx="599010" cy="259045"/>
    <xdr:sp macro="" textlink="">
      <xdr:nvSpPr>
        <xdr:cNvPr id="215" name="n_3mainValue【橋りょう・トンネル】&#10;一人当たり有形固定資産（償却資産）額"/>
        <xdr:cNvSpPr txBox="1"/>
      </xdr:nvSpPr>
      <xdr:spPr>
        <a:xfrm>
          <a:off x="7561795" y="1074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6" name="直線コネクタ 22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7" name="テキスト ボックス 226"/>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8" name="直線コネクタ 22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9" name="テキスト ボックス 22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0" name="直線コネクタ 22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1" name="テキスト ボックス 23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2" name="直線コネクタ 23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3" name="テキスト ボックス 23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4" name="直線コネクタ 23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5" name="テキスト ボックス 23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6" name="直線コネクタ 23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7" name="テキスト ボックス 236"/>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41" name="直線コネクタ 240"/>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42"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43" name="直線コネクタ 242"/>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44"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45" name="直線コネクタ 244"/>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46"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47" name="フローチャート: 判断 246"/>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48" name="フローチャート: 判断 247"/>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49" name="フローチャート: 判断 248"/>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50" name="フローチャート: 判断 249"/>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119562</xdr:rowOff>
    </xdr:from>
    <xdr:to>
      <xdr:col>20</xdr:col>
      <xdr:colOff>38100</xdr:colOff>
      <xdr:row>82</xdr:row>
      <xdr:rowOff>49712</xdr:rowOff>
    </xdr:to>
    <xdr:sp macro="" textlink="">
      <xdr:nvSpPr>
        <xdr:cNvPr id="256" name="楕円 255"/>
        <xdr:cNvSpPr/>
      </xdr:nvSpPr>
      <xdr:spPr>
        <a:xfrm>
          <a:off x="3746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33020</xdr:rowOff>
    </xdr:from>
    <xdr:to>
      <xdr:col>10</xdr:col>
      <xdr:colOff>165100</xdr:colOff>
      <xdr:row>79</xdr:row>
      <xdr:rowOff>134620</xdr:rowOff>
    </xdr:to>
    <xdr:sp macro="" textlink="">
      <xdr:nvSpPr>
        <xdr:cNvPr id="257" name="楕円 256"/>
        <xdr:cNvSpPr/>
      </xdr:nvSpPr>
      <xdr:spPr>
        <a:xfrm>
          <a:off x="1968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97263</xdr:rowOff>
    </xdr:from>
    <xdr:ext cx="405111" cy="259045"/>
    <xdr:sp macro="" textlink="">
      <xdr:nvSpPr>
        <xdr:cNvPr id="258" name="n_1aveValue【公営住宅】&#10;有形固定資産減価償却率"/>
        <xdr:cNvSpPr txBox="1"/>
      </xdr:nvSpPr>
      <xdr:spPr>
        <a:xfrm>
          <a:off x="35820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90732</xdr:rowOff>
    </xdr:from>
    <xdr:ext cx="405111" cy="259045"/>
    <xdr:sp macro="" textlink="">
      <xdr:nvSpPr>
        <xdr:cNvPr id="259" name="n_2aveValue【公営住宅】&#10;有形固定資産減価償却率"/>
        <xdr:cNvSpPr txBox="1"/>
      </xdr:nvSpPr>
      <xdr:spPr>
        <a:xfrm>
          <a:off x="2705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50635</xdr:rowOff>
    </xdr:from>
    <xdr:ext cx="405111" cy="259045"/>
    <xdr:sp macro="" textlink="">
      <xdr:nvSpPr>
        <xdr:cNvPr id="260" name="n_3aveValue【公営住宅】&#10;有形固定資産減価償却率"/>
        <xdr:cNvSpPr txBox="1"/>
      </xdr:nvSpPr>
      <xdr:spPr>
        <a:xfrm>
          <a:off x="1816744" y="1393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40839</xdr:rowOff>
    </xdr:from>
    <xdr:ext cx="405111" cy="259045"/>
    <xdr:sp macro="" textlink="">
      <xdr:nvSpPr>
        <xdr:cNvPr id="261" name="n_1mainValue【公営住宅】&#10;有形固定資産減価償却率"/>
        <xdr:cNvSpPr txBox="1"/>
      </xdr:nvSpPr>
      <xdr:spPr>
        <a:xfrm>
          <a:off x="35820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151147</xdr:rowOff>
    </xdr:from>
    <xdr:ext cx="405111" cy="259045"/>
    <xdr:sp macro="" textlink="">
      <xdr:nvSpPr>
        <xdr:cNvPr id="262" name="n_3mainValue【公営住宅】&#10;有形固定資産減価償却率"/>
        <xdr:cNvSpPr txBox="1"/>
      </xdr:nvSpPr>
      <xdr:spPr>
        <a:xfrm>
          <a:off x="1816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3" name="正方形/長方形 26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4" name="正方形/長方形 26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5" name="正方形/長方形 26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6" name="正方形/長方形 26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7" name="正方形/長方形 26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8" name="正方形/長方形 26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9" name="正方形/長方形 26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0" name="正方形/長方形 26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1" name="テキスト ボックス 27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2" name="直線コネクタ 27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3" name="直線コネクタ 27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4" name="テキスト ボックス 27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5" name="直線コネクタ 27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6" name="テキスト ボックス 27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7" name="直線コネクタ 27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8" name="テキスト ボックス 27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9" name="直線コネクタ 27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0" name="テキスト ボックス 27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1" name="直線コネクタ 28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2" name="テキスト ボックス 28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286" name="直線コネクタ 285"/>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28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288" name="直線コネクタ 28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289"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290" name="直線コネクタ 289"/>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107459</xdr:rowOff>
    </xdr:from>
    <xdr:ext cx="469744" cy="259045"/>
    <xdr:sp macro="" textlink="">
      <xdr:nvSpPr>
        <xdr:cNvPr id="291" name="【公営住宅】&#10;一人当たり面積平均値テキスト"/>
        <xdr:cNvSpPr txBox="1"/>
      </xdr:nvSpPr>
      <xdr:spPr>
        <a:xfrm>
          <a:off x="10515600" y="145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292" name="フローチャート: 判断 291"/>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293" name="フローチャート: 判断 292"/>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294" name="フローチャート: 判断 293"/>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295" name="フローチャート: 判断 294"/>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45974</xdr:rowOff>
    </xdr:from>
    <xdr:to>
      <xdr:col>50</xdr:col>
      <xdr:colOff>165100</xdr:colOff>
      <xdr:row>81</xdr:row>
      <xdr:rowOff>147574</xdr:rowOff>
    </xdr:to>
    <xdr:sp macro="" textlink="">
      <xdr:nvSpPr>
        <xdr:cNvPr id="301" name="楕円 300"/>
        <xdr:cNvSpPr/>
      </xdr:nvSpPr>
      <xdr:spPr>
        <a:xfrm>
          <a:off x="9588500" y="1393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170942</xdr:rowOff>
    </xdr:from>
    <xdr:to>
      <xdr:col>41</xdr:col>
      <xdr:colOff>101600</xdr:colOff>
      <xdr:row>85</xdr:row>
      <xdr:rowOff>101092</xdr:rowOff>
    </xdr:to>
    <xdr:sp macro="" textlink="">
      <xdr:nvSpPr>
        <xdr:cNvPr id="302" name="楕円 301"/>
        <xdr:cNvSpPr/>
      </xdr:nvSpPr>
      <xdr:spPr>
        <a:xfrm>
          <a:off x="7810500" y="1457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52215</xdr:rowOff>
    </xdr:from>
    <xdr:ext cx="469744" cy="259045"/>
    <xdr:sp macro="" textlink="">
      <xdr:nvSpPr>
        <xdr:cNvPr id="303" name="n_1aveValue【公営住宅】&#10;一人当たり面積"/>
        <xdr:cNvSpPr txBox="1"/>
      </xdr:nvSpPr>
      <xdr:spPr>
        <a:xfrm>
          <a:off x="93917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56659</xdr:rowOff>
    </xdr:from>
    <xdr:ext cx="469744" cy="259045"/>
    <xdr:sp macro="" textlink="">
      <xdr:nvSpPr>
        <xdr:cNvPr id="304" name="n_2aveValue【公営住宅】&#10;一人当たり面積"/>
        <xdr:cNvSpPr txBox="1"/>
      </xdr:nvSpPr>
      <xdr:spPr>
        <a:xfrm>
          <a:off x="8515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05"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164101</xdr:rowOff>
    </xdr:from>
    <xdr:ext cx="469744" cy="259045"/>
    <xdr:sp macro="" textlink="">
      <xdr:nvSpPr>
        <xdr:cNvPr id="306" name="n_1mainValue【公営住宅】&#10;一人当たり面積"/>
        <xdr:cNvSpPr txBox="1"/>
      </xdr:nvSpPr>
      <xdr:spPr>
        <a:xfrm>
          <a:off x="9391727" y="1370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92219</xdr:rowOff>
    </xdr:from>
    <xdr:ext cx="469744" cy="259045"/>
    <xdr:sp macro="" textlink="">
      <xdr:nvSpPr>
        <xdr:cNvPr id="307" name="n_3mainValue【公営住宅】&#10;一人当たり面積"/>
        <xdr:cNvSpPr txBox="1"/>
      </xdr:nvSpPr>
      <xdr:spPr>
        <a:xfrm>
          <a:off x="7626427" y="1466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8" name="正方形/長方形 3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9" name="正方形/長方形 3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0" name="正方形/長方形 3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1" name="正方形/長方形 3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2" name="正方形/長方形 3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3" name="正方形/長方形 3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4" name="正方形/長方形 3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5" name="正方形/長方形 31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6" name="正方形/長方形 3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7" name="正方形/長方形 3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8" name="正方形/長方形 3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9" name="正方形/長方形 3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0" name="正方形/長方形 3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1" name="正方形/長方形 3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2" name="正方形/長方形 3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3" name="正方形/長方形 32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4" name="正方形/長方形 3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5" name="正方形/長方形 3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6" name="正方形/長方形 3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7" name="正方形/長方形 3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8" name="正方形/長方形 3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9" name="正方形/長方形 3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0" name="正方形/長方形 3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1" name="正方形/長方形 3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2" name="テキスト ボックス 3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3" name="直線コネクタ 3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4" name="直線コネクタ 33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5" name="テキスト ボックス 33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6" name="直線コネクタ 33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7" name="テキスト ボックス 33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8" name="直線コネクタ 33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9" name="テキスト ボックス 33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0" name="直線コネクタ 33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1" name="テキスト ボックス 34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2" name="直線コネクタ 34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3" name="テキスト ボックス 34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4" name="直線コネクタ 34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5" name="テキスト ボックス 34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6" name="直線コネクタ 3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7" name="テキスト ボックス 3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49" name="直線コネクタ 348"/>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50"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51" name="直線コネクタ 350"/>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3" name="直線コネクタ 35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354"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55" name="フローチャート: 判断 354"/>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56" name="フローチャート: 判断 355"/>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57" name="フローチャート: 判断 356"/>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358" name="フローチャート: 判断 357"/>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74386</xdr:rowOff>
    </xdr:from>
    <xdr:to>
      <xdr:col>81</xdr:col>
      <xdr:colOff>101600</xdr:colOff>
      <xdr:row>37</xdr:row>
      <xdr:rowOff>4536</xdr:rowOff>
    </xdr:to>
    <xdr:sp macro="" textlink="">
      <xdr:nvSpPr>
        <xdr:cNvPr id="364" name="楕円 363"/>
        <xdr:cNvSpPr/>
      </xdr:nvSpPr>
      <xdr:spPr>
        <a:xfrm>
          <a:off x="15430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146231</xdr:rowOff>
    </xdr:from>
    <xdr:to>
      <xdr:col>72</xdr:col>
      <xdr:colOff>38100</xdr:colOff>
      <xdr:row>36</xdr:row>
      <xdr:rowOff>76381</xdr:rowOff>
    </xdr:to>
    <xdr:sp macro="" textlink="">
      <xdr:nvSpPr>
        <xdr:cNvPr id="365" name="楕円 364"/>
        <xdr:cNvSpPr/>
      </xdr:nvSpPr>
      <xdr:spPr>
        <a:xfrm>
          <a:off x="13652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75673</xdr:rowOff>
    </xdr:from>
    <xdr:ext cx="405111" cy="259045"/>
    <xdr:sp macro="" textlink="">
      <xdr:nvSpPr>
        <xdr:cNvPr id="366"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128831</xdr:rowOff>
    </xdr:from>
    <xdr:ext cx="405111" cy="259045"/>
    <xdr:sp macro="" textlink="">
      <xdr:nvSpPr>
        <xdr:cNvPr id="367" name="n_2aveValue【認定こども園・幼稚園・保育所】&#10;有形固定資産減価償却率"/>
        <xdr:cNvSpPr txBox="1"/>
      </xdr:nvSpPr>
      <xdr:spPr>
        <a:xfrm>
          <a:off x="14389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124658</xdr:rowOff>
    </xdr:from>
    <xdr:ext cx="405111" cy="259045"/>
    <xdr:sp macro="" textlink="">
      <xdr:nvSpPr>
        <xdr:cNvPr id="368" name="n_3aveValue【認定こども園・幼稚園・保育所】&#10;有形固定資産減価償却率"/>
        <xdr:cNvSpPr txBox="1"/>
      </xdr:nvSpPr>
      <xdr:spPr>
        <a:xfrm>
          <a:off x="13500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21063</xdr:rowOff>
    </xdr:from>
    <xdr:ext cx="405111" cy="259045"/>
    <xdr:sp macro="" textlink="">
      <xdr:nvSpPr>
        <xdr:cNvPr id="369" name="n_1mainValue【認定こども園・幼稚園・保育所】&#10;有形固定資産減価償却率"/>
        <xdr:cNvSpPr txBox="1"/>
      </xdr:nvSpPr>
      <xdr:spPr>
        <a:xfrm>
          <a:off x="152660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92908</xdr:rowOff>
    </xdr:from>
    <xdr:ext cx="405111" cy="259045"/>
    <xdr:sp macro="" textlink="">
      <xdr:nvSpPr>
        <xdr:cNvPr id="370" name="n_3mainValue【認定こども園・幼稚園・保育所】&#10;有形固定資産減価償却率"/>
        <xdr:cNvSpPr txBox="1"/>
      </xdr:nvSpPr>
      <xdr:spPr>
        <a:xfrm>
          <a:off x="135007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1" name="正方形/長方形 3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2" name="正方形/長方形 3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3" name="正方形/長方形 3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4" name="正方形/長方形 3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5" name="正方形/長方形 3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6" name="正方形/長方形 3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7" name="正方形/長方形 3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8" name="正方形/長方形 3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9" name="テキスト ボックス 3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0" name="直線コネクタ 3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1" name="直線コネクタ 38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2" name="テキスト ボックス 38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3" name="直線コネクタ 38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84" name="テキスト ボックス 38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5" name="直線コネクタ 38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86" name="テキスト ボックス 38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7" name="直線コネクタ 38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88" name="テキスト ボックス 38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9" name="直線コネクタ 38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0" name="テキスト ボックス 38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1" name="直線コネクタ 39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2" name="テキスト ボックス 39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3" name="直線コネクタ 3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4" name="テキスト ボックス 39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396" name="直線コネクタ 395"/>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397"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398" name="直線コネクタ 397"/>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399"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00" name="直線コネクタ 399"/>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401" name="【認定こども園・幼稚園・保育所】&#10;一人当たり面積平均値テキスト"/>
        <xdr:cNvSpPr txBox="1"/>
      </xdr:nvSpPr>
      <xdr:spPr>
        <a:xfrm>
          <a:off x="221996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02" name="フローチャート: 判断 401"/>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03" name="フローチャート: 判断 402"/>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04" name="フローチャート: 判断 403"/>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05" name="フローチャート: 判断 404"/>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6" name="テキスト ボックス 4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7" name="テキスト ボックス 4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8" name="テキスト ボックス 4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9" name="テキスト ボックス 4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0" name="テキスト ボックス 4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138067</xdr:rowOff>
    </xdr:from>
    <xdr:to>
      <xdr:col>112</xdr:col>
      <xdr:colOff>38100</xdr:colOff>
      <xdr:row>42</xdr:row>
      <xdr:rowOff>68217</xdr:rowOff>
    </xdr:to>
    <xdr:sp macro="" textlink="">
      <xdr:nvSpPr>
        <xdr:cNvPr id="411" name="楕円 410"/>
        <xdr:cNvSpPr/>
      </xdr:nvSpPr>
      <xdr:spPr>
        <a:xfrm>
          <a:off x="21272500" y="7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40096</xdr:rowOff>
    </xdr:from>
    <xdr:to>
      <xdr:col>102</xdr:col>
      <xdr:colOff>165100</xdr:colOff>
      <xdr:row>41</xdr:row>
      <xdr:rowOff>141696</xdr:rowOff>
    </xdr:to>
    <xdr:sp macro="" textlink="">
      <xdr:nvSpPr>
        <xdr:cNvPr id="412" name="楕円 411"/>
        <xdr:cNvSpPr/>
      </xdr:nvSpPr>
      <xdr:spPr>
        <a:xfrm>
          <a:off x="19494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86377</xdr:rowOff>
    </xdr:from>
    <xdr:ext cx="469744" cy="259045"/>
    <xdr:sp macro="" textlink="">
      <xdr:nvSpPr>
        <xdr:cNvPr id="413" name="n_1ave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14"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415"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59344</xdr:rowOff>
    </xdr:from>
    <xdr:ext cx="469744" cy="259045"/>
    <xdr:sp macro="" textlink="">
      <xdr:nvSpPr>
        <xdr:cNvPr id="416" name="n_1mainValue【認定こども園・幼稚園・保育所】&#10;一人当たり面積"/>
        <xdr:cNvSpPr txBox="1"/>
      </xdr:nvSpPr>
      <xdr:spPr>
        <a:xfrm>
          <a:off x="21075727" y="726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132823</xdr:rowOff>
    </xdr:from>
    <xdr:ext cx="469744" cy="259045"/>
    <xdr:sp macro="" textlink="">
      <xdr:nvSpPr>
        <xdr:cNvPr id="417" name="n_3mainValue【認定こども園・幼稚園・保育所】&#10;一人当たり面積"/>
        <xdr:cNvSpPr txBox="1"/>
      </xdr:nvSpPr>
      <xdr:spPr>
        <a:xfrm>
          <a:off x="193104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8" name="正方形/長方形 41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9" name="正方形/長方形 41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0" name="正方形/長方形 41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1" name="正方形/長方形 42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2" name="正方形/長方形 42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3" name="正方形/長方形 42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4" name="正方形/長方形 42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5" name="正方形/長方形 42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6" name="テキスト ボックス 42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7" name="直線コネクタ 42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28" name="テキスト ボックス 42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9" name="直線コネクタ 42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0" name="テキスト ボックス 42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1" name="直線コネクタ 43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2" name="テキスト ボックス 43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3" name="直線コネクタ 43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4" name="テキスト ボックス 43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5" name="直線コネクタ 43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6" name="テキスト ボックス 43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7" name="直線コネクタ 43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38" name="テキスト ボックス 43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9" name="直線コネクタ 4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0" name="テキスト ボックス 43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42" name="直線コネクタ 441"/>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43"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44" name="直線コネクタ 443"/>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445"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446" name="直線コネクタ 445"/>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62882</xdr:rowOff>
    </xdr:from>
    <xdr:ext cx="405111" cy="259045"/>
    <xdr:sp macro="" textlink="">
      <xdr:nvSpPr>
        <xdr:cNvPr id="447" name="【学校施設】&#10;有形固定資産減価償却率平均値テキスト"/>
        <xdr:cNvSpPr txBox="1"/>
      </xdr:nvSpPr>
      <xdr:spPr>
        <a:xfrm>
          <a:off x="16357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448" name="フローチャート: 判断 447"/>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449" name="フローチャート: 判断 448"/>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450" name="フローチャート: 判断 449"/>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451" name="フローチャート: 判断 450"/>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160655</xdr:rowOff>
    </xdr:from>
    <xdr:to>
      <xdr:col>81</xdr:col>
      <xdr:colOff>101600</xdr:colOff>
      <xdr:row>59</xdr:row>
      <xdr:rowOff>90805</xdr:rowOff>
    </xdr:to>
    <xdr:sp macro="" textlink="">
      <xdr:nvSpPr>
        <xdr:cNvPr id="457" name="楕円 456"/>
        <xdr:cNvSpPr/>
      </xdr:nvSpPr>
      <xdr:spPr>
        <a:xfrm>
          <a:off x="15430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84455</xdr:rowOff>
    </xdr:from>
    <xdr:to>
      <xdr:col>72</xdr:col>
      <xdr:colOff>38100</xdr:colOff>
      <xdr:row>60</xdr:row>
      <xdr:rowOff>14605</xdr:rowOff>
    </xdr:to>
    <xdr:sp macro="" textlink="">
      <xdr:nvSpPr>
        <xdr:cNvPr id="458" name="楕円 457"/>
        <xdr:cNvSpPr/>
      </xdr:nvSpPr>
      <xdr:spPr>
        <a:xfrm>
          <a:off x="13652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32402</xdr:rowOff>
    </xdr:from>
    <xdr:ext cx="405111" cy="259045"/>
    <xdr:sp macro="" textlink="">
      <xdr:nvSpPr>
        <xdr:cNvPr id="459" name="n_1aveValue【学校施設】&#10;有形固定資産減価償却率"/>
        <xdr:cNvSpPr txBox="1"/>
      </xdr:nvSpPr>
      <xdr:spPr>
        <a:xfrm>
          <a:off x="15266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460" name="n_2aveValue【学校施設】&#10;有形固定資産減価償却率"/>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104792</xdr:rowOff>
    </xdr:from>
    <xdr:ext cx="405111" cy="259045"/>
    <xdr:sp macro="" textlink="">
      <xdr:nvSpPr>
        <xdr:cNvPr id="461" name="n_3aveValue【学校施設】&#10;有形固定資産減価償却率"/>
        <xdr:cNvSpPr txBox="1"/>
      </xdr:nvSpPr>
      <xdr:spPr>
        <a:xfrm>
          <a:off x="13500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107332</xdr:rowOff>
    </xdr:from>
    <xdr:ext cx="405111" cy="259045"/>
    <xdr:sp macro="" textlink="">
      <xdr:nvSpPr>
        <xdr:cNvPr id="462" name="n_1mainValue【学校施設】&#10;有形固定資産減価償却率"/>
        <xdr:cNvSpPr txBox="1"/>
      </xdr:nvSpPr>
      <xdr:spPr>
        <a:xfrm>
          <a:off x="152660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31132</xdr:rowOff>
    </xdr:from>
    <xdr:ext cx="405111" cy="259045"/>
    <xdr:sp macro="" textlink="">
      <xdr:nvSpPr>
        <xdr:cNvPr id="463" name="n_3mainValue【学校施設】&#10;有形固定資産減価償却率"/>
        <xdr:cNvSpPr txBox="1"/>
      </xdr:nvSpPr>
      <xdr:spPr>
        <a:xfrm>
          <a:off x="13500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4" name="テキスト ボックス 4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5" name="直線コネクタ 47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6" name="テキスト ボックス 47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7" name="直線コネクタ 47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8" name="テキスト ボックス 47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9" name="直線コネクタ 47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0" name="テキスト ボックス 47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1" name="直線コネクタ 48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2" name="テキスト ボックス 48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486" name="直線コネクタ 485"/>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487"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488" name="直線コネクタ 487"/>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489"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490" name="直線コネクタ 489"/>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491" name="【学校施設】&#10;一人当たり面積平均値テキスト"/>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492" name="フローチャート: 判断 491"/>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493" name="フローチャート: 判断 492"/>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94" name="フローチャート: 判断 493"/>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495" name="フローチャート: 判断 494"/>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155854</xdr:rowOff>
    </xdr:from>
    <xdr:to>
      <xdr:col>112</xdr:col>
      <xdr:colOff>38100</xdr:colOff>
      <xdr:row>62</xdr:row>
      <xdr:rowOff>86004</xdr:rowOff>
    </xdr:to>
    <xdr:sp macro="" textlink="">
      <xdr:nvSpPr>
        <xdr:cNvPr id="501" name="楕円 500"/>
        <xdr:cNvSpPr/>
      </xdr:nvSpPr>
      <xdr:spPr>
        <a:xfrm>
          <a:off x="21272500" y="1061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9093</xdr:rowOff>
    </xdr:from>
    <xdr:to>
      <xdr:col>102</xdr:col>
      <xdr:colOff>165100</xdr:colOff>
      <xdr:row>62</xdr:row>
      <xdr:rowOff>110693</xdr:rowOff>
    </xdr:to>
    <xdr:sp macro="" textlink="">
      <xdr:nvSpPr>
        <xdr:cNvPr id="502" name="楕円 501"/>
        <xdr:cNvSpPr/>
      </xdr:nvSpPr>
      <xdr:spPr>
        <a:xfrm>
          <a:off x="19494500" y="106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1490</xdr:rowOff>
    </xdr:from>
    <xdr:ext cx="469744" cy="259045"/>
    <xdr:sp macro="" textlink="">
      <xdr:nvSpPr>
        <xdr:cNvPr id="503" name="n_1aveValue【学校施設】&#10;一人当たり面積"/>
        <xdr:cNvSpPr txBox="1"/>
      </xdr:nvSpPr>
      <xdr:spPr>
        <a:xfrm>
          <a:off x="21075727" y="102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04"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505"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77131</xdr:rowOff>
    </xdr:from>
    <xdr:ext cx="469744" cy="259045"/>
    <xdr:sp macro="" textlink="">
      <xdr:nvSpPr>
        <xdr:cNvPr id="506" name="n_1mainValue【学校施設】&#10;一人当たり面積"/>
        <xdr:cNvSpPr txBox="1"/>
      </xdr:nvSpPr>
      <xdr:spPr>
        <a:xfrm>
          <a:off x="21075727" y="1070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101820</xdr:rowOff>
    </xdr:from>
    <xdr:ext cx="469744" cy="259045"/>
    <xdr:sp macro="" textlink="">
      <xdr:nvSpPr>
        <xdr:cNvPr id="507" name="n_3mainValue【学校施設】&#10;一人当たり面積"/>
        <xdr:cNvSpPr txBox="1"/>
      </xdr:nvSpPr>
      <xdr:spPr>
        <a:xfrm>
          <a:off x="19310427" y="1073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8" name="正方形/長方形 5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9" name="正方形/長方形 5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0" name="正方形/長方形 5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1" name="正方形/長方形 5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2" name="正方形/長方形 5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3" name="正方形/長方形 5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4" name="正方形/長方形 5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5" name="正方形/長方形 5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6" name="テキスト ボックス 5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7" name="直線コネクタ 5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18" name="直線コネクタ 51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19" name="テキスト ボックス 51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0" name="直線コネクタ 51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1" name="テキスト ボックス 52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2" name="直線コネクタ 52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3" name="テキスト ボックス 52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4" name="直線コネクタ 52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5" name="テキスト ボックス 52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6" name="直線コネクタ 52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7" name="テキスト ボックス 52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8" name="直線コネクタ 52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29" name="テキスト ボックス 52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0" name="直線コネクタ 5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1" name="テキスト ボックス 53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533" name="直線コネクタ 532"/>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534"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535" name="直線コネクタ 53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3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37" name="直線コネクタ 53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538" name="【児童館】&#10;有形固定資産減価償却率平均値テキスト"/>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539" name="フローチャート: 判断 538"/>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40" name="フローチャート: 判断 53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41" name="フローチャート: 判断 540"/>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542" name="フローチャート: 判断 541"/>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3" name="テキスト ボックス 5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4" name="テキスト ボックス 5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5" name="テキスト ボックス 5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6" name="テキスト ボックス 5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7" name="テキスト ボックス 5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111398</xdr:rowOff>
    </xdr:from>
    <xdr:to>
      <xdr:col>81</xdr:col>
      <xdr:colOff>101600</xdr:colOff>
      <xdr:row>84</xdr:row>
      <xdr:rowOff>41548</xdr:rowOff>
    </xdr:to>
    <xdr:sp macro="" textlink="">
      <xdr:nvSpPr>
        <xdr:cNvPr id="548" name="楕円 547"/>
        <xdr:cNvSpPr/>
      </xdr:nvSpPr>
      <xdr:spPr>
        <a:xfrm>
          <a:off x="154305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31387</xdr:rowOff>
    </xdr:from>
    <xdr:to>
      <xdr:col>72</xdr:col>
      <xdr:colOff>38100</xdr:colOff>
      <xdr:row>84</xdr:row>
      <xdr:rowOff>132987</xdr:rowOff>
    </xdr:to>
    <xdr:sp macro="" textlink="">
      <xdr:nvSpPr>
        <xdr:cNvPr id="549" name="楕円 548"/>
        <xdr:cNvSpPr/>
      </xdr:nvSpPr>
      <xdr:spPr>
        <a:xfrm>
          <a:off x="136525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144615</xdr:rowOff>
    </xdr:from>
    <xdr:ext cx="405111" cy="259045"/>
    <xdr:sp macro="" textlink="">
      <xdr:nvSpPr>
        <xdr:cNvPr id="550" name="n_1aveValue【児童館】&#10;有形固定資産減価償却率"/>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551" name="n_2aveValue【児童館】&#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97263</xdr:rowOff>
    </xdr:from>
    <xdr:ext cx="405111" cy="259045"/>
    <xdr:sp macro="" textlink="">
      <xdr:nvSpPr>
        <xdr:cNvPr id="552" name="n_3aveValue【児童館】&#10;有形固定資産減価償却率"/>
        <xdr:cNvSpPr txBox="1"/>
      </xdr:nvSpPr>
      <xdr:spPr>
        <a:xfrm>
          <a:off x="13500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32675</xdr:rowOff>
    </xdr:from>
    <xdr:ext cx="405111" cy="259045"/>
    <xdr:sp macro="" textlink="">
      <xdr:nvSpPr>
        <xdr:cNvPr id="553" name="n_1mainValue【児童館】&#10;有形固定資産減価償却率"/>
        <xdr:cNvSpPr txBox="1"/>
      </xdr:nvSpPr>
      <xdr:spPr>
        <a:xfrm>
          <a:off x="152660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124114</xdr:rowOff>
    </xdr:from>
    <xdr:ext cx="405111" cy="259045"/>
    <xdr:sp macro="" textlink="">
      <xdr:nvSpPr>
        <xdr:cNvPr id="554" name="n_3mainValue【児童館】&#10;有形固定資産減価償却率"/>
        <xdr:cNvSpPr txBox="1"/>
      </xdr:nvSpPr>
      <xdr:spPr>
        <a:xfrm>
          <a:off x="13500744"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3" name="テキスト ボックス 5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4" name="直線コネクタ 5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5" name="直線コネクタ 56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6" name="テキスト ボックス 56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7" name="直線コネクタ 56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8" name="テキスト ボックス 56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9" name="直線コネクタ 56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0" name="テキスト ボックス 56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1" name="直線コネクタ 57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2" name="テキスト ボックス 57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3" name="直線コネクタ 5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4" name="テキスト ボックス 5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576" name="直線コネクタ 575"/>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77"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78" name="直線コネクタ 577"/>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579"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580" name="直線コネクタ 579"/>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581" name="【児童館】&#10;一人当たり面積平均値テキスト"/>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582" name="フローチャート: 判断 581"/>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583" name="フローチャート: 判断 582"/>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584" name="フローチャート: 判断 583"/>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585" name="フローチャート: 判断 584"/>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6" name="テキスト ボックス 5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7" name="テキスト ボックス 5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8" name="テキスト ボックス 5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9" name="テキスト ボックス 5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0" name="テキスト ボックス 5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591" name="楕円 590"/>
        <xdr:cNvSpPr/>
      </xdr:nvSpPr>
      <xdr:spPr>
        <a:xfrm>
          <a:off x="21272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126746</xdr:rowOff>
    </xdr:from>
    <xdr:to>
      <xdr:col>102</xdr:col>
      <xdr:colOff>165100</xdr:colOff>
      <xdr:row>86</xdr:row>
      <xdr:rowOff>56896</xdr:rowOff>
    </xdr:to>
    <xdr:sp macro="" textlink="">
      <xdr:nvSpPr>
        <xdr:cNvPr id="592" name="楕円 591"/>
        <xdr:cNvSpPr/>
      </xdr:nvSpPr>
      <xdr:spPr>
        <a:xfrm>
          <a:off x="19494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89425</xdr:rowOff>
    </xdr:from>
    <xdr:ext cx="469744" cy="259045"/>
    <xdr:sp macro="" textlink="">
      <xdr:nvSpPr>
        <xdr:cNvPr id="593"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594" name="n_2aveValue【児童館】&#10;一人当たり面積"/>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103140</xdr:rowOff>
    </xdr:from>
    <xdr:ext cx="469744" cy="259045"/>
    <xdr:sp macro="" textlink="">
      <xdr:nvSpPr>
        <xdr:cNvPr id="595" name="n_3aveValue【児童館】&#10;一人当たり面積"/>
        <xdr:cNvSpPr txBox="1"/>
      </xdr:nvSpPr>
      <xdr:spPr>
        <a:xfrm>
          <a:off x="19310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596" name="n_1mainValue【児童館】&#10;一人当たり面積"/>
        <xdr:cNvSpPr txBox="1"/>
      </xdr:nvSpPr>
      <xdr:spPr>
        <a:xfrm>
          <a:off x="21075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48023</xdr:rowOff>
    </xdr:from>
    <xdr:ext cx="469744" cy="259045"/>
    <xdr:sp macro="" textlink="">
      <xdr:nvSpPr>
        <xdr:cNvPr id="597" name="n_3mainValue【児童館】&#10;一人当たり面積"/>
        <xdr:cNvSpPr txBox="1"/>
      </xdr:nvSpPr>
      <xdr:spPr>
        <a:xfrm>
          <a:off x="19310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8" name="正方形/長方形 5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9" name="正方形/長方形 5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0" name="正方形/長方形 5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1" name="正方形/長方形 6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2" name="正方形/長方形 6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3" name="正方形/長方形 6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4" name="正方形/長方形 6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5" name="正方形/長方形 6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6" name="テキスト ボックス 6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7" name="直線コネクタ 6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08" name="テキスト ボックス 60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9" name="直線コネクタ 60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10" name="テキスト ボックス 60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11" name="直線コネクタ 61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12" name="テキスト ボックス 61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13" name="直線コネクタ 61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4" name="テキスト ボックス 61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5" name="直線コネクタ 61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16" name="テキスト ボックス 61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8" name="テキスト ボックス 6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620" name="直線コネクタ 619"/>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621"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622" name="直線コネクタ 621"/>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23"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24" name="直線コネクタ 623"/>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625" name="【公民館】&#10;有形固定資産減価償却率平均値テキスト"/>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626" name="フローチャート: 判断 625"/>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627" name="フローチャート: 判断 626"/>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628" name="フローチャート: 判断 627"/>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629" name="フローチャート: 判断 628"/>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xdr:rowOff>
    </xdr:from>
    <xdr:to>
      <xdr:col>81</xdr:col>
      <xdr:colOff>101600</xdr:colOff>
      <xdr:row>104</xdr:row>
      <xdr:rowOff>101854</xdr:rowOff>
    </xdr:to>
    <xdr:sp macro="" textlink="">
      <xdr:nvSpPr>
        <xdr:cNvPr id="635" name="楕円 634"/>
        <xdr:cNvSpPr/>
      </xdr:nvSpPr>
      <xdr:spPr>
        <a:xfrm>
          <a:off x="15430500" y="178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254</xdr:rowOff>
    </xdr:from>
    <xdr:to>
      <xdr:col>72</xdr:col>
      <xdr:colOff>38100</xdr:colOff>
      <xdr:row>104</xdr:row>
      <xdr:rowOff>101854</xdr:rowOff>
    </xdr:to>
    <xdr:sp macro="" textlink="">
      <xdr:nvSpPr>
        <xdr:cNvPr id="636" name="楕円 635"/>
        <xdr:cNvSpPr/>
      </xdr:nvSpPr>
      <xdr:spPr>
        <a:xfrm>
          <a:off x="13652500" y="178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90695</xdr:rowOff>
    </xdr:from>
    <xdr:ext cx="405111" cy="259045"/>
    <xdr:sp macro="" textlink="">
      <xdr:nvSpPr>
        <xdr:cNvPr id="637" name="n_1aveValue【公民館】&#10;有形固定資産減価償却率"/>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161814</xdr:rowOff>
    </xdr:from>
    <xdr:ext cx="405111" cy="259045"/>
    <xdr:sp macro="" textlink="">
      <xdr:nvSpPr>
        <xdr:cNvPr id="638" name="n_2aveValue【公民館】&#10;有形固定資産減価償却率"/>
        <xdr:cNvSpPr txBox="1"/>
      </xdr:nvSpPr>
      <xdr:spPr>
        <a:xfrm>
          <a:off x="14389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113555</xdr:rowOff>
    </xdr:from>
    <xdr:ext cx="405111" cy="259045"/>
    <xdr:sp macro="" textlink="">
      <xdr:nvSpPr>
        <xdr:cNvPr id="639" name="n_3aveValue【公民館】&#10;有形固定資産減価償却率"/>
        <xdr:cNvSpPr txBox="1"/>
      </xdr:nvSpPr>
      <xdr:spPr>
        <a:xfrm>
          <a:off x="13500744"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118381</xdr:rowOff>
    </xdr:from>
    <xdr:ext cx="405111" cy="259045"/>
    <xdr:sp macro="" textlink="">
      <xdr:nvSpPr>
        <xdr:cNvPr id="640" name="n_1mainValue【公民館】&#10;有形固定資産減価償却率"/>
        <xdr:cNvSpPr txBox="1"/>
      </xdr:nvSpPr>
      <xdr:spPr>
        <a:xfrm>
          <a:off x="15266044" y="1760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118381</xdr:rowOff>
    </xdr:from>
    <xdr:ext cx="405111" cy="259045"/>
    <xdr:sp macro="" textlink="">
      <xdr:nvSpPr>
        <xdr:cNvPr id="641" name="n_3mainValue【公民館】&#10;有形固定資産減価償却率"/>
        <xdr:cNvSpPr txBox="1"/>
      </xdr:nvSpPr>
      <xdr:spPr>
        <a:xfrm>
          <a:off x="13500744" y="1760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2" name="正方形/長方形 6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3" name="正方形/長方形 6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4" name="正方形/長方形 6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5" name="正方形/長方形 6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6" name="正方形/長方形 6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7" name="正方形/長方形 6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8" name="正方形/長方形 6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9" name="正方形/長方形 6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0" name="テキスト ボックス 6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1" name="直線コネクタ 6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2" name="直線コネクタ 65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3" name="テキスト ボックス 65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4" name="直線コネクタ 65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5" name="テキスト ボックス 65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6" name="直線コネクタ 65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7" name="テキスト ボックス 65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8" name="直線コネクタ 65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9" name="テキスト ボックス 65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0" name="直線コネクタ 6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1" name="テキスト ボックス 6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663" name="直線コネクタ 662"/>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64"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65" name="直線コネクタ 664"/>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666"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667" name="直線コネクタ 666"/>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88409</xdr:rowOff>
    </xdr:from>
    <xdr:ext cx="469744" cy="259045"/>
    <xdr:sp macro="" textlink="">
      <xdr:nvSpPr>
        <xdr:cNvPr id="668" name="【公民館】&#10;一人当たり面積平均値テキスト"/>
        <xdr:cNvSpPr txBox="1"/>
      </xdr:nvSpPr>
      <xdr:spPr>
        <a:xfrm>
          <a:off x="22199600" y="1809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669" name="フローチャート: 判断 668"/>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670" name="フローチャート: 判断 669"/>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671" name="フローチャート: 判断 670"/>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672" name="フローチャート: 判断 671"/>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3" name="テキスト ボックス 6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4" name="テキスト ボックス 6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5" name="テキスト ボックス 6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6" name="テキスト ボックス 6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7" name="テキスト ボックス 6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59689</xdr:rowOff>
    </xdr:from>
    <xdr:to>
      <xdr:col>112</xdr:col>
      <xdr:colOff>38100</xdr:colOff>
      <xdr:row>106</xdr:row>
      <xdr:rowOff>161289</xdr:rowOff>
    </xdr:to>
    <xdr:sp macro="" textlink="">
      <xdr:nvSpPr>
        <xdr:cNvPr id="678" name="楕円 677"/>
        <xdr:cNvSpPr/>
      </xdr:nvSpPr>
      <xdr:spPr>
        <a:xfrm>
          <a:off x="21272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84837</xdr:rowOff>
    </xdr:from>
    <xdr:to>
      <xdr:col>102</xdr:col>
      <xdr:colOff>165100</xdr:colOff>
      <xdr:row>107</xdr:row>
      <xdr:rowOff>14987</xdr:rowOff>
    </xdr:to>
    <xdr:sp macro="" textlink="">
      <xdr:nvSpPr>
        <xdr:cNvPr id="679" name="楕円 678"/>
        <xdr:cNvSpPr/>
      </xdr:nvSpPr>
      <xdr:spPr>
        <a:xfrm>
          <a:off x="19494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61231</xdr:rowOff>
    </xdr:from>
    <xdr:ext cx="469744" cy="259045"/>
    <xdr:sp macro="" textlink="">
      <xdr:nvSpPr>
        <xdr:cNvPr id="680" name="n_1aveValue【公民館】&#10;一人当たり面積"/>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65803</xdr:rowOff>
    </xdr:from>
    <xdr:ext cx="469744" cy="259045"/>
    <xdr:sp macro="" textlink="">
      <xdr:nvSpPr>
        <xdr:cNvPr id="681" name="n_2aveValue【公民館】&#10;一人当たり面積"/>
        <xdr:cNvSpPr txBox="1"/>
      </xdr:nvSpPr>
      <xdr:spPr>
        <a:xfrm>
          <a:off x="20199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682" name="n_3aveValue【公民館】&#10;一人当たり面積"/>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152416</xdr:rowOff>
    </xdr:from>
    <xdr:ext cx="469744" cy="259045"/>
    <xdr:sp macro="" textlink="">
      <xdr:nvSpPr>
        <xdr:cNvPr id="683" name="n_1mainValue【公民館】&#10;一人当たり面積"/>
        <xdr:cNvSpPr txBox="1"/>
      </xdr:nvSpPr>
      <xdr:spPr>
        <a:xfrm>
          <a:off x="210757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6114</xdr:rowOff>
    </xdr:from>
    <xdr:ext cx="469744" cy="259045"/>
    <xdr:sp macro="" textlink="">
      <xdr:nvSpPr>
        <xdr:cNvPr id="684" name="n_3mainValue【公民館】&#10;一人当たり面積"/>
        <xdr:cNvSpPr txBox="1"/>
      </xdr:nvSpPr>
      <xdr:spPr>
        <a:xfrm>
          <a:off x="193104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5" name="正方形/長方形 6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6" name="正方形/長方形 6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7" name="テキスト ボックス 6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類似団体と比較して有形固定資産減価償却率が高くなっている施設は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、認定こども園・幼稚園・保育所、橋りょう・トンネル</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、学校施設、公民館である。</a:t>
          </a:r>
          <a:endParaRPr lang="en-US" altLang="ja-JP" sz="1400">
            <a:effectLst/>
            <a:latin typeface="ＭＳ Ｐゴシック" panose="020B0600070205080204" pitchFamily="50" charset="-128"/>
            <a:ea typeface="ＭＳ Ｐゴシック" panose="020B0600070205080204" pitchFamily="50" charset="-128"/>
          </a:endParaRPr>
        </a:p>
        <a:p>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橋りょうについては、一人当たり有形固定資産額も類似団体平均を上回っているが、橋梁長寿命化修繕計画に基づき、修繕が必要な橋りょうの定期点検を実施しインフラ資産としての安全性を維持していく。</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民館については、昭和５０年代に建築されたものが多くあることから減価償却率が高くなっている。公民館は、公民館機能の他にも地域づくりの拠点としての位置づけもあるため、地域づくりの在り方も含めた中で</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他の施設との複合化等</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も見据えた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今後の方向性について検討するとともに、長期的な活用も考慮した維持計画を検討していく。</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昭和４０年代以前に建設されたものが多くあり、既に耐用年数を経過しているものや耐用年数のほとんどを経過しつつあるため減価償却率が高くなっていたが、建て替えを行ったことで、類似団体平均よりも低くなった。その他の住宅についても長寿命化計画を策定し適切な維持管理に努め住環境の整備を図っていく。</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公営住宅の整備により、一人当たり面積が平均を上回っていることから、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将来的な人口の推移や民営の賃貸住宅の普及状況を考慮しながら、公営住宅の適正配置について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検討していく。</a:t>
          </a:r>
          <a:endParaRPr lang="ja-JP" altLang="ja-JP" sz="14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48,910
48,194
122.85
24,481,184
23,037,187
661,798
11,907,925
15,941,140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51180</xdr:rowOff>
    </xdr:from>
    <xdr:ext cx="405111" cy="259045"/>
    <xdr:sp macro="" textlink="">
      <xdr:nvSpPr>
        <xdr:cNvPr id="65" name="n_1aveValue【図書館】&#10;有形固定資産減価償却率"/>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13970</xdr:rowOff>
    </xdr:from>
    <xdr:to>
      <xdr:col>15</xdr:col>
      <xdr:colOff>101600</xdr:colOff>
      <xdr:row>38</xdr:row>
      <xdr:rowOff>115570</xdr:rowOff>
    </xdr:to>
    <xdr:sp macro="" textlink="">
      <xdr:nvSpPr>
        <xdr:cNvPr id="66" name="フローチャート: 判断 65"/>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132097</xdr:rowOff>
    </xdr:from>
    <xdr:ext cx="405111" cy="259045"/>
    <xdr:sp macro="" textlink="">
      <xdr:nvSpPr>
        <xdr:cNvPr id="67" name="n_2aveValue【図書館】&#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92347</xdr:rowOff>
    </xdr:from>
    <xdr:to>
      <xdr:col>10</xdr:col>
      <xdr:colOff>165100</xdr:colOff>
      <xdr:row>39</xdr:row>
      <xdr:rowOff>22497</xdr:rowOff>
    </xdr:to>
    <xdr:sp macro="" textlink="">
      <xdr:nvSpPr>
        <xdr:cNvPr id="68" name="フローチャート: 判断 67"/>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39</xdr:row>
      <xdr:rowOff>13624</xdr:rowOff>
    </xdr:from>
    <xdr:ext cx="405111" cy="259045"/>
    <xdr:sp macro="" textlink="">
      <xdr:nvSpPr>
        <xdr:cNvPr id="69" name="n_3aveValue【図書館】&#10;有形固定資産減価償却率"/>
        <xdr:cNvSpPr txBox="1"/>
      </xdr:nvSpPr>
      <xdr:spPr>
        <a:xfrm>
          <a:off x="1816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74386</xdr:rowOff>
    </xdr:from>
    <xdr:to>
      <xdr:col>20</xdr:col>
      <xdr:colOff>38100</xdr:colOff>
      <xdr:row>36</xdr:row>
      <xdr:rowOff>4536</xdr:rowOff>
    </xdr:to>
    <xdr:sp macro="" textlink="">
      <xdr:nvSpPr>
        <xdr:cNvPr id="75" name="楕円 74"/>
        <xdr:cNvSpPr/>
      </xdr:nvSpPr>
      <xdr:spPr>
        <a:xfrm>
          <a:off x="3746500" y="6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64589</xdr:rowOff>
    </xdr:from>
    <xdr:to>
      <xdr:col>10</xdr:col>
      <xdr:colOff>165100</xdr:colOff>
      <xdr:row>35</xdr:row>
      <xdr:rowOff>166189</xdr:rowOff>
    </xdr:to>
    <xdr:sp macro="" textlink="">
      <xdr:nvSpPr>
        <xdr:cNvPr id="76" name="楕円 75"/>
        <xdr:cNvSpPr/>
      </xdr:nvSpPr>
      <xdr:spPr>
        <a:xfrm>
          <a:off x="1968500" y="606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21063</xdr:rowOff>
    </xdr:from>
    <xdr:ext cx="405111" cy="259045"/>
    <xdr:sp macro="" textlink="">
      <xdr:nvSpPr>
        <xdr:cNvPr id="77" name="n_1mainValue【図書館】&#10;有形固定資産減価償却率"/>
        <xdr:cNvSpPr txBox="1"/>
      </xdr:nvSpPr>
      <xdr:spPr>
        <a:xfrm>
          <a:off x="3582044" y="585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11266</xdr:rowOff>
    </xdr:from>
    <xdr:ext cx="405111" cy="259045"/>
    <xdr:sp macro="" textlink="">
      <xdr:nvSpPr>
        <xdr:cNvPr id="78" name="n_3mainValue【図書館】&#10;有形固定資産減価償却率"/>
        <xdr:cNvSpPr txBox="1"/>
      </xdr:nvSpPr>
      <xdr:spPr>
        <a:xfrm>
          <a:off x="1816744" y="584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04" name="直線コネクタ 103"/>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05"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06" name="直線コネクタ 105"/>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07"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08" name="直線コネクタ 107"/>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09"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0" name="フローチャート: 判断 109"/>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1" name="フローチャート: 判断 110"/>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64605</xdr:rowOff>
    </xdr:from>
    <xdr:ext cx="469744" cy="259045"/>
    <xdr:sp macro="" textlink="">
      <xdr:nvSpPr>
        <xdr:cNvPr id="112" name="n_1aveValue【図書館】&#10;一人当たり面積"/>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3" name="フローチャート: 判断 11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14"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147864</xdr:rowOff>
    </xdr:from>
    <xdr:to>
      <xdr:col>41</xdr:col>
      <xdr:colOff>101600</xdr:colOff>
      <xdr:row>38</xdr:row>
      <xdr:rowOff>78014</xdr:rowOff>
    </xdr:to>
    <xdr:sp macro="" textlink="">
      <xdr:nvSpPr>
        <xdr:cNvPr id="115" name="フローチャート: 判断 114"/>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94541</xdr:rowOff>
    </xdr:from>
    <xdr:ext cx="469744" cy="259045"/>
    <xdr:sp macro="" textlink="">
      <xdr:nvSpPr>
        <xdr:cNvPr id="116" name="n_3aveValue【図書館】&#10;一人当たり面積"/>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22" name="楕円 121"/>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23" name="楕円 122"/>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118127</xdr:rowOff>
    </xdr:from>
    <xdr:ext cx="469744" cy="259045"/>
    <xdr:sp macro="" textlink="">
      <xdr:nvSpPr>
        <xdr:cNvPr id="124"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25" name="n_3mainValue【図書館】&#10;一人当たり面積"/>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6" name="テキスト ボックス 13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7" name="直線コネクタ 13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8" name="テキスト ボックス 13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9" name="直線コネクタ 13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0" name="テキスト ボックス 13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1" name="直線コネクタ 14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2" name="テキスト ボックス 14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3" name="直線コネクタ 14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4" name="テキスト ボックス 143"/>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48" name="直線コネクタ 147"/>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49"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50" name="直線コネクタ 149"/>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51"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52" name="直線コネクタ 151"/>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53"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54" name="フローチャート: 判断 153"/>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55" name="フローチャート: 判断 154"/>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92219</xdr:rowOff>
    </xdr:from>
    <xdr:ext cx="405111" cy="259045"/>
    <xdr:sp macro="" textlink="">
      <xdr:nvSpPr>
        <xdr:cNvPr id="156"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22352</xdr:rowOff>
    </xdr:from>
    <xdr:to>
      <xdr:col>15</xdr:col>
      <xdr:colOff>101600</xdr:colOff>
      <xdr:row>61</xdr:row>
      <xdr:rowOff>123952</xdr:rowOff>
    </xdr:to>
    <xdr:sp macro="" textlink="">
      <xdr:nvSpPr>
        <xdr:cNvPr id="157" name="フローチャート: 判断 156"/>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140479</xdr:rowOff>
    </xdr:from>
    <xdr:ext cx="405111" cy="259045"/>
    <xdr:sp macro="" textlink="">
      <xdr:nvSpPr>
        <xdr:cNvPr id="158" name="n_2aveValue【体育館・プール】&#10;有形固定資産減価償却率"/>
        <xdr:cNvSpPr txBox="1"/>
      </xdr:nvSpPr>
      <xdr:spPr>
        <a:xfrm>
          <a:off x="27057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4064</xdr:rowOff>
    </xdr:from>
    <xdr:to>
      <xdr:col>10</xdr:col>
      <xdr:colOff>165100</xdr:colOff>
      <xdr:row>61</xdr:row>
      <xdr:rowOff>105664</xdr:rowOff>
    </xdr:to>
    <xdr:sp macro="" textlink="">
      <xdr:nvSpPr>
        <xdr:cNvPr id="159" name="フローチャート: 判断 158"/>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122191</xdr:rowOff>
    </xdr:from>
    <xdr:ext cx="405111" cy="259045"/>
    <xdr:sp macro="" textlink="">
      <xdr:nvSpPr>
        <xdr:cNvPr id="160" name="n_3aveValue【体育館・プール】&#10;有形固定資産減価償却率"/>
        <xdr:cNvSpPr txBox="1"/>
      </xdr:nvSpPr>
      <xdr:spPr>
        <a:xfrm>
          <a:off x="1816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54356</xdr:rowOff>
    </xdr:from>
    <xdr:to>
      <xdr:col>20</xdr:col>
      <xdr:colOff>38100</xdr:colOff>
      <xdr:row>59</xdr:row>
      <xdr:rowOff>155956</xdr:rowOff>
    </xdr:to>
    <xdr:sp macro="" textlink="">
      <xdr:nvSpPr>
        <xdr:cNvPr id="166" name="楕円 165"/>
        <xdr:cNvSpPr/>
      </xdr:nvSpPr>
      <xdr:spPr>
        <a:xfrm>
          <a:off x="37465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38354</xdr:rowOff>
    </xdr:from>
    <xdr:to>
      <xdr:col>10</xdr:col>
      <xdr:colOff>165100</xdr:colOff>
      <xdr:row>62</xdr:row>
      <xdr:rowOff>139954</xdr:rowOff>
    </xdr:to>
    <xdr:sp macro="" textlink="">
      <xdr:nvSpPr>
        <xdr:cNvPr id="167" name="楕円 166"/>
        <xdr:cNvSpPr/>
      </xdr:nvSpPr>
      <xdr:spPr>
        <a:xfrm>
          <a:off x="1968500" y="106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1033</xdr:rowOff>
    </xdr:from>
    <xdr:ext cx="405111" cy="259045"/>
    <xdr:sp macro="" textlink="">
      <xdr:nvSpPr>
        <xdr:cNvPr id="168" name="n_1mainValue【体育館・プール】&#10;有形固定資産減価償却率"/>
        <xdr:cNvSpPr txBox="1"/>
      </xdr:nvSpPr>
      <xdr:spPr>
        <a:xfrm>
          <a:off x="3582044" y="994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131081</xdr:rowOff>
    </xdr:from>
    <xdr:ext cx="405111" cy="259045"/>
    <xdr:sp macro="" textlink="">
      <xdr:nvSpPr>
        <xdr:cNvPr id="169" name="n_3mainValue【体育館・プール】&#10;有形固定資産減価償却率"/>
        <xdr:cNvSpPr txBox="1"/>
      </xdr:nvSpPr>
      <xdr:spPr>
        <a:xfrm>
          <a:off x="1816744" y="1076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1" name="テキスト ボックス 18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3" name="テキスト ボックス 18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5" name="テキスト ボックス 18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7" name="テキスト ボックス 18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9" name="テキスト ボックス 18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1" name="テキスト ボックス 19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193" name="直線コネクタ 192"/>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194"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195" name="直線コネクタ 194"/>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196"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197" name="直線コネクタ 196"/>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1287</xdr:rowOff>
    </xdr:from>
    <xdr:ext cx="469744" cy="259045"/>
    <xdr:sp macro="" textlink="">
      <xdr:nvSpPr>
        <xdr:cNvPr id="198" name="【体育館・プール】&#10;一人当たり面積平均値テキスト"/>
        <xdr:cNvSpPr txBox="1"/>
      </xdr:nvSpPr>
      <xdr:spPr>
        <a:xfrm>
          <a:off x="10515600" y="10631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199" name="フローチャート: 判断 198"/>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00" name="フローチャート: 判断 199"/>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128287</xdr:rowOff>
    </xdr:from>
    <xdr:ext cx="469744" cy="259045"/>
    <xdr:sp macro="" textlink="">
      <xdr:nvSpPr>
        <xdr:cNvPr id="201" name="n_1aveValue【体育館・プール】&#10;一人当たり面積"/>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157480</xdr:rowOff>
    </xdr:from>
    <xdr:to>
      <xdr:col>46</xdr:col>
      <xdr:colOff>38100</xdr:colOff>
      <xdr:row>62</xdr:row>
      <xdr:rowOff>87630</xdr:rowOff>
    </xdr:to>
    <xdr:sp macro="" textlink="">
      <xdr:nvSpPr>
        <xdr:cNvPr id="202" name="フローチャート: 判断 201"/>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104157</xdr:rowOff>
    </xdr:from>
    <xdr:ext cx="469744" cy="259045"/>
    <xdr:sp macro="" textlink="">
      <xdr:nvSpPr>
        <xdr:cNvPr id="203" name="n_2aveValue【体育館・プール】&#10;一人当たり面積"/>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149860</xdr:rowOff>
    </xdr:from>
    <xdr:to>
      <xdr:col>41</xdr:col>
      <xdr:colOff>101600</xdr:colOff>
      <xdr:row>62</xdr:row>
      <xdr:rowOff>80010</xdr:rowOff>
    </xdr:to>
    <xdr:sp macro="" textlink="">
      <xdr:nvSpPr>
        <xdr:cNvPr id="204" name="フローチャート: 判断 203"/>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96537</xdr:rowOff>
    </xdr:from>
    <xdr:ext cx="469744" cy="259045"/>
    <xdr:sp macro="" textlink="">
      <xdr:nvSpPr>
        <xdr:cNvPr id="205"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110490</xdr:rowOff>
    </xdr:from>
    <xdr:to>
      <xdr:col>50</xdr:col>
      <xdr:colOff>165100</xdr:colOff>
      <xdr:row>63</xdr:row>
      <xdr:rowOff>40640</xdr:rowOff>
    </xdr:to>
    <xdr:sp macro="" textlink="">
      <xdr:nvSpPr>
        <xdr:cNvPr id="211" name="楕円 210"/>
        <xdr:cNvSpPr/>
      </xdr:nvSpPr>
      <xdr:spPr>
        <a:xfrm>
          <a:off x="9588500" y="1074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114300</xdr:rowOff>
    </xdr:from>
    <xdr:to>
      <xdr:col>41</xdr:col>
      <xdr:colOff>101600</xdr:colOff>
      <xdr:row>63</xdr:row>
      <xdr:rowOff>44450</xdr:rowOff>
    </xdr:to>
    <xdr:sp macro="" textlink="">
      <xdr:nvSpPr>
        <xdr:cNvPr id="212" name="楕円 211"/>
        <xdr:cNvSpPr/>
      </xdr:nvSpPr>
      <xdr:spPr>
        <a:xfrm>
          <a:off x="7810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31767</xdr:rowOff>
    </xdr:from>
    <xdr:ext cx="469744" cy="259045"/>
    <xdr:sp macro="" textlink="">
      <xdr:nvSpPr>
        <xdr:cNvPr id="213" name="n_1mainValue【体育館・プール】&#10;一人当たり面積"/>
        <xdr:cNvSpPr txBox="1"/>
      </xdr:nvSpPr>
      <xdr:spPr>
        <a:xfrm>
          <a:off x="9391727" y="1083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35577</xdr:rowOff>
    </xdr:from>
    <xdr:ext cx="469744" cy="259045"/>
    <xdr:sp macro="" textlink="">
      <xdr:nvSpPr>
        <xdr:cNvPr id="214" name="n_3mainValue【体育館・プール】&#10;一人当たり面積"/>
        <xdr:cNvSpPr txBox="1"/>
      </xdr:nvSpPr>
      <xdr:spPr>
        <a:xfrm>
          <a:off x="7626427"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5" name="テキスト ボックス 22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6" name="直線コネクタ 22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7" name="テキスト ボックス 22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8" name="直線コネクタ 22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9" name="テキスト ボックス 22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0" name="直線コネクタ 22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1" name="テキスト ボックス 23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2" name="直線コネクタ 23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3" name="テキスト ボックス 23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4" name="直線コネクタ 23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5" name="テキスト ボックス 23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6" name="直線コネクタ 23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7" name="テキスト ボックス 23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39" name="直線コネクタ 238"/>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40"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41" name="直線コネクタ 240"/>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42"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43" name="直線コネクタ 242"/>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44" name="【福祉施設】&#10;有形固定資産減価償却率平均値テキスト"/>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45" name="フローチャート: 判断 244"/>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46" name="フローチャート: 判断 245"/>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73041</xdr:rowOff>
    </xdr:from>
    <xdr:ext cx="405111" cy="259045"/>
    <xdr:sp macro="" textlink="">
      <xdr:nvSpPr>
        <xdr:cNvPr id="247" name="n_1aveValue【福祉施設】&#10;有形固定資産減価償却率"/>
        <xdr:cNvSpPr txBox="1"/>
      </xdr:nvSpPr>
      <xdr:spPr>
        <a:xfrm>
          <a:off x="35820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145414</xdr:rowOff>
    </xdr:from>
    <xdr:to>
      <xdr:col>15</xdr:col>
      <xdr:colOff>101600</xdr:colOff>
      <xdr:row>83</xdr:row>
      <xdr:rowOff>75564</xdr:rowOff>
    </xdr:to>
    <xdr:sp macro="" textlink="">
      <xdr:nvSpPr>
        <xdr:cNvPr id="248" name="フローチャート: 判断 247"/>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92091</xdr:rowOff>
    </xdr:from>
    <xdr:ext cx="405111" cy="259045"/>
    <xdr:sp macro="" textlink="">
      <xdr:nvSpPr>
        <xdr:cNvPr id="249" name="n_2aveValue【福祉施設】&#10;有形固定資産減価償却率"/>
        <xdr:cNvSpPr txBox="1"/>
      </xdr:nvSpPr>
      <xdr:spPr>
        <a:xfrm>
          <a:off x="27057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147320</xdr:rowOff>
    </xdr:from>
    <xdr:to>
      <xdr:col>10</xdr:col>
      <xdr:colOff>165100</xdr:colOff>
      <xdr:row>83</xdr:row>
      <xdr:rowOff>77470</xdr:rowOff>
    </xdr:to>
    <xdr:sp macro="" textlink="">
      <xdr:nvSpPr>
        <xdr:cNvPr id="250" name="フローチャート: 判断 249"/>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93997</xdr:rowOff>
    </xdr:from>
    <xdr:ext cx="405111" cy="259045"/>
    <xdr:sp macro="" textlink="">
      <xdr:nvSpPr>
        <xdr:cNvPr id="251" name="n_3aveValue【福祉施設】&#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10161</xdr:rowOff>
    </xdr:from>
    <xdr:to>
      <xdr:col>20</xdr:col>
      <xdr:colOff>38100</xdr:colOff>
      <xdr:row>84</xdr:row>
      <xdr:rowOff>111761</xdr:rowOff>
    </xdr:to>
    <xdr:sp macro="" textlink="">
      <xdr:nvSpPr>
        <xdr:cNvPr id="257" name="楕円 256"/>
        <xdr:cNvSpPr/>
      </xdr:nvSpPr>
      <xdr:spPr>
        <a:xfrm>
          <a:off x="3746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102888</xdr:rowOff>
    </xdr:from>
    <xdr:ext cx="405111" cy="259045"/>
    <xdr:sp macro="" textlink="">
      <xdr:nvSpPr>
        <xdr:cNvPr id="258" name="n_1mainValue【福祉施設】&#10;有形固定資産減価償却率"/>
        <xdr:cNvSpPr txBox="1"/>
      </xdr:nvSpPr>
      <xdr:spPr>
        <a:xfrm>
          <a:off x="35820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9" name="直線コネクタ 26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0" name="テキスト ボックス 26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2" name="テキスト ボックス 27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3" name="直線コネクタ 27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4" name="テキスト ボックス 27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278" name="直線コネクタ 277"/>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79"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80" name="直線コネクタ 279"/>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281"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282" name="直線コネクタ 281"/>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117175</xdr:rowOff>
    </xdr:from>
    <xdr:ext cx="469744" cy="259045"/>
    <xdr:sp macro="" textlink="">
      <xdr:nvSpPr>
        <xdr:cNvPr id="283" name="【福祉施設】&#10;一人当たり面積平均値テキスト"/>
        <xdr:cNvSpPr txBox="1"/>
      </xdr:nvSpPr>
      <xdr:spPr>
        <a:xfrm>
          <a:off x="10515600" y="14518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284" name="フローチャート: 判断 283"/>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285" name="フローチャート: 判断 284"/>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84853</xdr:rowOff>
    </xdr:from>
    <xdr:ext cx="469744" cy="259045"/>
    <xdr:sp macro="" textlink="">
      <xdr:nvSpPr>
        <xdr:cNvPr id="286" name="n_1aveValue【福祉施設】&#10;一人当たり面積"/>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122174</xdr:rowOff>
    </xdr:from>
    <xdr:to>
      <xdr:col>46</xdr:col>
      <xdr:colOff>38100</xdr:colOff>
      <xdr:row>85</xdr:row>
      <xdr:rowOff>52324</xdr:rowOff>
    </xdr:to>
    <xdr:sp macro="" textlink="">
      <xdr:nvSpPr>
        <xdr:cNvPr id="287" name="フローチャート: 判断 286"/>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68851</xdr:rowOff>
    </xdr:from>
    <xdr:ext cx="469744" cy="259045"/>
    <xdr:sp macro="" textlink="">
      <xdr:nvSpPr>
        <xdr:cNvPr id="288" name="n_2aveValue【福祉施設】&#10;一人当たり面積"/>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126175</xdr:rowOff>
    </xdr:from>
    <xdr:to>
      <xdr:col>41</xdr:col>
      <xdr:colOff>101600</xdr:colOff>
      <xdr:row>85</xdr:row>
      <xdr:rowOff>56325</xdr:rowOff>
    </xdr:to>
    <xdr:sp macro="" textlink="">
      <xdr:nvSpPr>
        <xdr:cNvPr id="289" name="フローチャート: 判断 288"/>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72852</xdr:rowOff>
    </xdr:from>
    <xdr:ext cx="469744" cy="259045"/>
    <xdr:sp macro="" textlink="">
      <xdr:nvSpPr>
        <xdr:cNvPr id="290"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3302</xdr:rowOff>
    </xdr:from>
    <xdr:to>
      <xdr:col>50</xdr:col>
      <xdr:colOff>165100</xdr:colOff>
      <xdr:row>85</xdr:row>
      <xdr:rowOff>104902</xdr:rowOff>
    </xdr:to>
    <xdr:sp macro="" textlink="">
      <xdr:nvSpPr>
        <xdr:cNvPr id="296" name="楕円 295"/>
        <xdr:cNvSpPr/>
      </xdr:nvSpPr>
      <xdr:spPr>
        <a:xfrm>
          <a:off x="9588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96029</xdr:rowOff>
    </xdr:from>
    <xdr:ext cx="469744" cy="259045"/>
    <xdr:sp macro="" textlink="">
      <xdr:nvSpPr>
        <xdr:cNvPr id="297" name="n_1mainValue【福祉施設】&#10;一人当たり面積"/>
        <xdr:cNvSpPr txBox="1"/>
      </xdr:nvSpPr>
      <xdr:spPr>
        <a:xfrm>
          <a:off x="9391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23" name="直線コネクタ 322"/>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24"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25" name="直線コネクタ 324"/>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26"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27" name="直線コネクタ 326"/>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28" name="【市民会館】&#10;有形固定資産減価償却率平均値テキスト"/>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29" name="フローチャート: 判断 328"/>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30" name="フローチャート: 判断 329"/>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75672</xdr:rowOff>
    </xdr:from>
    <xdr:ext cx="405111" cy="259045"/>
    <xdr:sp macro="" textlink="">
      <xdr:nvSpPr>
        <xdr:cNvPr id="331"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156029</xdr:rowOff>
    </xdr:from>
    <xdr:to>
      <xdr:col>15</xdr:col>
      <xdr:colOff>101600</xdr:colOff>
      <xdr:row>104</xdr:row>
      <xdr:rowOff>86179</xdr:rowOff>
    </xdr:to>
    <xdr:sp macro="" textlink="">
      <xdr:nvSpPr>
        <xdr:cNvPr id="332" name="フローチャート: 判断 331"/>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102706</xdr:rowOff>
    </xdr:from>
    <xdr:ext cx="405111" cy="259045"/>
    <xdr:sp macro="" textlink="">
      <xdr:nvSpPr>
        <xdr:cNvPr id="333" name="n_2aveValue【市民会館】&#10;有形固定資産減価償却率"/>
        <xdr:cNvSpPr txBox="1"/>
      </xdr:nvSpPr>
      <xdr:spPr>
        <a:xfrm>
          <a:off x="2705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25400</xdr:rowOff>
    </xdr:from>
    <xdr:to>
      <xdr:col>10</xdr:col>
      <xdr:colOff>165100</xdr:colOff>
      <xdr:row>104</xdr:row>
      <xdr:rowOff>127000</xdr:rowOff>
    </xdr:to>
    <xdr:sp macro="" textlink="">
      <xdr:nvSpPr>
        <xdr:cNvPr id="334" name="フローチャート: 判断 333"/>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118127</xdr:rowOff>
    </xdr:from>
    <xdr:ext cx="405111" cy="259045"/>
    <xdr:sp macro="" textlink="">
      <xdr:nvSpPr>
        <xdr:cNvPr id="335" name="n_3aveValue【市民会館】&#10;有形固定資産減価償却率"/>
        <xdr:cNvSpPr txBox="1"/>
      </xdr:nvSpPr>
      <xdr:spPr>
        <a:xfrm>
          <a:off x="1816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6" name="テキスト ボックス 33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7" name="テキスト ボックス 33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8" name="テキスト ボックス 33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9" name="テキスト ボックス 33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0" name="テキスト ボックス 33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54792</xdr:rowOff>
    </xdr:from>
    <xdr:to>
      <xdr:col>20</xdr:col>
      <xdr:colOff>38100</xdr:colOff>
      <xdr:row>102</xdr:row>
      <xdr:rowOff>156392</xdr:rowOff>
    </xdr:to>
    <xdr:sp macro="" textlink="">
      <xdr:nvSpPr>
        <xdr:cNvPr id="341" name="楕円 340"/>
        <xdr:cNvSpPr/>
      </xdr:nvSpPr>
      <xdr:spPr>
        <a:xfrm>
          <a:off x="3746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13970</xdr:rowOff>
    </xdr:from>
    <xdr:to>
      <xdr:col>10</xdr:col>
      <xdr:colOff>165100</xdr:colOff>
      <xdr:row>100</xdr:row>
      <xdr:rowOff>115570</xdr:rowOff>
    </xdr:to>
    <xdr:sp macro="" textlink="">
      <xdr:nvSpPr>
        <xdr:cNvPr id="342" name="楕円 341"/>
        <xdr:cNvSpPr/>
      </xdr:nvSpPr>
      <xdr:spPr>
        <a:xfrm>
          <a:off x="196850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1469</xdr:rowOff>
    </xdr:from>
    <xdr:ext cx="405111" cy="259045"/>
    <xdr:sp macro="" textlink="">
      <xdr:nvSpPr>
        <xdr:cNvPr id="343" name="n_1mainValue【市民会館】&#10;有形固定資産減価償却率"/>
        <xdr:cNvSpPr txBox="1"/>
      </xdr:nvSpPr>
      <xdr:spPr>
        <a:xfrm>
          <a:off x="358204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132097</xdr:rowOff>
    </xdr:from>
    <xdr:ext cx="405111" cy="259045"/>
    <xdr:sp macro="" textlink="">
      <xdr:nvSpPr>
        <xdr:cNvPr id="344" name="n_3mainValue【市民会館】&#10;有形固定資産減価償却率"/>
        <xdr:cNvSpPr txBox="1"/>
      </xdr:nvSpPr>
      <xdr:spPr>
        <a:xfrm>
          <a:off x="1816744" y="1693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5" name="直線コネクタ 35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6" name="テキスト ボックス 35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7" name="直線コネクタ 35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8" name="テキスト ボックス 35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9" name="直線コネクタ 35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0" name="テキスト ボックス 35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1" name="直線コネクタ 36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2" name="テキスト ボックス 36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3" name="直線コネクタ 36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4" name="テキスト ボックス 36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368" name="直線コネクタ 367"/>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69"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70" name="直線コネクタ 369"/>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371"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372" name="直線コネクタ 371"/>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80027</xdr:rowOff>
    </xdr:from>
    <xdr:ext cx="469744" cy="259045"/>
    <xdr:sp macro="" textlink="">
      <xdr:nvSpPr>
        <xdr:cNvPr id="373" name="【市民会館】&#10;一人当たり面積平均値テキスト"/>
        <xdr:cNvSpPr txBox="1"/>
      </xdr:nvSpPr>
      <xdr:spPr>
        <a:xfrm>
          <a:off x="105156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374" name="フローチャート: 判断 373"/>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375" name="フローチャート: 判断 374"/>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29227</xdr:rowOff>
    </xdr:from>
    <xdr:ext cx="469744" cy="259045"/>
    <xdr:sp macro="" textlink="">
      <xdr:nvSpPr>
        <xdr:cNvPr id="376" name="n_1aveValue【市民会館】&#10;一人当たり面積"/>
        <xdr:cNvSpPr txBox="1"/>
      </xdr:nvSpPr>
      <xdr:spPr>
        <a:xfrm>
          <a:off x="9391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109220</xdr:rowOff>
    </xdr:from>
    <xdr:to>
      <xdr:col>46</xdr:col>
      <xdr:colOff>38100</xdr:colOff>
      <xdr:row>105</xdr:row>
      <xdr:rowOff>39370</xdr:rowOff>
    </xdr:to>
    <xdr:sp macro="" textlink="">
      <xdr:nvSpPr>
        <xdr:cNvPr id="377" name="フローチャート: 判断 376"/>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55897</xdr:rowOff>
    </xdr:from>
    <xdr:ext cx="469744" cy="259045"/>
    <xdr:sp macro="" textlink="">
      <xdr:nvSpPr>
        <xdr:cNvPr id="378" name="n_2aveValue【市民会館】&#10;一人当たり面積"/>
        <xdr:cNvSpPr txBox="1"/>
      </xdr:nvSpPr>
      <xdr:spPr>
        <a:xfrm>
          <a:off x="8515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93980</xdr:rowOff>
    </xdr:from>
    <xdr:to>
      <xdr:col>41</xdr:col>
      <xdr:colOff>101600</xdr:colOff>
      <xdr:row>106</xdr:row>
      <xdr:rowOff>24130</xdr:rowOff>
    </xdr:to>
    <xdr:sp macro="" textlink="">
      <xdr:nvSpPr>
        <xdr:cNvPr id="379" name="フローチャート: 判断 378"/>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40657</xdr:rowOff>
    </xdr:from>
    <xdr:ext cx="469744" cy="259045"/>
    <xdr:sp macro="" textlink="">
      <xdr:nvSpPr>
        <xdr:cNvPr id="380"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1" name="テキスト ボックス 38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2" name="テキスト ボックス 38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3" name="テキスト ボックス 38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4" name="テキスト ボックス 38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5" name="テキスト ボックス 38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124461</xdr:rowOff>
    </xdr:from>
    <xdr:to>
      <xdr:col>50</xdr:col>
      <xdr:colOff>165100</xdr:colOff>
      <xdr:row>107</xdr:row>
      <xdr:rowOff>54611</xdr:rowOff>
    </xdr:to>
    <xdr:sp macro="" textlink="">
      <xdr:nvSpPr>
        <xdr:cNvPr id="386" name="楕円 385"/>
        <xdr:cNvSpPr/>
      </xdr:nvSpPr>
      <xdr:spPr>
        <a:xfrm>
          <a:off x="9588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25400</xdr:rowOff>
    </xdr:from>
    <xdr:to>
      <xdr:col>41</xdr:col>
      <xdr:colOff>101600</xdr:colOff>
      <xdr:row>108</xdr:row>
      <xdr:rowOff>127000</xdr:rowOff>
    </xdr:to>
    <xdr:sp macro="" textlink="">
      <xdr:nvSpPr>
        <xdr:cNvPr id="387" name="楕円 386"/>
        <xdr:cNvSpPr/>
      </xdr:nvSpPr>
      <xdr:spPr>
        <a:xfrm>
          <a:off x="781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45738</xdr:rowOff>
    </xdr:from>
    <xdr:ext cx="469744" cy="259045"/>
    <xdr:sp macro="" textlink="">
      <xdr:nvSpPr>
        <xdr:cNvPr id="388" name="n_1mainValue【市民会館】&#10;一人当たり面積"/>
        <xdr:cNvSpPr txBox="1"/>
      </xdr:nvSpPr>
      <xdr:spPr>
        <a:xfrm>
          <a:off x="93917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118127</xdr:rowOff>
    </xdr:from>
    <xdr:ext cx="469744" cy="259045"/>
    <xdr:sp macro="" textlink="">
      <xdr:nvSpPr>
        <xdr:cNvPr id="389" name="n_3mainValue【市民会館】&#10;一人当たり面積"/>
        <xdr:cNvSpPr txBox="1"/>
      </xdr:nvSpPr>
      <xdr:spPr>
        <a:xfrm>
          <a:off x="7626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15" name="直線コネクタ 414"/>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16"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17" name="直線コネクタ 416"/>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18"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19" name="直線コネクタ 418"/>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155683</xdr:rowOff>
    </xdr:from>
    <xdr:ext cx="405111" cy="259045"/>
    <xdr:sp macro="" textlink="">
      <xdr:nvSpPr>
        <xdr:cNvPr id="420" name="【一般廃棄物処理施設】&#10;有形固定資産減価償却率平均値テキスト"/>
        <xdr:cNvSpPr txBox="1"/>
      </xdr:nvSpPr>
      <xdr:spPr>
        <a:xfrm>
          <a:off x="16357600" y="632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21" name="フローチャート: 判断 420"/>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22" name="フローチャート: 判断 421"/>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119760</xdr:rowOff>
    </xdr:from>
    <xdr:ext cx="405111" cy="259045"/>
    <xdr:sp macro="" textlink="">
      <xdr:nvSpPr>
        <xdr:cNvPr id="423" name="n_1aveValue【一般廃棄物処理施設】&#10;有形固定資産減価償却率"/>
        <xdr:cNvSpPr txBox="1"/>
      </xdr:nvSpPr>
      <xdr:spPr>
        <a:xfrm>
          <a:off x="152660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87449</xdr:rowOff>
    </xdr:from>
    <xdr:to>
      <xdr:col>76</xdr:col>
      <xdr:colOff>165100</xdr:colOff>
      <xdr:row>38</xdr:row>
      <xdr:rowOff>17599</xdr:rowOff>
    </xdr:to>
    <xdr:sp macro="" textlink="">
      <xdr:nvSpPr>
        <xdr:cNvPr id="424" name="フローチャート: 判断 423"/>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34126</xdr:rowOff>
    </xdr:from>
    <xdr:ext cx="405111" cy="259045"/>
    <xdr:sp macro="" textlink="">
      <xdr:nvSpPr>
        <xdr:cNvPr id="425" name="n_2aveValue【一般廃棄物処理施設】&#10;有形固定資産減価償却率"/>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22134</xdr:rowOff>
    </xdr:from>
    <xdr:to>
      <xdr:col>72</xdr:col>
      <xdr:colOff>38100</xdr:colOff>
      <xdr:row>37</xdr:row>
      <xdr:rowOff>123734</xdr:rowOff>
    </xdr:to>
    <xdr:sp macro="" textlink="">
      <xdr:nvSpPr>
        <xdr:cNvPr id="426" name="フローチャート: 判断 425"/>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140261</xdr:rowOff>
    </xdr:from>
    <xdr:ext cx="405111" cy="259045"/>
    <xdr:sp macro="" textlink="">
      <xdr:nvSpPr>
        <xdr:cNvPr id="427"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58057</xdr:rowOff>
    </xdr:from>
    <xdr:to>
      <xdr:col>81</xdr:col>
      <xdr:colOff>101600</xdr:colOff>
      <xdr:row>36</xdr:row>
      <xdr:rowOff>159657</xdr:rowOff>
    </xdr:to>
    <xdr:sp macro="" textlink="">
      <xdr:nvSpPr>
        <xdr:cNvPr id="433" name="楕円 432"/>
        <xdr:cNvSpPr/>
      </xdr:nvSpPr>
      <xdr:spPr>
        <a:xfrm>
          <a:off x="15430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4734</xdr:rowOff>
    </xdr:from>
    <xdr:ext cx="405111" cy="259045"/>
    <xdr:sp macro="" textlink="">
      <xdr:nvSpPr>
        <xdr:cNvPr id="434" name="n_1mainValue【一般廃棄物処理施設】&#10;有形固定資産減価償却率"/>
        <xdr:cNvSpPr txBox="1"/>
      </xdr:nvSpPr>
      <xdr:spPr>
        <a:xfrm>
          <a:off x="152660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5" name="直線コネクタ 44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6" name="テキスト ボックス 44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7" name="直線コネクタ 44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8" name="テキスト ボックス 44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9" name="直線コネクタ 44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50" name="テキスト ボックス 44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1" name="直線コネクタ 45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52" name="テキスト ボックス 45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3" name="直線コネクタ 45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4" name="テキスト ボックス 45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5" name="直線コネクタ 45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6" name="テキスト ボックス 45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8" name="テキスト ボックス 45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460" name="直線コネクタ 459"/>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461"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462" name="直線コネクタ 461"/>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463"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464" name="直線コネクタ 463"/>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104865</xdr:rowOff>
    </xdr:from>
    <xdr:ext cx="534377" cy="259045"/>
    <xdr:sp macro="" textlink="">
      <xdr:nvSpPr>
        <xdr:cNvPr id="465" name="【一般廃棄物処理施設】&#10;一人当たり有形固定資産（償却資産）額平均値テキスト"/>
        <xdr:cNvSpPr txBox="1"/>
      </xdr:nvSpPr>
      <xdr:spPr>
        <a:xfrm>
          <a:off x="22199600" y="6962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466" name="フローチャート: 判断 465"/>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467" name="フローチャート: 判断 466"/>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60882</xdr:rowOff>
    </xdr:from>
    <xdr:ext cx="534377" cy="259045"/>
    <xdr:sp macro="" textlink="">
      <xdr:nvSpPr>
        <xdr:cNvPr id="468" name="n_1aveValue【一般廃棄物処理施設】&#10;一人当たり有形固定資産（償却資産）額"/>
        <xdr:cNvSpPr txBox="1"/>
      </xdr:nvSpPr>
      <xdr:spPr>
        <a:xfrm>
          <a:off x="210434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114119</xdr:rowOff>
    </xdr:from>
    <xdr:to>
      <xdr:col>107</xdr:col>
      <xdr:colOff>101600</xdr:colOff>
      <xdr:row>41</xdr:row>
      <xdr:rowOff>44269</xdr:rowOff>
    </xdr:to>
    <xdr:sp macro="" textlink="">
      <xdr:nvSpPr>
        <xdr:cNvPr id="469" name="フローチャート: 判断 468"/>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60796</xdr:rowOff>
    </xdr:from>
    <xdr:ext cx="534377" cy="259045"/>
    <xdr:sp macro="" textlink="">
      <xdr:nvSpPr>
        <xdr:cNvPr id="470" name="n_2aveValue【一般廃棄物処理施設】&#10;一人当たり有形固定資産（償却資産）額"/>
        <xdr:cNvSpPr txBox="1"/>
      </xdr:nvSpPr>
      <xdr:spPr>
        <a:xfrm>
          <a:off x="20167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167534</xdr:rowOff>
    </xdr:from>
    <xdr:to>
      <xdr:col>102</xdr:col>
      <xdr:colOff>165100</xdr:colOff>
      <xdr:row>41</xdr:row>
      <xdr:rowOff>97684</xdr:rowOff>
    </xdr:to>
    <xdr:sp macro="" textlink="">
      <xdr:nvSpPr>
        <xdr:cNvPr id="471" name="フローチャート: 判断 470"/>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114211</xdr:rowOff>
    </xdr:from>
    <xdr:ext cx="534377" cy="259045"/>
    <xdr:sp macro="" textlink="">
      <xdr:nvSpPr>
        <xdr:cNvPr id="472"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73" name="テキスト ボックス 4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4" name="テキスト ボックス 4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5" name="テキスト ボックス 4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6" name="テキスト ボックス 4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7" name="テキスト ボックス 4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79836</xdr:rowOff>
    </xdr:from>
    <xdr:to>
      <xdr:col>112</xdr:col>
      <xdr:colOff>38100</xdr:colOff>
      <xdr:row>41</xdr:row>
      <xdr:rowOff>9986</xdr:rowOff>
    </xdr:to>
    <xdr:sp macro="" textlink="">
      <xdr:nvSpPr>
        <xdr:cNvPr id="478" name="楕円 477"/>
        <xdr:cNvSpPr/>
      </xdr:nvSpPr>
      <xdr:spPr>
        <a:xfrm>
          <a:off x="21272500" y="693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26513</xdr:rowOff>
    </xdr:from>
    <xdr:ext cx="534377" cy="259045"/>
    <xdr:sp macro="" textlink="">
      <xdr:nvSpPr>
        <xdr:cNvPr id="479" name="n_1mainValue【一般廃棄物処理施設】&#10;一人当たり有形固定資産（償却資産）額"/>
        <xdr:cNvSpPr txBox="1"/>
      </xdr:nvSpPr>
      <xdr:spPr>
        <a:xfrm>
          <a:off x="21043411" y="671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6" name="テキスト ボックス 50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7" name="直線コネクタ 5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8" name="テキスト ボックス 50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9" name="直線コネクタ 5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0" name="テキスト ボックス 5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1" name="直線コネクタ 5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2" name="テキスト ボックス 5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3" name="直線コネクタ 5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4" name="テキスト ボックス 5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5" name="直線コネクタ 5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6" name="テキスト ボックス 51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520" name="直線コネクタ 519"/>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521"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522" name="直線コネクタ 521"/>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523"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524" name="直線コネクタ 523"/>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25"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26" name="フローチャート: 判断 525"/>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527" name="フローチャート: 判断 526"/>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3827</xdr:rowOff>
    </xdr:from>
    <xdr:ext cx="405111" cy="259045"/>
    <xdr:sp macro="" textlink="">
      <xdr:nvSpPr>
        <xdr:cNvPr id="528" name="n_1aveValue【消防施設】&#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59689</xdr:rowOff>
    </xdr:from>
    <xdr:to>
      <xdr:col>76</xdr:col>
      <xdr:colOff>165100</xdr:colOff>
      <xdr:row>82</xdr:row>
      <xdr:rowOff>161289</xdr:rowOff>
    </xdr:to>
    <xdr:sp macro="" textlink="">
      <xdr:nvSpPr>
        <xdr:cNvPr id="529" name="フローチャート: 判断 528"/>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6366</xdr:rowOff>
    </xdr:from>
    <xdr:ext cx="405111" cy="259045"/>
    <xdr:sp macro="" textlink="">
      <xdr:nvSpPr>
        <xdr:cNvPr id="530" name="n_2aveValue【消防施設】&#10;有形固定資産減価償却率"/>
        <xdr:cNvSpPr txBox="1"/>
      </xdr:nvSpPr>
      <xdr:spPr>
        <a:xfrm>
          <a:off x="14389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86361</xdr:rowOff>
    </xdr:from>
    <xdr:to>
      <xdr:col>72</xdr:col>
      <xdr:colOff>38100</xdr:colOff>
      <xdr:row>83</xdr:row>
      <xdr:rowOff>16511</xdr:rowOff>
    </xdr:to>
    <xdr:sp macro="" textlink="">
      <xdr:nvSpPr>
        <xdr:cNvPr id="531" name="フローチャート: 判断 530"/>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83</xdr:row>
      <xdr:rowOff>7638</xdr:rowOff>
    </xdr:from>
    <xdr:ext cx="405111" cy="259045"/>
    <xdr:sp macro="" textlink="">
      <xdr:nvSpPr>
        <xdr:cNvPr id="532" name="n_3aveValue【消防施設】&#10;有形固定資産減価償却率"/>
        <xdr:cNvSpPr txBox="1"/>
      </xdr:nvSpPr>
      <xdr:spPr>
        <a:xfrm>
          <a:off x="13500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33" name="テキスト ボックス 5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4" name="テキスト ボックス 5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5" name="テキスト ボックス 5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6" name="テキスト ボックス 5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7" name="テキスト ボックス 5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120650</xdr:rowOff>
    </xdr:from>
    <xdr:to>
      <xdr:col>81</xdr:col>
      <xdr:colOff>101600</xdr:colOff>
      <xdr:row>80</xdr:row>
      <xdr:rowOff>50800</xdr:rowOff>
    </xdr:to>
    <xdr:sp macro="" textlink="">
      <xdr:nvSpPr>
        <xdr:cNvPr id="538" name="楕円 537"/>
        <xdr:cNvSpPr/>
      </xdr:nvSpPr>
      <xdr:spPr>
        <a:xfrm>
          <a:off x="15430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67311</xdr:rowOff>
    </xdr:from>
    <xdr:to>
      <xdr:col>72</xdr:col>
      <xdr:colOff>38100</xdr:colOff>
      <xdr:row>80</xdr:row>
      <xdr:rowOff>168911</xdr:rowOff>
    </xdr:to>
    <xdr:sp macro="" textlink="">
      <xdr:nvSpPr>
        <xdr:cNvPr id="539" name="楕円 538"/>
        <xdr:cNvSpPr/>
      </xdr:nvSpPr>
      <xdr:spPr>
        <a:xfrm>
          <a:off x="13652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67327</xdr:rowOff>
    </xdr:from>
    <xdr:ext cx="405111" cy="259045"/>
    <xdr:sp macro="" textlink="">
      <xdr:nvSpPr>
        <xdr:cNvPr id="540" name="n_1mainValue【消防施設】&#10;有形固定資産減価償却率"/>
        <xdr:cNvSpPr txBox="1"/>
      </xdr:nvSpPr>
      <xdr:spPr>
        <a:xfrm>
          <a:off x="152660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13988</xdr:rowOff>
    </xdr:from>
    <xdr:ext cx="405111" cy="259045"/>
    <xdr:sp macro="" textlink="">
      <xdr:nvSpPr>
        <xdr:cNvPr id="541" name="n_3mainValue【消防施設】&#10;有形固定資産減価償却率"/>
        <xdr:cNvSpPr txBox="1"/>
      </xdr:nvSpPr>
      <xdr:spPr>
        <a:xfrm>
          <a:off x="13500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0" name="テキスト ボックス 5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1" name="直線コネクタ 5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2" name="直線コネクタ 5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3" name="テキスト ボックス 5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4" name="直線コネクタ 5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5" name="テキスト ボックス 5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6" name="直線コネクタ 5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7" name="テキスト ボックス 5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8" name="直線コネクタ 5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9" name="テキスト ボックス 5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0" name="直線コネクタ 5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1" name="テキスト ボックス 5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2" name="直線コネクタ 5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3" name="テキスト ボックス 5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565" name="直線コネクタ 564"/>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66"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67" name="直線コネクタ 566"/>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568"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569" name="直線コネクタ 568"/>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570" name="【消防施設】&#10;一人当たり面積平均値テキスト"/>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571" name="フローチャート: 判断 570"/>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572" name="フローチャート: 判断 571"/>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31766</xdr:rowOff>
    </xdr:from>
    <xdr:ext cx="469744" cy="259045"/>
    <xdr:sp macro="" textlink="">
      <xdr:nvSpPr>
        <xdr:cNvPr id="573"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101600</xdr:rowOff>
    </xdr:from>
    <xdr:to>
      <xdr:col>107</xdr:col>
      <xdr:colOff>101600</xdr:colOff>
      <xdr:row>86</xdr:row>
      <xdr:rowOff>31750</xdr:rowOff>
    </xdr:to>
    <xdr:sp macro="" textlink="">
      <xdr:nvSpPr>
        <xdr:cNvPr id="574" name="フローチャート: 判断 573"/>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48277</xdr:rowOff>
    </xdr:from>
    <xdr:ext cx="469744" cy="259045"/>
    <xdr:sp macro="" textlink="">
      <xdr:nvSpPr>
        <xdr:cNvPr id="575"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138430</xdr:rowOff>
    </xdr:from>
    <xdr:to>
      <xdr:col>102</xdr:col>
      <xdr:colOff>165100</xdr:colOff>
      <xdr:row>86</xdr:row>
      <xdr:rowOff>68580</xdr:rowOff>
    </xdr:to>
    <xdr:sp macro="" textlink="">
      <xdr:nvSpPr>
        <xdr:cNvPr id="576" name="フローチャート: 判断 575"/>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85107</xdr:rowOff>
    </xdr:from>
    <xdr:ext cx="469744" cy="259045"/>
    <xdr:sp macro="" textlink="">
      <xdr:nvSpPr>
        <xdr:cNvPr id="577"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8" name="テキスト ボックス 5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9" name="テキスト ボックス 5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0" name="テキスト ボックス 5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1" name="テキスト ボックス 5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2" name="テキスト ボックス 5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21589</xdr:rowOff>
    </xdr:from>
    <xdr:to>
      <xdr:col>112</xdr:col>
      <xdr:colOff>38100</xdr:colOff>
      <xdr:row>86</xdr:row>
      <xdr:rowOff>123189</xdr:rowOff>
    </xdr:to>
    <xdr:sp macro="" textlink="">
      <xdr:nvSpPr>
        <xdr:cNvPr id="583" name="楕円 582"/>
        <xdr:cNvSpPr/>
      </xdr:nvSpPr>
      <xdr:spPr>
        <a:xfrm>
          <a:off x="21272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22861</xdr:rowOff>
    </xdr:from>
    <xdr:to>
      <xdr:col>102</xdr:col>
      <xdr:colOff>165100</xdr:colOff>
      <xdr:row>86</xdr:row>
      <xdr:rowOff>124461</xdr:rowOff>
    </xdr:to>
    <xdr:sp macro="" textlink="">
      <xdr:nvSpPr>
        <xdr:cNvPr id="584" name="楕円 583"/>
        <xdr:cNvSpPr/>
      </xdr:nvSpPr>
      <xdr:spPr>
        <a:xfrm>
          <a:off x="19494500" y="1476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114316</xdr:rowOff>
    </xdr:from>
    <xdr:ext cx="469744" cy="259045"/>
    <xdr:sp macro="" textlink="">
      <xdr:nvSpPr>
        <xdr:cNvPr id="585" name="n_1mainValue【消防施設】&#10;一人当たり面積"/>
        <xdr:cNvSpPr txBox="1"/>
      </xdr:nvSpPr>
      <xdr:spPr>
        <a:xfrm>
          <a:off x="210757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115588</xdr:rowOff>
    </xdr:from>
    <xdr:ext cx="469744" cy="259045"/>
    <xdr:sp macro="" textlink="">
      <xdr:nvSpPr>
        <xdr:cNvPr id="586" name="n_3mainValue【消防施設】&#10;一人当たり面積"/>
        <xdr:cNvSpPr txBox="1"/>
      </xdr:nvSpPr>
      <xdr:spPr>
        <a:xfrm>
          <a:off x="19310427" y="1486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7" name="直線コネクタ 59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8" name="テキスト ボックス 59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9" name="直線コネクタ 59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0" name="テキスト ボックス 59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1" name="直線コネクタ 60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2" name="テキスト ボックス 60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3" name="直線コネクタ 60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4" name="テキスト ボックス 60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5" name="直線コネクタ 60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6" name="テキスト ボックス 60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7" name="直線コネクタ 60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8" name="テキスト ボックス 60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0" name="テキスト ボックス 6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612" name="直線コネクタ 611"/>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613"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614" name="直線コネクタ 613"/>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615"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616" name="直線コネクタ 615"/>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17"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18" name="フローチャート: 判断 617"/>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619" name="フローチャート: 判断 618"/>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163121</xdr:rowOff>
    </xdr:from>
    <xdr:ext cx="405111" cy="259045"/>
    <xdr:sp macro="" textlink="">
      <xdr:nvSpPr>
        <xdr:cNvPr id="620" name="n_1aveValue【庁舎】&#10;有形固定資産減価償却率"/>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10705</xdr:rowOff>
    </xdr:from>
    <xdr:to>
      <xdr:col>76</xdr:col>
      <xdr:colOff>165100</xdr:colOff>
      <xdr:row>103</xdr:row>
      <xdr:rowOff>112305</xdr:rowOff>
    </xdr:to>
    <xdr:sp macro="" textlink="">
      <xdr:nvSpPr>
        <xdr:cNvPr id="621" name="フローチャート: 判断 620"/>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128832</xdr:rowOff>
    </xdr:from>
    <xdr:ext cx="405111" cy="259045"/>
    <xdr:sp macro="" textlink="">
      <xdr:nvSpPr>
        <xdr:cNvPr id="622" name="n_2ave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67855</xdr:rowOff>
    </xdr:from>
    <xdr:to>
      <xdr:col>72</xdr:col>
      <xdr:colOff>38100</xdr:colOff>
      <xdr:row>103</xdr:row>
      <xdr:rowOff>169455</xdr:rowOff>
    </xdr:to>
    <xdr:sp macro="" textlink="">
      <xdr:nvSpPr>
        <xdr:cNvPr id="623" name="フローチャート: 判断 622"/>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160582</xdr:rowOff>
    </xdr:from>
    <xdr:ext cx="405111" cy="259045"/>
    <xdr:sp macro="" textlink="">
      <xdr:nvSpPr>
        <xdr:cNvPr id="624" name="n_3aveValue【庁舎】&#10;有形固定資産減価償却率"/>
        <xdr:cNvSpPr txBox="1"/>
      </xdr:nvSpPr>
      <xdr:spPr>
        <a:xfrm>
          <a:off x="13500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5" name="テキスト ボックス 6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142966</xdr:rowOff>
    </xdr:from>
    <xdr:to>
      <xdr:col>81</xdr:col>
      <xdr:colOff>101600</xdr:colOff>
      <xdr:row>109</xdr:row>
      <xdr:rowOff>73116</xdr:rowOff>
    </xdr:to>
    <xdr:sp macro="" textlink="">
      <xdr:nvSpPr>
        <xdr:cNvPr id="630" name="楕円 629"/>
        <xdr:cNvSpPr/>
      </xdr:nvSpPr>
      <xdr:spPr>
        <a:xfrm>
          <a:off x="15430500" y="186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100</xdr:row>
      <xdr:rowOff>61323</xdr:rowOff>
    </xdr:from>
    <xdr:to>
      <xdr:col>72</xdr:col>
      <xdr:colOff>38100</xdr:colOff>
      <xdr:row>100</xdr:row>
      <xdr:rowOff>162923</xdr:rowOff>
    </xdr:to>
    <xdr:sp macro="" textlink="">
      <xdr:nvSpPr>
        <xdr:cNvPr id="631" name="楕円 630"/>
        <xdr:cNvSpPr/>
      </xdr:nvSpPr>
      <xdr:spPr>
        <a:xfrm>
          <a:off x="13652500" y="172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58361</xdr:colOff>
      <xdr:row>109</xdr:row>
      <xdr:rowOff>64243</xdr:rowOff>
    </xdr:from>
    <xdr:ext cx="340478" cy="259045"/>
    <xdr:sp macro="" textlink="">
      <xdr:nvSpPr>
        <xdr:cNvPr id="632" name="n_1mainValue【庁舎】&#10;有形固定資産減価償却率"/>
        <xdr:cNvSpPr txBox="1"/>
      </xdr:nvSpPr>
      <xdr:spPr>
        <a:xfrm>
          <a:off x="15298361" y="187522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8000</xdr:rowOff>
    </xdr:from>
    <xdr:ext cx="405111" cy="259045"/>
    <xdr:sp macro="" textlink="">
      <xdr:nvSpPr>
        <xdr:cNvPr id="633" name="n_3mainValue【庁舎】&#10;有形固定資産減価償却率"/>
        <xdr:cNvSpPr txBox="1"/>
      </xdr:nvSpPr>
      <xdr:spPr>
        <a:xfrm>
          <a:off x="13500744" y="1698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4" name="正方形/長方形 6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5" name="正方形/長方形 6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6" name="正方形/長方形 6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7" name="正方形/長方形 6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8" name="正方形/長方形 6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9" name="正方形/長方形 6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0" name="正方形/長方形 6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2" name="テキスト ボックス 6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4" name="直線コネクタ 64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5" name="テキスト ボックス 64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6" name="直線コネクタ 64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7" name="テキスト ボックス 64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8" name="直線コネクタ 64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9" name="テキスト ボックス 64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0" name="直線コネクタ 64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1" name="テキスト ボックス 65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2" name="直線コネクタ 6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3" name="テキスト ボックス 6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655" name="直線コネクタ 654"/>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656"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657" name="直線コネクタ 656"/>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658"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659" name="直線コネクタ 658"/>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660" name="【庁舎】&#10;一人当たり面積平均値テキスト"/>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661" name="フローチャート: 判断 660"/>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662" name="フローチャート: 判断 661"/>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100092</xdr:rowOff>
    </xdr:from>
    <xdr:ext cx="469744" cy="259045"/>
    <xdr:sp macro="" textlink="">
      <xdr:nvSpPr>
        <xdr:cNvPr id="663" name="n_1aveValue【庁舎】&#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41402</xdr:rowOff>
    </xdr:from>
    <xdr:to>
      <xdr:col>107</xdr:col>
      <xdr:colOff>101600</xdr:colOff>
      <xdr:row>104</xdr:row>
      <xdr:rowOff>143002</xdr:rowOff>
    </xdr:to>
    <xdr:sp macro="" textlink="">
      <xdr:nvSpPr>
        <xdr:cNvPr id="664" name="フローチャート: 判断 663"/>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102</xdr:row>
      <xdr:rowOff>159529</xdr:rowOff>
    </xdr:from>
    <xdr:ext cx="469744" cy="259045"/>
    <xdr:sp macro="" textlink="">
      <xdr:nvSpPr>
        <xdr:cNvPr id="665"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87122</xdr:rowOff>
    </xdr:from>
    <xdr:to>
      <xdr:col>102</xdr:col>
      <xdr:colOff>165100</xdr:colOff>
      <xdr:row>105</xdr:row>
      <xdr:rowOff>17272</xdr:rowOff>
    </xdr:to>
    <xdr:sp macro="" textlink="">
      <xdr:nvSpPr>
        <xdr:cNvPr id="666" name="フローチャート: 判断 665"/>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103</xdr:row>
      <xdr:rowOff>33799</xdr:rowOff>
    </xdr:from>
    <xdr:ext cx="469744" cy="259045"/>
    <xdr:sp macro="" textlink="">
      <xdr:nvSpPr>
        <xdr:cNvPr id="667" name="n_3aveValue【庁舎】&#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8" name="テキスト ボックス 6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9" name="テキスト ボックス 6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0" name="テキスト ボックス 6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1" name="テキスト ボックス 6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2" name="テキスト ボックス 6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144272</xdr:rowOff>
    </xdr:from>
    <xdr:to>
      <xdr:col>112</xdr:col>
      <xdr:colOff>38100</xdr:colOff>
      <xdr:row>106</xdr:row>
      <xdr:rowOff>74422</xdr:rowOff>
    </xdr:to>
    <xdr:sp macro="" textlink="">
      <xdr:nvSpPr>
        <xdr:cNvPr id="673" name="楕円 672"/>
        <xdr:cNvSpPr/>
      </xdr:nvSpPr>
      <xdr:spPr>
        <a:xfrm>
          <a:off x="21272500" y="181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119126</xdr:rowOff>
    </xdr:from>
    <xdr:to>
      <xdr:col>102</xdr:col>
      <xdr:colOff>165100</xdr:colOff>
      <xdr:row>108</xdr:row>
      <xdr:rowOff>49276</xdr:rowOff>
    </xdr:to>
    <xdr:sp macro="" textlink="">
      <xdr:nvSpPr>
        <xdr:cNvPr id="674" name="楕円 673"/>
        <xdr:cNvSpPr/>
      </xdr:nvSpPr>
      <xdr:spPr>
        <a:xfrm>
          <a:off x="19494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65549</xdr:rowOff>
    </xdr:from>
    <xdr:ext cx="469744" cy="259045"/>
    <xdr:sp macro="" textlink="">
      <xdr:nvSpPr>
        <xdr:cNvPr id="675" name="n_1mainValue【庁舎】&#10;一人当たり面積"/>
        <xdr:cNvSpPr txBox="1"/>
      </xdr:nvSpPr>
      <xdr:spPr>
        <a:xfrm>
          <a:off x="21075727" y="1823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40403</xdr:rowOff>
    </xdr:from>
    <xdr:ext cx="469744" cy="259045"/>
    <xdr:sp macro="" textlink="">
      <xdr:nvSpPr>
        <xdr:cNvPr id="676" name="n_3mainValue【庁舎】&#10;一人当たり面積"/>
        <xdr:cNvSpPr txBox="1"/>
      </xdr:nvSpPr>
      <xdr:spPr>
        <a:xfrm>
          <a:off x="193104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7" name="正方形/長方形 6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8" name="正方形/長方形 6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9" name="テキスト ボックス 6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福祉施設を除くほとんどの施設で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庁舎については、分庁制のほとんどの庁舎が建築後４０年以上経過していたこともあり、減価償却率が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非常に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高くなっていたが、平成２９年度に新庁舎が完成し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旧庁舎の取り壊しを行ったことから、減価償却率が大きく低下している。建て替えに伴い、分庁舎で事務を行っていた部局の集約を一部行い、災害時における防災拠点機能等も備えたことから、一人当たり面積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年度より増加しているが、依然として類似団体平均を下回っており、規模を抑えながらも実用性を兼ね備えた庁舎建設を行った。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他の公共施設についても老朽化が進んでいることから、今後、人口減少等により公共施設の利用需要が変化していくことが予想されることを踏まえ、長期的な視点をもって、更新・統廃合・長寿命化等を計画的に行うことを目的として、公共施設等総合管理計画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年度には、個別施設計画の対策効果を反映して、計画の見直しを実施する予定であるため、全庁的な取組体制を構築しながら、今後の公共施設のあり方について検討していく。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48,910
48,194
122.85
24,481,184
23,037,187
661,798
11,907,925
15,941,140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市内企業の景気回復傾向が続いており、法人関係税の増収などから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しかしながら、決して高い値とは言えないため、緊急に必要な事業を峻別し、投資的経費を抑制する等、歳出の徹底的な見直しを実施するとともに、税収の徴収率向上対策を中心とする歳入確保に努める。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46567</xdr:rowOff>
    </xdr:to>
    <xdr:cxnSp macro="">
      <xdr:nvCxnSpPr>
        <xdr:cNvPr id="69" name="直線コネクタ 68"/>
        <xdr:cNvCxnSpPr/>
      </xdr:nvCxnSpPr>
      <xdr:spPr>
        <a:xfrm flipV="1">
          <a:off x="4114800" y="68844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46567</xdr:rowOff>
    </xdr:to>
    <xdr:cxnSp macro="">
      <xdr:nvCxnSpPr>
        <xdr:cNvPr id="72" name="直線コネクタ 71"/>
        <xdr:cNvCxnSpPr/>
      </xdr:nvCxnSpPr>
      <xdr:spPr>
        <a:xfrm>
          <a:off x="3225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66675</xdr:rowOff>
    </xdr:to>
    <xdr:cxnSp macro="">
      <xdr:nvCxnSpPr>
        <xdr:cNvPr id="75" name="直線コネクタ 74"/>
        <xdr:cNvCxnSpPr/>
      </xdr:nvCxnSpPr>
      <xdr:spPr>
        <a:xfrm flipV="1">
          <a:off x="2336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66675</xdr:rowOff>
    </xdr:from>
    <xdr:to>
      <xdr:col>11</xdr:col>
      <xdr:colOff>31750</xdr:colOff>
      <xdr:row>40</xdr:row>
      <xdr:rowOff>66675</xdr:rowOff>
    </xdr:to>
    <xdr:cxnSp macro="">
      <xdr:nvCxnSpPr>
        <xdr:cNvPr id="78" name="直線コネクタ 77"/>
        <xdr:cNvCxnSpPr/>
      </xdr:nvCxnSpPr>
      <xdr:spPr>
        <a:xfrm>
          <a:off x="1447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80" name="テキスト ボックス 79"/>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81" name="フローチャート: 判断 80"/>
        <xdr:cNvSpPr/>
      </xdr:nvSpPr>
      <xdr:spPr>
        <a:xfrm>
          <a:off x="1397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82" name="テキスト ボックス 81"/>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147108</xdr:rowOff>
    </xdr:from>
    <xdr:to>
      <xdr:col>23</xdr:col>
      <xdr:colOff>184150</xdr:colOff>
      <xdr:row>40</xdr:row>
      <xdr:rowOff>77258</xdr:rowOff>
    </xdr:to>
    <xdr:sp macro="" textlink="">
      <xdr:nvSpPr>
        <xdr:cNvPr id="88" name="楕円 87"/>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163635</xdr:rowOff>
    </xdr:from>
    <xdr:ext cx="762000" cy="259045"/>
    <xdr:sp macro="" textlink="">
      <xdr:nvSpPr>
        <xdr:cNvPr id="89" name="財政力該当値テキスト"/>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15875</xdr:rowOff>
    </xdr:from>
    <xdr:to>
      <xdr:col>11</xdr:col>
      <xdr:colOff>82550</xdr:colOff>
      <xdr:row>40</xdr:row>
      <xdr:rowOff>117475</xdr:rowOff>
    </xdr:to>
    <xdr:sp macro="" textlink="">
      <xdr:nvSpPr>
        <xdr:cNvPr id="94" name="楕円 93"/>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95" name="テキスト ボックス 94"/>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96" name="楕円 95"/>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97" name="テキスト ボックス 96"/>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合併以後、「新規起債の抑制」、「返済額以上の借入をしない」、「高利の地方債は繰上返済や借換をする」などの方針に基づいた地方債の削減や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職員定数管理計画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に基づいた計画的な職員人件費の圧縮など経常的な経費を削減してきたことで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。今年度においては、地方税が増加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）した影響で、前年度比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今後も事務事業の優先度を見極め、優先度の低い事業の廃止・縮小を進め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経常経費の削減を図り、歳入に見合った健全な財政運営に努める。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3556</xdr:rowOff>
    </xdr:from>
    <xdr:to>
      <xdr:col>23</xdr:col>
      <xdr:colOff>133350</xdr:colOff>
      <xdr:row>61</xdr:row>
      <xdr:rowOff>46990</xdr:rowOff>
    </xdr:to>
    <xdr:cxnSp macro="">
      <xdr:nvCxnSpPr>
        <xdr:cNvPr id="130" name="直線コネクタ 129"/>
        <xdr:cNvCxnSpPr/>
      </xdr:nvCxnSpPr>
      <xdr:spPr>
        <a:xfrm flipV="1">
          <a:off x="4114800" y="1046200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61</xdr:row>
      <xdr:rowOff>46990</xdr:rowOff>
    </xdr:to>
    <xdr:cxnSp macro="">
      <xdr:nvCxnSpPr>
        <xdr:cNvPr id="133" name="直線コネクタ 132"/>
        <xdr:cNvCxnSpPr/>
      </xdr:nvCxnSpPr>
      <xdr:spPr>
        <a:xfrm>
          <a:off x="3225800" y="104330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138938</xdr:rowOff>
    </xdr:from>
    <xdr:to>
      <xdr:col>15</xdr:col>
      <xdr:colOff>82550</xdr:colOff>
      <xdr:row>60</xdr:row>
      <xdr:rowOff>146050</xdr:rowOff>
    </xdr:to>
    <xdr:cxnSp macro="">
      <xdr:nvCxnSpPr>
        <xdr:cNvPr id="136" name="直線コネクタ 135"/>
        <xdr:cNvCxnSpPr/>
      </xdr:nvCxnSpPr>
      <xdr:spPr>
        <a:xfrm>
          <a:off x="2336800" y="10254488"/>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138938</xdr:rowOff>
    </xdr:from>
    <xdr:to>
      <xdr:col>11</xdr:col>
      <xdr:colOff>31750</xdr:colOff>
      <xdr:row>60</xdr:row>
      <xdr:rowOff>155702</xdr:rowOff>
    </xdr:to>
    <xdr:cxnSp macro="">
      <xdr:nvCxnSpPr>
        <xdr:cNvPr id="139" name="直線コネクタ 138"/>
        <xdr:cNvCxnSpPr/>
      </xdr:nvCxnSpPr>
      <xdr:spPr>
        <a:xfrm flipV="1">
          <a:off x="1447800" y="10254488"/>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48785</xdr:rowOff>
    </xdr:from>
    <xdr:ext cx="762000" cy="259045"/>
    <xdr:sp macro="" textlink="">
      <xdr:nvSpPr>
        <xdr:cNvPr id="141" name="テキスト ボックス 140"/>
        <xdr:cNvSpPr txBox="1"/>
      </xdr:nvSpPr>
      <xdr:spPr>
        <a:xfrm>
          <a:off x="1955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56642</xdr:rowOff>
    </xdr:from>
    <xdr:to>
      <xdr:col>7</xdr:col>
      <xdr:colOff>31750</xdr:colOff>
      <xdr:row>60</xdr:row>
      <xdr:rowOff>158242</xdr:rowOff>
    </xdr:to>
    <xdr:sp macro="" textlink="">
      <xdr:nvSpPr>
        <xdr:cNvPr id="142" name="フローチャート: 判断 141"/>
        <xdr:cNvSpPr/>
      </xdr:nvSpPr>
      <xdr:spPr>
        <a:xfrm>
          <a:off x="13970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168419</xdr:rowOff>
    </xdr:from>
    <xdr:ext cx="762000" cy="259045"/>
    <xdr:sp macro="" textlink="">
      <xdr:nvSpPr>
        <xdr:cNvPr id="143" name="テキスト ボックス 142"/>
        <xdr:cNvSpPr txBox="1"/>
      </xdr:nvSpPr>
      <xdr:spPr>
        <a:xfrm>
          <a:off x="1066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124206</xdr:rowOff>
    </xdr:from>
    <xdr:to>
      <xdr:col>23</xdr:col>
      <xdr:colOff>184150</xdr:colOff>
      <xdr:row>61</xdr:row>
      <xdr:rowOff>54356</xdr:rowOff>
    </xdr:to>
    <xdr:sp macro="" textlink="">
      <xdr:nvSpPr>
        <xdr:cNvPr id="149" name="楕円 148"/>
        <xdr:cNvSpPr/>
      </xdr:nvSpPr>
      <xdr:spPr>
        <a:xfrm>
          <a:off x="49022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140733</xdr:rowOff>
    </xdr:from>
    <xdr:ext cx="762000" cy="259045"/>
    <xdr:sp macro="" textlink="">
      <xdr:nvSpPr>
        <xdr:cNvPr id="150" name="財政構造の弾力性該当値テキスト"/>
        <xdr:cNvSpPr txBox="1"/>
      </xdr:nvSpPr>
      <xdr:spPr>
        <a:xfrm>
          <a:off x="5041900" y="1025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1" name="楕円 150"/>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107967</xdr:rowOff>
    </xdr:from>
    <xdr:ext cx="736600" cy="259045"/>
    <xdr:sp macro="" textlink="">
      <xdr:nvSpPr>
        <xdr:cNvPr id="152" name="テキスト ボックス 151"/>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3" name="楕円 152"/>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4" name="テキスト ボックス 153"/>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88138</xdr:rowOff>
    </xdr:from>
    <xdr:to>
      <xdr:col>11</xdr:col>
      <xdr:colOff>82550</xdr:colOff>
      <xdr:row>60</xdr:row>
      <xdr:rowOff>18288</xdr:rowOff>
    </xdr:to>
    <xdr:sp macro="" textlink="">
      <xdr:nvSpPr>
        <xdr:cNvPr id="155" name="楕円 154"/>
        <xdr:cNvSpPr/>
      </xdr:nvSpPr>
      <xdr:spPr>
        <a:xfrm>
          <a:off x="2286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28465</xdr:rowOff>
    </xdr:from>
    <xdr:ext cx="762000" cy="259045"/>
    <xdr:sp macro="" textlink="">
      <xdr:nvSpPr>
        <xdr:cNvPr id="156" name="テキスト ボックス 155"/>
        <xdr:cNvSpPr txBox="1"/>
      </xdr:nvSpPr>
      <xdr:spPr>
        <a:xfrm>
          <a:off x="1955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104902</xdr:rowOff>
    </xdr:from>
    <xdr:to>
      <xdr:col>7</xdr:col>
      <xdr:colOff>31750</xdr:colOff>
      <xdr:row>61</xdr:row>
      <xdr:rowOff>35052</xdr:rowOff>
    </xdr:to>
    <xdr:sp macro="" textlink="">
      <xdr:nvSpPr>
        <xdr:cNvPr id="157" name="楕円 156"/>
        <xdr:cNvSpPr/>
      </xdr:nvSpPr>
      <xdr:spPr>
        <a:xfrm>
          <a:off x="1397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19829</xdr:rowOff>
    </xdr:from>
    <xdr:ext cx="762000" cy="259045"/>
    <xdr:sp macro="" textlink="">
      <xdr:nvSpPr>
        <xdr:cNvPr id="158" name="テキスト ボックス 157"/>
        <xdr:cNvSpPr txBox="1"/>
      </xdr:nvSpPr>
      <xdr:spPr>
        <a:xfrm>
          <a:off x="1066800" y="1047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職員数削減策として、民間委託を推進してきたことで物件費が増加し、学校施設を中心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とした公共</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施設の老朽化により維持補修費も増加している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総額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は類似団体平均よりも低い金額ではあるが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年々増加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今後は公共施設等総合管理計画に基づき、施設の更新・統廃合・長寿命化を計画的に行っていくことで維持補修費の圧縮を中心としたコストの削減に努める。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113126</xdr:rowOff>
    </xdr:from>
    <xdr:to>
      <xdr:col>23</xdr:col>
      <xdr:colOff>133350</xdr:colOff>
      <xdr:row>81</xdr:row>
      <xdr:rowOff>129792</xdr:rowOff>
    </xdr:to>
    <xdr:cxnSp macro="">
      <xdr:nvCxnSpPr>
        <xdr:cNvPr id="193" name="直線コネクタ 192"/>
        <xdr:cNvCxnSpPr/>
      </xdr:nvCxnSpPr>
      <xdr:spPr>
        <a:xfrm flipV="1">
          <a:off x="4114800" y="14000576"/>
          <a:ext cx="838200" cy="1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111154</xdr:rowOff>
    </xdr:from>
    <xdr:to>
      <xdr:col>19</xdr:col>
      <xdr:colOff>133350</xdr:colOff>
      <xdr:row>81</xdr:row>
      <xdr:rowOff>129792</xdr:rowOff>
    </xdr:to>
    <xdr:cxnSp macro="">
      <xdr:nvCxnSpPr>
        <xdr:cNvPr id="196" name="直線コネクタ 195"/>
        <xdr:cNvCxnSpPr/>
      </xdr:nvCxnSpPr>
      <xdr:spPr>
        <a:xfrm>
          <a:off x="3225800" y="13998604"/>
          <a:ext cx="889000" cy="1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107021</xdr:rowOff>
    </xdr:from>
    <xdr:to>
      <xdr:col>15</xdr:col>
      <xdr:colOff>82550</xdr:colOff>
      <xdr:row>81</xdr:row>
      <xdr:rowOff>111154</xdr:rowOff>
    </xdr:to>
    <xdr:cxnSp macro="">
      <xdr:nvCxnSpPr>
        <xdr:cNvPr id="199" name="直線コネクタ 198"/>
        <xdr:cNvCxnSpPr/>
      </xdr:nvCxnSpPr>
      <xdr:spPr>
        <a:xfrm>
          <a:off x="2336800" y="13994471"/>
          <a:ext cx="8890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83727</xdr:rowOff>
    </xdr:from>
    <xdr:to>
      <xdr:col>11</xdr:col>
      <xdr:colOff>31750</xdr:colOff>
      <xdr:row>81</xdr:row>
      <xdr:rowOff>107021</xdr:rowOff>
    </xdr:to>
    <xdr:cxnSp macro="">
      <xdr:nvCxnSpPr>
        <xdr:cNvPr id="202" name="直線コネクタ 201"/>
        <xdr:cNvCxnSpPr/>
      </xdr:nvCxnSpPr>
      <xdr:spPr>
        <a:xfrm>
          <a:off x="1447800" y="13971177"/>
          <a:ext cx="8890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144545</xdr:rowOff>
    </xdr:from>
    <xdr:to>
      <xdr:col>7</xdr:col>
      <xdr:colOff>31750</xdr:colOff>
      <xdr:row>82</xdr:row>
      <xdr:rowOff>74695</xdr:rowOff>
    </xdr:to>
    <xdr:sp macro="" textlink="">
      <xdr:nvSpPr>
        <xdr:cNvPr id="205" name="フローチャート: 判断 204"/>
        <xdr:cNvSpPr/>
      </xdr:nvSpPr>
      <xdr:spPr>
        <a:xfrm>
          <a:off x="1397000" y="1403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59472</xdr:rowOff>
    </xdr:from>
    <xdr:ext cx="762000" cy="259045"/>
    <xdr:sp macro="" textlink="">
      <xdr:nvSpPr>
        <xdr:cNvPr id="206" name="テキスト ボックス 205"/>
        <xdr:cNvSpPr txBox="1"/>
      </xdr:nvSpPr>
      <xdr:spPr>
        <a:xfrm>
          <a:off x="1066800" y="1411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62326</xdr:rowOff>
    </xdr:from>
    <xdr:to>
      <xdr:col>23</xdr:col>
      <xdr:colOff>184150</xdr:colOff>
      <xdr:row>81</xdr:row>
      <xdr:rowOff>163926</xdr:rowOff>
    </xdr:to>
    <xdr:sp macro="" textlink="">
      <xdr:nvSpPr>
        <xdr:cNvPr id="212" name="楕円 211"/>
        <xdr:cNvSpPr/>
      </xdr:nvSpPr>
      <xdr:spPr>
        <a:xfrm>
          <a:off x="4902200" y="1394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78853</xdr:rowOff>
    </xdr:from>
    <xdr:ext cx="762000" cy="259045"/>
    <xdr:sp macro="" textlink="">
      <xdr:nvSpPr>
        <xdr:cNvPr id="213" name="人件費・物件費等の状況該当値テキスト"/>
        <xdr:cNvSpPr txBox="1"/>
      </xdr:nvSpPr>
      <xdr:spPr>
        <a:xfrm>
          <a:off x="5041900" y="1379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78992</xdr:rowOff>
    </xdr:from>
    <xdr:to>
      <xdr:col>19</xdr:col>
      <xdr:colOff>184150</xdr:colOff>
      <xdr:row>82</xdr:row>
      <xdr:rowOff>9142</xdr:rowOff>
    </xdr:to>
    <xdr:sp macro="" textlink="">
      <xdr:nvSpPr>
        <xdr:cNvPr id="214" name="楕円 213"/>
        <xdr:cNvSpPr/>
      </xdr:nvSpPr>
      <xdr:spPr>
        <a:xfrm>
          <a:off x="4064000" y="1396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19319</xdr:rowOff>
    </xdr:from>
    <xdr:ext cx="736600" cy="259045"/>
    <xdr:sp macro="" textlink="">
      <xdr:nvSpPr>
        <xdr:cNvPr id="215" name="テキスト ボックス 214"/>
        <xdr:cNvSpPr txBox="1"/>
      </xdr:nvSpPr>
      <xdr:spPr>
        <a:xfrm>
          <a:off x="3733800" y="13735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60354</xdr:rowOff>
    </xdr:from>
    <xdr:to>
      <xdr:col>15</xdr:col>
      <xdr:colOff>133350</xdr:colOff>
      <xdr:row>81</xdr:row>
      <xdr:rowOff>161954</xdr:rowOff>
    </xdr:to>
    <xdr:sp macro="" textlink="">
      <xdr:nvSpPr>
        <xdr:cNvPr id="216" name="楕円 215"/>
        <xdr:cNvSpPr/>
      </xdr:nvSpPr>
      <xdr:spPr>
        <a:xfrm>
          <a:off x="3175000" y="1394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681</xdr:rowOff>
    </xdr:from>
    <xdr:ext cx="762000" cy="259045"/>
    <xdr:sp macro="" textlink="">
      <xdr:nvSpPr>
        <xdr:cNvPr id="217" name="テキスト ボックス 216"/>
        <xdr:cNvSpPr txBox="1"/>
      </xdr:nvSpPr>
      <xdr:spPr>
        <a:xfrm>
          <a:off x="2844800" y="1371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56221</xdr:rowOff>
    </xdr:from>
    <xdr:to>
      <xdr:col>11</xdr:col>
      <xdr:colOff>82550</xdr:colOff>
      <xdr:row>81</xdr:row>
      <xdr:rowOff>157821</xdr:rowOff>
    </xdr:to>
    <xdr:sp macro="" textlink="">
      <xdr:nvSpPr>
        <xdr:cNvPr id="218" name="楕円 217"/>
        <xdr:cNvSpPr/>
      </xdr:nvSpPr>
      <xdr:spPr>
        <a:xfrm>
          <a:off x="2286000" y="1394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167998</xdr:rowOff>
    </xdr:from>
    <xdr:ext cx="762000" cy="259045"/>
    <xdr:sp macro="" textlink="">
      <xdr:nvSpPr>
        <xdr:cNvPr id="219" name="テキスト ボックス 218"/>
        <xdr:cNvSpPr txBox="1"/>
      </xdr:nvSpPr>
      <xdr:spPr>
        <a:xfrm>
          <a:off x="1955800" y="1371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32927</xdr:rowOff>
    </xdr:from>
    <xdr:to>
      <xdr:col>7</xdr:col>
      <xdr:colOff>31750</xdr:colOff>
      <xdr:row>81</xdr:row>
      <xdr:rowOff>134527</xdr:rowOff>
    </xdr:to>
    <xdr:sp macro="" textlink="">
      <xdr:nvSpPr>
        <xdr:cNvPr id="220" name="楕円 219"/>
        <xdr:cNvSpPr/>
      </xdr:nvSpPr>
      <xdr:spPr>
        <a:xfrm>
          <a:off x="1397000" y="139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144704</xdr:rowOff>
    </xdr:from>
    <xdr:ext cx="762000" cy="259045"/>
    <xdr:sp macro="" textlink="">
      <xdr:nvSpPr>
        <xdr:cNvPr id="221" name="テキスト ボックス 220"/>
        <xdr:cNvSpPr txBox="1"/>
      </xdr:nvSpPr>
      <xdr:spPr>
        <a:xfrm>
          <a:off x="1066800" y="136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全国市平均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とは同率であるが、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状況である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。国の給与制度の総合的見直し内容を踏まえ、平成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年度には一般行政職の給料表について平均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パーセントの引き下げを行い、他の給料表についても一般行政職給料表との均衡を踏まえて見直しを実施した。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今後も地域民間企業の平均給与や近隣市町村の状況、国の制度を踏まえ、給与の適正化に努める。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87</xdr:row>
      <xdr:rowOff>16329</xdr:rowOff>
    </xdr:to>
    <xdr:cxnSp macro="">
      <xdr:nvCxnSpPr>
        <xdr:cNvPr id="257" name="直線コネクタ 256"/>
        <xdr:cNvCxnSpPr/>
      </xdr:nvCxnSpPr>
      <xdr:spPr>
        <a:xfrm>
          <a:off x="16179800" y="14794593"/>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101600</xdr:rowOff>
    </xdr:to>
    <xdr:cxnSp macro="">
      <xdr:nvCxnSpPr>
        <xdr:cNvPr id="260" name="直線コネクタ 259"/>
        <xdr:cNvCxnSpPr/>
      </xdr:nvCxnSpPr>
      <xdr:spPr>
        <a:xfrm flipV="1">
          <a:off x="15290800" y="147945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170543</xdr:rowOff>
    </xdr:to>
    <xdr:cxnSp macro="">
      <xdr:nvCxnSpPr>
        <xdr:cNvPr id="263" name="直線コネクタ 262"/>
        <xdr:cNvCxnSpPr/>
      </xdr:nvCxnSpPr>
      <xdr:spPr>
        <a:xfrm flipV="1">
          <a:off x="14401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170543</xdr:rowOff>
    </xdr:to>
    <xdr:cxnSp macro="">
      <xdr:nvCxnSpPr>
        <xdr:cNvPr id="266" name="直線コネクタ 265"/>
        <xdr:cNvCxnSpPr/>
      </xdr:nvCxnSpPr>
      <xdr:spPr>
        <a:xfrm>
          <a:off x="13512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0" name="テキスト ボックス 269"/>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6" name="楕円 275"/>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7" name="給与水準   （国との比較）該当値テキスト"/>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78" name="楕円 277"/>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79" name="テキスト ボックス 278"/>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0" name="楕円 279"/>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1" name="テキスト ボックス 280"/>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2" name="楕円 281"/>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3" name="テキスト ボックス 282"/>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5" name="テキスト ボックス 284"/>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職員定数管理計画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を策定し、計画的に職員数の削減を図った結果、類似団体平均を下回る値で推移している。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年度は、職員数の増加に対し人口が減少したため、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人増えることとなった。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、住民サービスを低下させることなく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将来の人口減少を見込んだコンパクトな組織となるよう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適正な職員定数の管理に努める。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144326</xdr:rowOff>
    </xdr:from>
    <xdr:to>
      <xdr:col>81</xdr:col>
      <xdr:colOff>44450</xdr:colOff>
      <xdr:row>60</xdr:row>
      <xdr:rowOff>168456</xdr:rowOff>
    </xdr:to>
    <xdr:cxnSp macro="">
      <xdr:nvCxnSpPr>
        <xdr:cNvPr id="322" name="直線コネクタ 321"/>
        <xdr:cNvCxnSpPr/>
      </xdr:nvCxnSpPr>
      <xdr:spPr>
        <a:xfrm>
          <a:off x="16179800" y="1043132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125367</xdr:rowOff>
    </xdr:from>
    <xdr:to>
      <xdr:col>77</xdr:col>
      <xdr:colOff>44450</xdr:colOff>
      <xdr:row>60</xdr:row>
      <xdr:rowOff>144326</xdr:rowOff>
    </xdr:to>
    <xdr:cxnSp macro="">
      <xdr:nvCxnSpPr>
        <xdr:cNvPr id="325" name="直線コネクタ 324"/>
        <xdr:cNvCxnSpPr/>
      </xdr:nvCxnSpPr>
      <xdr:spPr>
        <a:xfrm>
          <a:off x="15290800" y="10412367"/>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7" name="テキスト ボックス 326"/>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87449</xdr:rowOff>
    </xdr:from>
    <xdr:to>
      <xdr:col>72</xdr:col>
      <xdr:colOff>203200</xdr:colOff>
      <xdr:row>60</xdr:row>
      <xdr:rowOff>125367</xdr:rowOff>
    </xdr:to>
    <xdr:cxnSp macro="">
      <xdr:nvCxnSpPr>
        <xdr:cNvPr id="328" name="直線コネクタ 327"/>
        <xdr:cNvCxnSpPr/>
      </xdr:nvCxnSpPr>
      <xdr:spPr>
        <a:xfrm>
          <a:off x="14401800" y="10374449"/>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87449</xdr:rowOff>
    </xdr:from>
    <xdr:to>
      <xdr:col>68</xdr:col>
      <xdr:colOff>152400</xdr:colOff>
      <xdr:row>60</xdr:row>
      <xdr:rowOff>94343</xdr:rowOff>
    </xdr:to>
    <xdr:cxnSp macro="">
      <xdr:nvCxnSpPr>
        <xdr:cNvPr id="331" name="直線コネクタ 330"/>
        <xdr:cNvCxnSpPr/>
      </xdr:nvCxnSpPr>
      <xdr:spPr>
        <a:xfrm flipV="1">
          <a:off x="13512800" y="1037444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64515</xdr:rowOff>
    </xdr:from>
    <xdr:ext cx="762000" cy="259045"/>
    <xdr:sp macro="" textlink="">
      <xdr:nvSpPr>
        <xdr:cNvPr id="333" name="テキスト ボックス 332"/>
        <xdr:cNvSpPr txBox="1"/>
      </xdr:nvSpPr>
      <xdr:spPr>
        <a:xfrm>
          <a:off x="14020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34109</xdr:rowOff>
    </xdr:from>
    <xdr:to>
      <xdr:col>64</xdr:col>
      <xdr:colOff>152400</xdr:colOff>
      <xdr:row>61</xdr:row>
      <xdr:rowOff>135709</xdr:rowOff>
    </xdr:to>
    <xdr:sp macro="" textlink="">
      <xdr:nvSpPr>
        <xdr:cNvPr id="334" name="フローチャート: 判断 333"/>
        <xdr:cNvSpPr/>
      </xdr:nvSpPr>
      <xdr:spPr>
        <a:xfrm>
          <a:off x="13462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120486</xdr:rowOff>
    </xdr:from>
    <xdr:ext cx="762000" cy="259045"/>
    <xdr:sp macro="" textlink="">
      <xdr:nvSpPr>
        <xdr:cNvPr id="335" name="テキスト ボックス 334"/>
        <xdr:cNvSpPr txBox="1"/>
      </xdr:nvSpPr>
      <xdr:spPr>
        <a:xfrm>
          <a:off x="13131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117656</xdr:rowOff>
    </xdr:from>
    <xdr:to>
      <xdr:col>81</xdr:col>
      <xdr:colOff>95250</xdr:colOff>
      <xdr:row>61</xdr:row>
      <xdr:rowOff>47806</xdr:rowOff>
    </xdr:to>
    <xdr:sp macro="" textlink="">
      <xdr:nvSpPr>
        <xdr:cNvPr id="341" name="楕円 340"/>
        <xdr:cNvSpPr/>
      </xdr:nvSpPr>
      <xdr:spPr>
        <a:xfrm>
          <a:off x="16967200" y="1040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134183</xdr:rowOff>
    </xdr:from>
    <xdr:ext cx="762000" cy="259045"/>
    <xdr:sp macro="" textlink="">
      <xdr:nvSpPr>
        <xdr:cNvPr id="342" name="定員管理の状況該当値テキスト"/>
        <xdr:cNvSpPr txBox="1"/>
      </xdr:nvSpPr>
      <xdr:spPr>
        <a:xfrm>
          <a:off x="17106900" y="1024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93526</xdr:rowOff>
    </xdr:from>
    <xdr:to>
      <xdr:col>77</xdr:col>
      <xdr:colOff>95250</xdr:colOff>
      <xdr:row>61</xdr:row>
      <xdr:rowOff>23676</xdr:rowOff>
    </xdr:to>
    <xdr:sp macro="" textlink="">
      <xdr:nvSpPr>
        <xdr:cNvPr id="343" name="楕円 342"/>
        <xdr:cNvSpPr/>
      </xdr:nvSpPr>
      <xdr:spPr>
        <a:xfrm>
          <a:off x="16129000" y="103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33853</xdr:rowOff>
    </xdr:from>
    <xdr:ext cx="736600" cy="259045"/>
    <xdr:sp macro="" textlink="">
      <xdr:nvSpPr>
        <xdr:cNvPr id="344" name="テキスト ボックス 343"/>
        <xdr:cNvSpPr txBox="1"/>
      </xdr:nvSpPr>
      <xdr:spPr>
        <a:xfrm>
          <a:off x="15798800" y="10149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74567</xdr:rowOff>
    </xdr:from>
    <xdr:to>
      <xdr:col>73</xdr:col>
      <xdr:colOff>44450</xdr:colOff>
      <xdr:row>61</xdr:row>
      <xdr:rowOff>4717</xdr:rowOff>
    </xdr:to>
    <xdr:sp macro="" textlink="">
      <xdr:nvSpPr>
        <xdr:cNvPr id="345" name="楕円 344"/>
        <xdr:cNvSpPr/>
      </xdr:nvSpPr>
      <xdr:spPr>
        <a:xfrm>
          <a:off x="15240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14894</xdr:rowOff>
    </xdr:from>
    <xdr:ext cx="762000" cy="259045"/>
    <xdr:sp macro="" textlink="">
      <xdr:nvSpPr>
        <xdr:cNvPr id="346" name="テキスト ボックス 345"/>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36649</xdr:rowOff>
    </xdr:from>
    <xdr:to>
      <xdr:col>68</xdr:col>
      <xdr:colOff>203200</xdr:colOff>
      <xdr:row>60</xdr:row>
      <xdr:rowOff>138249</xdr:rowOff>
    </xdr:to>
    <xdr:sp macro="" textlink="">
      <xdr:nvSpPr>
        <xdr:cNvPr id="347" name="楕円 346"/>
        <xdr:cNvSpPr/>
      </xdr:nvSpPr>
      <xdr:spPr>
        <a:xfrm>
          <a:off x="14351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148426</xdr:rowOff>
    </xdr:from>
    <xdr:ext cx="762000" cy="259045"/>
    <xdr:sp macro="" textlink="">
      <xdr:nvSpPr>
        <xdr:cNvPr id="348" name="テキスト ボックス 347"/>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43543</xdr:rowOff>
    </xdr:from>
    <xdr:to>
      <xdr:col>64</xdr:col>
      <xdr:colOff>152400</xdr:colOff>
      <xdr:row>60</xdr:row>
      <xdr:rowOff>145143</xdr:rowOff>
    </xdr:to>
    <xdr:sp macro="" textlink="">
      <xdr:nvSpPr>
        <xdr:cNvPr id="349" name="楕円 348"/>
        <xdr:cNvSpPr/>
      </xdr:nvSpPr>
      <xdr:spPr>
        <a:xfrm>
          <a:off x="13462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155320</xdr:rowOff>
    </xdr:from>
    <xdr:ext cx="762000" cy="259045"/>
    <xdr:sp macro="" textlink="">
      <xdr:nvSpPr>
        <xdr:cNvPr id="350" name="テキスト ボックス 349"/>
        <xdr:cNvSpPr txBox="1"/>
      </xdr:nvSpPr>
      <xdr:spPr>
        <a:xfrm>
          <a:off x="13131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合併以後、「新規起債の抑制」、「返済額以上の借入をしない」、「高利の地方債は繰上返済や借換をする」などの方針のもと地方債の削減に努めてきた結果、年々改善してきており、平成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年度以降においては類似団体平均を下回っている。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しかしながら、今後は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ごみ焼却施設延命化事業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などの大規模事業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をはじめとする公共施設の老朽化に伴った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地方債の借入により地方債残高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上昇してくることから、今後も事業実施の適正化を図り、健全な財政運営に努める。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145627</xdr:rowOff>
    </xdr:from>
    <xdr:to>
      <xdr:col>81</xdr:col>
      <xdr:colOff>44450</xdr:colOff>
      <xdr:row>39</xdr:row>
      <xdr:rowOff>169756</xdr:rowOff>
    </xdr:to>
    <xdr:cxnSp macro="">
      <xdr:nvCxnSpPr>
        <xdr:cNvPr id="384" name="直線コネクタ 383"/>
        <xdr:cNvCxnSpPr/>
      </xdr:nvCxnSpPr>
      <xdr:spPr>
        <a:xfrm flipV="1">
          <a:off x="16179800" y="683217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5"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39</xdr:row>
      <xdr:rowOff>169756</xdr:rowOff>
    </xdr:to>
    <xdr:cxnSp macro="">
      <xdr:nvCxnSpPr>
        <xdr:cNvPr id="387" name="直線コネクタ 386"/>
        <xdr:cNvCxnSpPr/>
      </xdr:nvCxnSpPr>
      <xdr:spPr>
        <a:xfrm>
          <a:off x="15290800" y="6856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9" name="テキスト ボックス 388"/>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169756</xdr:rowOff>
    </xdr:from>
    <xdr:to>
      <xdr:col>72</xdr:col>
      <xdr:colOff>203200</xdr:colOff>
      <xdr:row>40</xdr:row>
      <xdr:rowOff>54610</xdr:rowOff>
    </xdr:to>
    <xdr:cxnSp macro="">
      <xdr:nvCxnSpPr>
        <xdr:cNvPr id="390" name="直線コネクタ 389"/>
        <xdr:cNvCxnSpPr/>
      </xdr:nvCxnSpPr>
      <xdr:spPr>
        <a:xfrm flipV="1">
          <a:off x="14401800" y="685630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102870</xdr:rowOff>
    </xdr:to>
    <xdr:cxnSp macro="">
      <xdr:nvCxnSpPr>
        <xdr:cNvPr id="393" name="直線コネクタ 392"/>
        <xdr:cNvCxnSpPr/>
      </xdr:nvCxnSpPr>
      <xdr:spPr>
        <a:xfrm flipV="1">
          <a:off x="13512800" y="69126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7214</xdr:rowOff>
    </xdr:from>
    <xdr:ext cx="762000" cy="259045"/>
    <xdr:sp macro="" textlink="">
      <xdr:nvSpPr>
        <xdr:cNvPr id="395" name="テキスト ボックス 394"/>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96" name="フローチャート: 判断 395"/>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97" name="テキスト ボックス 396"/>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94827</xdr:rowOff>
    </xdr:from>
    <xdr:to>
      <xdr:col>81</xdr:col>
      <xdr:colOff>95250</xdr:colOff>
      <xdr:row>40</xdr:row>
      <xdr:rowOff>24977</xdr:rowOff>
    </xdr:to>
    <xdr:sp macro="" textlink="">
      <xdr:nvSpPr>
        <xdr:cNvPr id="403" name="楕円 402"/>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111354</xdr:rowOff>
    </xdr:from>
    <xdr:ext cx="762000" cy="259045"/>
    <xdr:sp macro="" textlink="">
      <xdr:nvSpPr>
        <xdr:cNvPr id="404" name="公債費負担の状況該当値テキスト"/>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5" name="楕円 404"/>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406" name="テキスト ボックス 405"/>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118956</xdr:rowOff>
    </xdr:from>
    <xdr:to>
      <xdr:col>73</xdr:col>
      <xdr:colOff>44450</xdr:colOff>
      <xdr:row>40</xdr:row>
      <xdr:rowOff>49106</xdr:rowOff>
    </xdr:to>
    <xdr:sp macro="" textlink="">
      <xdr:nvSpPr>
        <xdr:cNvPr id="407" name="楕円 406"/>
        <xdr:cNvSpPr/>
      </xdr:nvSpPr>
      <xdr:spPr>
        <a:xfrm>
          <a:off x="15240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59283</xdr:rowOff>
    </xdr:from>
    <xdr:ext cx="762000" cy="259045"/>
    <xdr:sp macro="" textlink="">
      <xdr:nvSpPr>
        <xdr:cNvPr id="408" name="テキスト ボックス 407"/>
        <xdr:cNvSpPr txBox="1"/>
      </xdr:nvSpPr>
      <xdr:spPr>
        <a:xfrm>
          <a:off x="14909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409" name="楕円 408"/>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410" name="テキスト ボックス 409"/>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11" name="楕円 410"/>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412" name="テキスト ボックス 411"/>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大幅に下回っている。主な要因としては、公営企業や一部事務組合などにおける大規模事業に係る地方債や高利の地方債の償還終了、職員数削減に伴う退職手当負担見込額の減、充当可能財源としての基金が確保できていることなどがあ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公共施設の老朽化に伴う大規模事業が今後見込まれるため、緊急度・住民ニーズを的確に把握した事業の選択により、財政の健全化を図る。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6" name="将来負担の状況平均値テキスト"/>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7" name="フローチャート: 判断 446"/>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48" name="フローチャート: 判断 447"/>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49" name="テキスト ボックス 448"/>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168783</xdr:rowOff>
    </xdr:from>
    <xdr:to>
      <xdr:col>73</xdr:col>
      <xdr:colOff>44450</xdr:colOff>
      <xdr:row>16</xdr:row>
      <xdr:rowOff>98933</xdr:rowOff>
    </xdr:to>
    <xdr:sp macro="" textlink="">
      <xdr:nvSpPr>
        <xdr:cNvPr id="450" name="フローチャート: 判断 449"/>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1" name="テキスト ボックス 450"/>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33528</xdr:rowOff>
    </xdr:from>
    <xdr:to>
      <xdr:col>68</xdr:col>
      <xdr:colOff>203200</xdr:colOff>
      <xdr:row>16</xdr:row>
      <xdr:rowOff>135128</xdr:rowOff>
    </xdr:to>
    <xdr:sp macro="" textlink="">
      <xdr:nvSpPr>
        <xdr:cNvPr id="452" name="フローチャート: 判断 451"/>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3" name="テキスト ボックス 452"/>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4" name="フローチャート: 判断 453"/>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99924</xdr:rowOff>
    </xdr:from>
    <xdr:ext cx="762000" cy="259045"/>
    <xdr:sp macro="" textlink="">
      <xdr:nvSpPr>
        <xdr:cNvPr id="455" name="テキスト ボックス 454"/>
        <xdr:cNvSpPr txBox="1"/>
      </xdr:nvSpPr>
      <xdr:spPr>
        <a:xfrm>
          <a:off x="13131800" y="267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115147</xdr:rowOff>
    </xdr:from>
    <xdr:to>
      <xdr:col>64</xdr:col>
      <xdr:colOff>152400</xdr:colOff>
      <xdr:row>14</xdr:row>
      <xdr:rowOff>45297</xdr:rowOff>
    </xdr:to>
    <xdr:sp macro="" textlink="">
      <xdr:nvSpPr>
        <xdr:cNvPr id="461" name="楕円 460"/>
        <xdr:cNvSpPr/>
      </xdr:nvSpPr>
      <xdr:spPr>
        <a:xfrm>
          <a:off x="13462000" y="23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55474</xdr:rowOff>
    </xdr:from>
    <xdr:ext cx="762000" cy="259045"/>
    <xdr:sp macro="" textlink="">
      <xdr:nvSpPr>
        <xdr:cNvPr id="462" name="テキスト ボックス 461"/>
        <xdr:cNvSpPr txBox="1"/>
      </xdr:nvSpPr>
      <xdr:spPr>
        <a:xfrm>
          <a:off x="13131800" y="211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48,910
48,194
122.85
24,481,184
23,037,187
661,798
11,907,925
15,941,140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定数管理計画などに基づき、計画的に職員数を削減し、職員人件費の圧縮を図っていることから、類似団体平均を下回っている。今後も将来の人口減少を見込みながら、職員定数を管理し、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xdr:rowOff>
    </xdr:from>
    <xdr:to>
      <xdr:col>24</xdr:col>
      <xdr:colOff>25400</xdr:colOff>
      <xdr:row>36</xdr:row>
      <xdr:rowOff>113284</xdr:rowOff>
    </xdr:to>
    <xdr:cxnSp macro="">
      <xdr:nvCxnSpPr>
        <xdr:cNvPr id="64" name="直線コネクタ 63"/>
        <xdr:cNvCxnSpPr/>
      </xdr:nvCxnSpPr>
      <xdr:spPr>
        <a:xfrm>
          <a:off x="3987800" y="617575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xdr:rowOff>
    </xdr:from>
    <xdr:to>
      <xdr:col>19</xdr:col>
      <xdr:colOff>187325</xdr:colOff>
      <xdr:row>36</xdr:row>
      <xdr:rowOff>76708</xdr:rowOff>
    </xdr:to>
    <xdr:cxnSp macro="">
      <xdr:nvCxnSpPr>
        <xdr:cNvPr id="67" name="直線コネクタ 66"/>
        <xdr:cNvCxnSpPr/>
      </xdr:nvCxnSpPr>
      <xdr:spPr>
        <a:xfrm flipV="1">
          <a:off x="3098800" y="61757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xdr:rowOff>
    </xdr:from>
    <xdr:to>
      <xdr:col>15</xdr:col>
      <xdr:colOff>98425</xdr:colOff>
      <xdr:row>36</xdr:row>
      <xdr:rowOff>76708</xdr:rowOff>
    </xdr:to>
    <xdr:cxnSp macro="">
      <xdr:nvCxnSpPr>
        <xdr:cNvPr id="70" name="直線コネクタ 69"/>
        <xdr:cNvCxnSpPr/>
      </xdr:nvCxnSpPr>
      <xdr:spPr>
        <a:xfrm>
          <a:off x="2209800" y="61757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xdr:rowOff>
    </xdr:from>
    <xdr:to>
      <xdr:col>11</xdr:col>
      <xdr:colOff>9525</xdr:colOff>
      <xdr:row>36</xdr:row>
      <xdr:rowOff>159004</xdr:rowOff>
    </xdr:to>
    <xdr:cxnSp macro="">
      <xdr:nvCxnSpPr>
        <xdr:cNvPr id="73" name="直線コネクタ 72"/>
        <xdr:cNvCxnSpPr/>
      </xdr:nvCxnSpPr>
      <xdr:spPr>
        <a:xfrm flipV="1">
          <a:off x="1320800" y="617575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83" name="楕円 82"/>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79011</xdr:rowOff>
    </xdr:from>
    <xdr:ext cx="762000" cy="259045"/>
    <xdr:sp macro="" textlink="">
      <xdr:nvSpPr>
        <xdr:cNvPr id="84" name="人件費該当値テキスト"/>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124206</xdr:rowOff>
    </xdr:from>
    <xdr:to>
      <xdr:col>20</xdr:col>
      <xdr:colOff>38100</xdr:colOff>
      <xdr:row>36</xdr:row>
      <xdr:rowOff>54356</xdr:rowOff>
    </xdr:to>
    <xdr:sp macro="" textlink="">
      <xdr:nvSpPr>
        <xdr:cNvPr id="85" name="楕円 84"/>
        <xdr:cNvSpPr/>
      </xdr:nvSpPr>
      <xdr:spPr>
        <a:xfrm>
          <a:off x="3937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64533</xdr:rowOff>
    </xdr:from>
    <xdr:ext cx="736600" cy="259045"/>
    <xdr:sp macro="" textlink="">
      <xdr:nvSpPr>
        <xdr:cNvPr id="86" name="テキスト ボックス 85"/>
        <xdr:cNvSpPr txBox="1"/>
      </xdr:nvSpPr>
      <xdr:spPr>
        <a:xfrm>
          <a:off x="3606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25908</xdr:rowOff>
    </xdr:from>
    <xdr:to>
      <xdr:col>15</xdr:col>
      <xdr:colOff>149225</xdr:colOff>
      <xdr:row>36</xdr:row>
      <xdr:rowOff>127508</xdr:rowOff>
    </xdr:to>
    <xdr:sp macro="" textlink="">
      <xdr:nvSpPr>
        <xdr:cNvPr id="87" name="楕円 86"/>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137685</xdr:rowOff>
    </xdr:from>
    <xdr:ext cx="762000" cy="259045"/>
    <xdr:sp macro="" textlink="">
      <xdr:nvSpPr>
        <xdr:cNvPr id="88" name="テキスト ボックス 87"/>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124206</xdr:rowOff>
    </xdr:from>
    <xdr:to>
      <xdr:col>11</xdr:col>
      <xdr:colOff>60325</xdr:colOff>
      <xdr:row>36</xdr:row>
      <xdr:rowOff>54356</xdr:rowOff>
    </xdr:to>
    <xdr:sp macro="" textlink="">
      <xdr:nvSpPr>
        <xdr:cNvPr id="89" name="楕円 88"/>
        <xdr:cNvSpPr/>
      </xdr:nvSpPr>
      <xdr:spPr>
        <a:xfrm>
          <a:off x="2159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64533</xdr:rowOff>
    </xdr:from>
    <xdr:ext cx="762000" cy="259045"/>
    <xdr:sp macro="" textlink="">
      <xdr:nvSpPr>
        <xdr:cNvPr id="90" name="テキスト ボックス 89"/>
        <xdr:cNvSpPr txBox="1"/>
      </xdr:nvSpPr>
      <xdr:spPr>
        <a:xfrm>
          <a:off x="1828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91" name="楕円 90"/>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92" name="テキスト ボックス 91"/>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物件費に係る経常収支比率が類似団体平均を上回っているのは、職員数削減策として、業務の民間委託化を推進し、職員人件費から委託料（物件費）へのシフトが起きているためである。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人件費を含んだ経常収支比率については前年より改善された。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今後も職員定数管理の一環として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業務の民間委託化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や施設の指定管理者制度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44450</xdr:rowOff>
    </xdr:from>
    <xdr:to>
      <xdr:col>82</xdr:col>
      <xdr:colOff>107950</xdr:colOff>
      <xdr:row>19</xdr:row>
      <xdr:rowOff>44450</xdr:rowOff>
    </xdr:to>
    <xdr:cxnSp macro="">
      <xdr:nvCxnSpPr>
        <xdr:cNvPr id="125" name="直線コネクタ 124"/>
        <xdr:cNvCxnSpPr/>
      </xdr:nvCxnSpPr>
      <xdr:spPr>
        <a:xfrm>
          <a:off x="15671800" y="330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22877</xdr:rowOff>
    </xdr:from>
    <xdr:ext cx="762000" cy="259045"/>
    <xdr:sp macro="" textlink="">
      <xdr:nvSpPr>
        <xdr:cNvPr id="126" name="物件費平均値テキスト"/>
        <xdr:cNvSpPr txBox="1"/>
      </xdr:nvSpPr>
      <xdr:spPr>
        <a:xfrm>
          <a:off x="16598900" y="276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114300</xdr:rowOff>
    </xdr:from>
    <xdr:to>
      <xdr:col>78</xdr:col>
      <xdr:colOff>69850</xdr:colOff>
      <xdr:row>19</xdr:row>
      <xdr:rowOff>44450</xdr:rowOff>
    </xdr:to>
    <xdr:cxnSp macro="">
      <xdr:nvCxnSpPr>
        <xdr:cNvPr id="128" name="直線コネクタ 127"/>
        <xdr:cNvCxnSpPr/>
      </xdr:nvCxnSpPr>
      <xdr:spPr>
        <a:xfrm>
          <a:off x="14782800" y="3200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30" name="テキスト ボックス 129"/>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44450</xdr:rowOff>
    </xdr:from>
    <xdr:to>
      <xdr:col>73</xdr:col>
      <xdr:colOff>180975</xdr:colOff>
      <xdr:row>18</xdr:row>
      <xdr:rowOff>114300</xdr:rowOff>
    </xdr:to>
    <xdr:cxnSp macro="">
      <xdr:nvCxnSpPr>
        <xdr:cNvPr id="131" name="直線コネクタ 130"/>
        <xdr:cNvCxnSpPr/>
      </xdr:nvCxnSpPr>
      <xdr:spPr>
        <a:xfrm>
          <a:off x="13893800" y="29591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44450</xdr:rowOff>
    </xdr:from>
    <xdr:to>
      <xdr:col>69</xdr:col>
      <xdr:colOff>92075</xdr:colOff>
      <xdr:row>18</xdr:row>
      <xdr:rowOff>165100</xdr:rowOff>
    </xdr:to>
    <xdr:cxnSp macro="">
      <xdr:nvCxnSpPr>
        <xdr:cNvPr id="134" name="直線コネクタ 133"/>
        <xdr:cNvCxnSpPr/>
      </xdr:nvCxnSpPr>
      <xdr:spPr>
        <a:xfrm flipV="1">
          <a:off x="13004800" y="29591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7" name="フローチャート: 判断 136"/>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38" name="テキスト ボックス 137"/>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165100</xdr:rowOff>
    </xdr:from>
    <xdr:to>
      <xdr:col>82</xdr:col>
      <xdr:colOff>158750</xdr:colOff>
      <xdr:row>19</xdr:row>
      <xdr:rowOff>95250</xdr:rowOff>
    </xdr:to>
    <xdr:sp macro="" textlink="">
      <xdr:nvSpPr>
        <xdr:cNvPr id="144" name="楕円 143"/>
        <xdr:cNvSpPr/>
      </xdr:nvSpPr>
      <xdr:spPr>
        <a:xfrm>
          <a:off x="164592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137177</xdr:rowOff>
    </xdr:from>
    <xdr:ext cx="762000" cy="259045"/>
    <xdr:sp macro="" textlink="">
      <xdr:nvSpPr>
        <xdr:cNvPr id="145" name="物件費該当値テキスト"/>
        <xdr:cNvSpPr txBox="1"/>
      </xdr:nvSpPr>
      <xdr:spPr>
        <a:xfrm>
          <a:off x="165989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165100</xdr:rowOff>
    </xdr:from>
    <xdr:to>
      <xdr:col>78</xdr:col>
      <xdr:colOff>120650</xdr:colOff>
      <xdr:row>19</xdr:row>
      <xdr:rowOff>95250</xdr:rowOff>
    </xdr:to>
    <xdr:sp macro="" textlink="">
      <xdr:nvSpPr>
        <xdr:cNvPr id="146" name="楕円 145"/>
        <xdr:cNvSpPr/>
      </xdr:nvSpPr>
      <xdr:spPr>
        <a:xfrm>
          <a:off x="15621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80027</xdr:rowOff>
    </xdr:from>
    <xdr:ext cx="736600" cy="259045"/>
    <xdr:sp macro="" textlink="">
      <xdr:nvSpPr>
        <xdr:cNvPr id="147" name="テキスト ボックス 146"/>
        <xdr:cNvSpPr txBox="1"/>
      </xdr:nvSpPr>
      <xdr:spPr>
        <a:xfrm>
          <a:off x="15290800" y="333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63500</xdr:rowOff>
    </xdr:from>
    <xdr:to>
      <xdr:col>74</xdr:col>
      <xdr:colOff>31750</xdr:colOff>
      <xdr:row>18</xdr:row>
      <xdr:rowOff>165100</xdr:rowOff>
    </xdr:to>
    <xdr:sp macro="" textlink="">
      <xdr:nvSpPr>
        <xdr:cNvPr id="148" name="楕円 147"/>
        <xdr:cNvSpPr/>
      </xdr:nvSpPr>
      <xdr:spPr>
        <a:xfrm>
          <a:off x="14732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149877</xdr:rowOff>
    </xdr:from>
    <xdr:ext cx="762000" cy="259045"/>
    <xdr:sp macro="" textlink="">
      <xdr:nvSpPr>
        <xdr:cNvPr id="149" name="テキスト ボックス 148"/>
        <xdr:cNvSpPr txBox="1"/>
      </xdr:nvSpPr>
      <xdr:spPr>
        <a:xfrm>
          <a:off x="14401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165100</xdr:rowOff>
    </xdr:from>
    <xdr:to>
      <xdr:col>69</xdr:col>
      <xdr:colOff>142875</xdr:colOff>
      <xdr:row>17</xdr:row>
      <xdr:rowOff>95250</xdr:rowOff>
    </xdr:to>
    <xdr:sp macro="" textlink="">
      <xdr:nvSpPr>
        <xdr:cNvPr id="150" name="楕円 149"/>
        <xdr:cNvSpPr/>
      </xdr:nvSpPr>
      <xdr:spPr>
        <a:xfrm>
          <a:off x="13843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80027</xdr:rowOff>
    </xdr:from>
    <xdr:ext cx="762000" cy="259045"/>
    <xdr:sp macro="" textlink="">
      <xdr:nvSpPr>
        <xdr:cNvPr id="151" name="テキスト ボックス 150"/>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114300</xdr:rowOff>
    </xdr:from>
    <xdr:to>
      <xdr:col>65</xdr:col>
      <xdr:colOff>53975</xdr:colOff>
      <xdr:row>19</xdr:row>
      <xdr:rowOff>44450</xdr:rowOff>
    </xdr:to>
    <xdr:sp macro="" textlink="">
      <xdr:nvSpPr>
        <xdr:cNvPr id="152" name="楕円 151"/>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29227</xdr:rowOff>
    </xdr:from>
    <xdr:ext cx="762000" cy="259045"/>
    <xdr:sp macro="" textlink="">
      <xdr:nvSpPr>
        <xdr:cNvPr id="153" name="テキスト ボックス 152"/>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年度以後年々増加傾向にある。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悪化し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要因としては、生活保護費の増加を始め、施設型給付及び地域型保育給付委託料等の増加が挙げられる。類似団体平均値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よりも高い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値で推移しているため、扶助費の支給内容の検証と見直しを図り、財政を圧迫する上昇傾向に歯止めをかけるように努める。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20865</xdr:rowOff>
    </xdr:to>
    <xdr:cxnSp macro="">
      <xdr:nvCxnSpPr>
        <xdr:cNvPr id="188" name="直線コネクタ 187"/>
        <xdr:cNvCxnSpPr/>
      </xdr:nvCxnSpPr>
      <xdr:spPr>
        <a:xfrm>
          <a:off x="3987800" y="100711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61685</xdr:rowOff>
    </xdr:from>
    <xdr:to>
      <xdr:col>19</xdr:col>
      <xdr:colOff>187325</xdr:colOff>
      <xdr:row>58</xdr:row>
      <xdr:rowOff>127000</xdr:rowOff>
    </xdr:to>
    <xdr:cxnSp macro="">
      <xdr:nvCxnSpPr>
        <xdr:cNvPr id="191" name="直線コネクタ 190"/>
        <xdr:cNvCxnSpPr/>
      </xdr:nvCxnSpPr>
      <xdr:spPr>
        <a:xfrm>
          <a:off x="3098800" y="10005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3" name="テキスト ボックス 19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118835</xdr:rowOff>
    </xdr:from>
    <xdr:to>
      <xdr:col>15</xdr:col>
      <xdr:colOff>98425</xdr:colOff>
      <xdr:row>58</xdr:row>
      <xdr:rowOff>61685</xdr:rowOff>
    </xdr:to>
    <xdr:cxnSp macro="">
      <xdr:nvCxnSpPr>
        <xdr:cNvPr id="194" name="直線コネクタ 193"/>
        <xdr:cNvCxnSpPr/>
      </xdr:nvCxnSpPr>
      <xdr:spPr>
        <a:xfrm>
          <a:off x="2209800" y="98914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196" name="テキスト ボックス 195"/>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86178</xdr:rowOff>
    </xdr:from>
    <xdr:to>
      <xdr:col>11</xdr:col>
      <xdr:colOff>9525</xdr:colOff>
      <xdr:row>57</xdr:row>
      <xdr:rowOff>118835</xdr:rowOff>
    </xdr:to>
    <xdr:cxnSp macro="">
      <xdr:nvCxnSpPr>
        <xdr:cNvPr id="197" name="直線コネクタ 196"/>
        <xdr:cNvCxnSpPr/>
      </xdr:nvCxnSpPr>
      <xdr:spPr>
        <a:xfrm>
          <a:off x="1320800" y="98588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199" name="テキスト ボックス 198"/>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00" name="フローチャート: 判断 199"/>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201" name="テキスト ボックス 200"/>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141515</xdr:rowOff>
    </xdr:from>
    <xdr:to>
      <xdr:col>24</xdr:col>
      <xdr:colOff>76200</xdr:colOff>
      <xdr:row>59</xdr:row>
      <xdr:rowOff>71665</xdr:rowOff>
    </xdr:to>
    <xdr:sp macro="" textlink="">
      <xdr:nvSpPr>
        <xdr:cNvPr id="207" name="楕円 206"/>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113592</xdr:rowOff>
    </xdr:from>
    <xdr:ext cx="762000" cy="259045"/>
    <xdr:sp macro="" textlink="">
      <xdr:nvSpPr>
        <xdr:cNvPr id="208" name="扶助費該当値テキスト"/>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9" name="楕円 208"/>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0" name="テキスト ボックス 209"/>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xdr:rowOff>
    </xdr:from>
    <xdr:to>
      <xdr:col>15</xdr:col>
      <xdr:colOff>149225</xdr:colOff>
      <xdr:row>58</xdr:row>
      <xdr:rowOff>112485</xdr:rowOff>
    </xdr:to>
    <xdr:sp macro="" textlink="">
      <xdr:nvSpPr>
        <xdr:cNvPr id="211" name="楕円 210"/>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12" name="テキスト ボックス 211"/>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68035</xdr:rowOff>
    </xdr:from>
    <xdr:to>
      <xdr:col>11</xdr:col>
      <xdr:colOff>60325</xdr:colOff>
      <xdr:row>57</xdr:row>
      <xdr:rowOff>169635</xdr:rowOff>
    </xdr:to>
    <xdr:sp macro="" textlink="">
      <xdr:nvSpPr>
        <xdr:cNvPr id="213" name="楕円 212"/>
        <xdr:cNvSpPr/>
      </xdr:nvSpPr>
      <xdr:spPr>
        <a:xfrm>
          <a:off x="2159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154412</xdr:rowOff>
    </xdr:from>
    <xdr:ext cx="762000" cy="259045"/>
    <xdr:sp macro="" textlink="">
      <xdr:nvSpPr>
        <xdr:cNvPr id="214" name="テキスト ボックス 213"/>
        <xdr:cNvSpPr txBox="1"/>
      </xdr:nvSpPr>
      <xdr:spPr>
        <a:xfrm>
          <a:off x="1828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35378</xdr:rowOff>
    </xdr:from>
    <xdr:to>
      <xdr:col>6</xdr:col>
      <xdr:colOff>171450</xdr:colOff>
      <xdr:row>57</xdr:row>
      <xdr:rowOff>136978</xdr:rowOff>
    </xdr:to>
    <xdr:sp macro="" textlink="">
      <xdr:nvSpPr>
        <xdr:cNvPr id="215" name="楕円 214"/>
        <xdr:cNvSpPr/>
      </xdr:nvSpPr>
      <xdr:spPr>
        <a:xfrm>
          <a:off x="1270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121755</xdr:rowOff>
    </xdr:from>
    <xdr:ext cx="762000" cy="259045"/>
    <xdr:sp macro="" textlink="">
      <xdr:nvSpPr>
        <xdr:cNvPr id="216" name="テキスト ボックス 215"/>
        <xdr:cNvSpPr txBox="1"/>
      </xdr:nvSpPr>
      <xdr:spPr>
        <a:xfrm>
          <a:off x="939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年度より類似団体平均よりも低い数値で推移しているが、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学校施設を中心に施設の老朽化が進み、維持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管理経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費が増加している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保障関係経費の増加により、各特別会計への繰出金が多額となっている。今後は、施設の更新・統廃合・長寿命化を計画的に行うことで維持修繕費の圧縮や、各特別会計の適正化を図り普通会計の負担額を減らす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57</xdr:row>
      <xdr:rowOff>54610</xdr:rowOff>
    </xdr:to>
    <xdr:cxnSp macro="">
      <xdr:nvCxnSpPr>
        <xdr:cNvPr id="249" name="直線コネクタ 248"/>
        <xdr:cNvCxnSpPr/>
      </xdr:nvCxnSpPr>
      <xdr:spPr>
        <a:xfrm flipV="1">
          <a:off x="15671800" y="97053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54610</xdr:rowOff>
    </xdr:to>
    <xdr:cxnSp macro="">
      <xdr:nvCxnSpPr>
        <xdr:cNvPr id="252" name="直線コネクタ 251"/>
        <xdr:cNvCxnSpPr/>
      </xdr:nvCxnSpPr>
      <xdr:spPr>
        <a:xfrm>
          <a:off x="14782800" y="978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54" name="テキスト ボックス 253"/>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54610</xdr:rowOff>
    </xdr:to>
    <xdr:cxnSp macro="">
      <xdr:nvCxnSpPr>
        <xdr:cNvPr id="255" name="直線コネクタ 254"/>
        <xdr:cNvCxnSpPr/>
      </xdr:nvCxnSpPr>
      <xdr:spPr>
        <a:xfrm flipV="1">
          <a:off x="13893800" y="978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7" name="テキスト ボックス 256"/>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57</xdr:row>
      <xdr:rowOff>54610</xdr:rowOff>
    </xdr:to>
    <xdr:cxnSp macro="">
      <xdr:nvCxnSpPr>
        <xdr:cNvPr id="258" name="直線コネクタ 257"/>
        <xdr:cNvCxnSpPr/>
      </xdr:nvCxnSpPr>
      <xdr:spPr>
        <a:xfrm>
          <a:off x="13004800" y="96977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0" name="テキスト ボックス 259"/>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61" name="フローチャート: 判断 260"/>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62" name="テキスト ボックス 261"/>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8" name="楕円 267"/>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9"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xdr:rowOff>
    </xdr:from>
    <xdr:to>
      <xdr:col>78</xdr:col>
      <xdr:colOff>120650</xdr:colOff>
      <xdr:row>57</xdr:row>
      <xdr:rowOff>105410</xdr:rowOff>
    </xdr:to>
    <xdr:sp macro="" textlink="">
      <xdr:nvSpPr>
        <xdr:cNvPr id="270" name="楕円 269"/>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115587</xdr:rowOff>
    </xdr:from>
    <xdr:ext cx="736600" cy="259045"/>
    <xdr:sp macro="" textlink="">
      <xdr:nvSpPr>
        <xdr:cNvPr id="271" name="テキスト ボックス 270"/>
        <xdr:cNvSpPr txBox="1"/>
      </xdr:nvSpPr>
      <xdr:spPr>
        <a:xfrm>
          <a:off x="15290800" y="954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72" name="楕円 271"/>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69867</xdr:rowOff>
    </xdr:from>
    <xdr:ext cx="762000" cy="259045"/>
    <xdr:sp macro="" textlink="">
      <xdr:nvSpPr>
        <xdr:cNvPr id="273" name="テキスト ボックス 272"/>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xdr:rowOff>
    </xdr:from>
    <xdr:to>
      <xdr:col>69</xdr:col>
      <xdr:colOff>142875</xdr:colOff>
      <xdr:row>57</xdr:row>
      <xdr:rowOff>105410</xdr:rowOff>
    </xdr:to>
    <xdr:sp macro="" textlink="">
      <xdr:nvSpPr>
        <xdr:cNvPr id="274" name="楕円 273"/>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75" name="テキスト ボックス 274"/>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76" name="楕円 275"/>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132097</xdr:rowOff>
    </xdr:from>
    <xdr:ext cx="762000" cy="259045"/>
    <xdr:sp macro="" textlink="">
      <xdr:nvSpPr>
        <xdr:cNvPr id="277" name="テキスト ボックス 276"/>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補助費等に係る経常収支比率が類似団体平均を上回ってい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のは、各種団体への補助金・負担金などが多額となってい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年度は一部事務組合への負担金が減少したこともあり、前年比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ポイント改善された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。引き続き、現在支給している補助金・負担金の必要性や補助内容などを精査し、必要性の低い補助金や負担金の見直し・廃止を行うよう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37</xdr:row>
      <xdr:rowOff>19558</xdr:rowOff>
    </xdr:to>
    <xdr:cxnSp macro="">
      <xdr:nvCxnSpPr>
        <xdr:cNvPr id="307" name="直線コネクタ 306"/>
        <xdr:cNvCxnSpPr/>
      </xdr:nvCxnSpPr>
      <xdr:spPr>
        <a:xfrm flipV="1">
          <a:off x="15671800" y="63129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37</xdr:row>
      <xdr:rowOff>19558</xdr:rowOff>
    </xdr:to>
    <xdr:cxnSp macro="">
      <xdr:nvCxnSpPr>
        <xdr:cNvPr id="310" name="直線コネクタ 309"/>
        <xdr:cNvCxnSpPr/>
      </xdr:nvCxnSpPr>
      <xdr:spPr>
        <a:xfrm>
          <a:off x="14782800" y="6326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2" name="テキスト ボックス 311"/>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154432</xdr:rowOff>
    </xdr:to>
    <xdr:cxnSp macro="">
      <xdr:nvCxnSpPr>
        <xdr:cNvPr id="313" name="直線コネクタ 312"/>
        <xdr:cNvCxnSpPr/>
      </xdr:nvCxnSpPr>
      <xdr:spPr>
        <a:xfrm>
          <a:off x="13893800" y="6312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36</xdr:row>
      <xdr:rowOff>154432</xdr:rowOff>
    </xdr:to>
    <xdr:cxnSp macro="">
      <xdr:nvCxnSpPr>
        <xdr:cNvPr id="316" name="直線コネクタ 315"/>
        <xdr:cNvCxnSpPr/>
      </xdr:nvCxnSpPr>
      <xdr:spPr>
        <a:xfrm flipV="1">
          <a:off x="13004800" y="6312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18" name="テキスト ボックス 317"/>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19" name="フローチャート: 判断 318"/>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0" name="テキスト ボックス 319"/>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26" name="楕円 325"/>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macro="" textlink="">
      <xdr:nvSpPr>
        <xdr:cNvPr id="327" name="補助費等該当値テキスト"/>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8" name="楕円 327"/>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9" name="テキスト ボックス 328"/>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30" name="楕円 329"/>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31" name="テキスト ボックス 33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2" name="楕円 331"/>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33" name="テキスト ボックス 33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4" name="楕円 333"/>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35" name="テキスト ボックス 334"/>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合併以後、「新規起債の抑制」、「返済額以上の借入をしない」、「高利の地方債は繰上返済や借換をする」などの方針に基づ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地方債の削減に努めてきた結果、類似団体平均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よりも低い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値で推移してきた。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施設等の老朽化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に伴う大規模事業により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今後地方債の借入が見込まれるため、</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緊急度・住民ニーズを的確に把握し</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た事業選択により</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、必要最小限の借入</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86178</xdr:rowOff>
    </xdr:from>
    <xdr:to>
      <xdr:col>24</xdr:col>
      <xdr:colOff>25400</xdr:colOff>
      <xdr:row>75</xdr:row>
      <xdr:rowOff>99241</xdr:rowOff>
    </xdr:to>
    <xdr:cxnSp macro="">
      <xdr:nvCxnSpPr>
        <xdr:cNvPr id="370" name="直線コネクタ 369"/>
        <xdr:cNvCxnSpPr/>
      </xdr:nvCxnSpPr>
      <xdr:spPr>
        <a:xfrm>
          <a:off x="3987800" y="1294492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86178</xdr:rowOff>
    </xdr:from>
    <xdr:to>
      <xdr:col>19</xdr:col>
      <xdr:colOff>187325</xdr:colOff>
      <xdr:row>75</xdr:row>
      <xdr:rowOff>105773</xdr:rowOff>
    </xdr:to>
    <xdr:cxnSp macro="">
      <xdr:nvCxnSpPr>
        <xdr:cNvPr id="373" name="直線コネクタ 372"/>
        <xdr:cNvCxnSpPr/>
      </xdr:nvCxnSpPr>
      <xdr:spPr>
        <a:xfrm flipV="1">
          <a:off x="3098800" y="129449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66584</xdr:rowOff>
    </xdr:from>
    <xdr:to>
      <xdr:col>15</xdr:col>
      <xdr:colOff>98425</xdr:colOff>
      <xdr:row>75</xdr:row>
      <xdr:rowOff>105773</xdr:rowOff>
    </xdr:to>
    <xdr:cxnSp macro="">
      <xdr:nvCxnSpPr>
        <xdr:cNvPr id="376" name="直線コネクタ 375"/>
        <xdr:cNvCxnSpPr/>
      </xdr:nvCxnSpPr>
      <xdr:spPr>
        <a:xfrm>
          <a:off x="2209800" y="129253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66584</xdr:rowOff>
    </xdr:from>
    <xdr:to>
      <xdr:col>11</xdr:col>
      <xdr:colOff>9525</xdr:colOff>
      <xdr:row>75</xdr:row>
      <xdr:rowOff>164556</xdr:rowOff>
    </xdr:to>
    <xdr:cxnSp macro="">
      <xdr:nvCxnSpPr>
        <xdr:cNvPr id="379" name="直線コネクタ 378"/>
        <xdr:cNvCxnSpPr/>
      </xdr:nvCxnSpPr>
      <xdr:spPr>
        <a:xfrm flipV="1">
          <a:off x="1320800" y="1292533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81" name="テキスト ボックス 380"/>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118655</xdr:rowOff>
    </xdr:from>
    <xdr:to>
      <xdr:col>6</xdr:col>
      <xdr:colOff>171450</xdr:colOff>
      <xdr:row>77</xdr:row>
      <xdr:rowOff>48805</xdr:rowOff>
    </xdr:to>
    <xdr:sp macro="" textlink="">
      <xdr:nvSpPr>
        <xdr:cNvPr id="382" name="フローチャート: 判断 381"/>
        <xdr:cNvSpPr/>
      </xdr:nvSpPr>
      <xdr:spPr>
        <a:xfrm>
          <a:off x="1270000" y="1314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33582</xdr:rowOff>
    </xdr:from>
    <xdr:ext cx="762000" cy="259045"/>
    <xdr:sp macro="" textlink="">
      <xdr:nvSpPr>
        <xdr:cNvPr id="383" name="テキスト ボックス 382"/>
        <xdr:cNvSpPr txBox="1"/>
      </xdr:nvSpPr>
      <xdr:spPr>
        <a:xfrm>
          <a:off x="939800" y="1323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48441</xdr:rowOff>
    </xdr:from>
    <xdr:to>
      <xdr:col>24</xdr:col>
      <xdr:colOff>76200</xdr:colOff>
      <xdr:row>75</xdr:row>
      <xdr:rowOff>150040</xdr:rowOff>
    </xdr:to>
    <xdr:sp macro="" textlink="">
      <xdr:nvSpPr>
        <xdr:cNvPr id="389" name="楕円 388"/>
        <xdr:cNvSpPr/>
      </xdr:nvSpPr>
      <xdr:spPr>
        <a:xfrm>
          <a:off x="47752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64968</xdr:rowOff>
    </xdr:from>
    <xdr:ext cx="762000" cy="259045"/>
    <xdr:sp macro="" textlink="">
      <xdr:nvSpPr>
        <xdr:cNvPr id="390" name="公債費該当値テキスト"/>
        <xdr:cNvSpPr txBox="1"/>
      </xdr:nvSpPr>
      <xdr:spPr>
        <a:xfrm>
          <a:off x="4914900" y="1275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35378</xdr:rowOff>
    </xdr:from>
    <xdr:to>
      <xdr:col>20</xdr:col>
      <xdr:colOff>38100</xdr:colOff>
      <xdr:row>75</xdr:row>
      <xdr:rowOff>136978</xdr:rowOff>
    </xdr:to>
    <xdr:sp macro="" textlink="">
      <xdr:nvSpPr>
        <xdr:cNvPr id="391" name="楕円 390"/>
        <xdr:cNvSpPr/>
      </xdr:nvSpPr>
      <xdr:spPr>
        <a:xfrm>
          <a:off x="3937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147155</xdr:rowOff>
    </xdr:from>
    <xdr:ext cx="736600" cy="259045"/>
    <xdr:sp macro="" textlink="">
      <xdr:nvSpPr>
        <xdr:cNvPr id="392" name="テキスト ボックス 391"/>
        <xdr:cNvSpPr txBox="1"/>
      </xdr:nvSpPr>
      <xdr:spPr>
        <a:xfrm>
          <a:off x="3606800" y="1266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54973</xdr:rowOff>
    </xdr:from>
    <xdr:to>
      <xdr:col>15</xdr:col>
      <xdr:colOff>149225</xdr:colOff>
      <xdr:row>75</xdr:row>
      <xdr:rowOff>156573</xdr:rowOff>
    </xdr:to>
    <xdr:sp macro="" textlink="">
      <xdr:nvSpPr>
        <xdr:cNvPr id="393" name="楕円 392"/>
        <xdr:cNvSpPr/>
      </xdr:nvSpPr>
      <xdr:spPr>
        <a:xfrm>
          <a:off x="3048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166750</xdr:rowOff>
    </xdr:from>
    <xdr:ext cx="762000" cy="259045"/>
    <xdr:sp macro="" textlink="">
      <xdr:nvSpPr>
        <xdr:cNvPr id="394" name="テキスト ボックス 393"/>
        <xdr:cNvSpPr txBox="1"/>
      </xdr:nvSpPr>
      <xdr:spPr>
        <a:xfrm>
          <a:off x="2717800" y="126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15784</xdr:rowOff>
    </xdr:from>
    <xdr:to>
      <xdr:col>11</xdr:col>
      <xdr:colOff>60325</xdr:colOff>
      <xdr:row>75</xdr:row>
      <xdr:rowOff>117384</xdr:rowOff>
    </xdr:to>
    <xdr:sp macro="" textlink="">
      <xdr:nvSpPr>
        <xdr:cNvPr id="395" name="楕円 394"/>
        <xdr:cNvSpPr/>
      </xdr:nvSpPr>
      <xdr:spPr>
        <a:xfrm>
          <a:off x="2159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127561</xdr:rowOff>
    </xdr:from>
    <xdr:ext cx="762000" cy="259045"/>
    <xdr:sp macro="" textlink="">
      <xdr:nvSpPr>
        <xdr:cNvPr id="396" name="テキスト ボックス 395"/>
        <xdr:cNvSpPr txBox="1"/>
      </xdr:nvSpPr>
      <xdr:spPr>
        <a:xfrm>
          <a:off x="1828800" y="1264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113756</xdr:rowOff>
    </xdr:from>
    <xdr:to>
      <xdr:col>6</xdr:col>
      <xdr:colOff>171450</xdr:colOff>
      <xdr:row>76</xdr:row>
      <xdr:rowOff>43906</xdr:rowOff>
    </xdr:to>
    <xdr:sp macro="" textlink="">
      <xdr:nvSpPr>
        <xdr:cNvPr id="397" name="楕円 396"/>
        <xdr:cNvSpPr/>
      </xdr:nvSpPr>
      <xdr:spPr>
        <a:xfrm>
          <a:off x="1270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54083</xdr:rowOff>
    </xdr:from>
    <xdr:ext cx="762000" cy="259045"/>
    <xdr:sp macro="" textlink="">
      <xdr:nvSpPr>
        <xdr:cNvPr id="398" name="テキスト ボックス 397"/>
        <xdr:cNvSpPr txBox="1"/>
      </xdr:nvSpPr>
      <xdr:spPr>
        <a:xfrm>
          <a:off x="939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公債費以外に係る経常収支比率が類似団体平均を上回っているのは、物件費、扶助費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平均を上回っていることが要因である。今年度は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改善されたことにより同様に改善された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。今後も行財政改革を推進し、経常経費の削減に努める。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77</xdr:row>
      <xdr:rowOff>138430</xdr:rowOff>
    </xdr:to>
    <xdr:cxnSp macro="">
      <xdr:nvCxnSpPr>
        <xdr:cNvPr id="429" name="直線コネクタ 428"/>
        <xdr:cNvCxnSpPr/>
      </xdr:nvCxnSpPr>
      <xdr:spPr>
        <a:xfrm flipV="1">
          <a:off x="15671800" y="13289787"/>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0"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56135</xdr:rowOff>
    </xdr:from>
    <xdr:to>
      <xdr:col>78</xdr:col>
      <xdr:colOff>69850</xdr:colOff>
      <xdr:row>77</xdr:row>
      <xdr:rowOff>138430</xdr:rowOff>
    </xdr:to>
    <xdr:cxnSp macro="">
      <xdr:nvCxnSpPr>
        <xdr:cNvPr id="432" name="直線コネクタ 431"/>
        <xdr:cNvCxnSpPr/>
      </xdr:nvCxnSpPr>
      <xdr:spPr>
        <a:xfrm>
          <a:off x="14782800" y="13257785"/>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4" name="テキスト ボックス 433"/>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77</xdr:row>
      <xdr:rowOff>56135</xdr:rowOff>
    </xdr:to>
    <xdr:cxnSp macro="">
      <xdr:nvCxnSpPr>
        <xdr:cNvPr id="435" name="直線コネクタ 434"/>
        <xdr:cNvCxnSpPr/>
      </xdr:nvCxnSpPr>
      <xdr:spPr>
        <a:xfrm>
          <a:off x="13893800" y="13116052"/>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7" name="テキスト ボックス 436"/>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77</xdr:row>
      <xdr:rowOff>24130</xdr:rowOff>
    </xdr:to>
    <xdr:cxnSp macro="">
      <xdr:nvCxnSpPr>
        <xdr:cNvPr id="438" name="直線コネクタ 437"/>
        <xdr:cNvCxnSpPr/>
      </xdr:nvCxnSpPr>
      <xdr:spPr>
        <a:xfrm flipV="1">
          <a:off x="13004800" y="131160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1" name="フローチャート: 判断 440"/>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2" name="テキスト ボックス 441"/>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8" name="楕円 447"/>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9414</xdr:rowOff>
    </xdr:from>
    <xdr:ext cx="762000" cy="259045"/>
    <xdr:sp macro="" textlink="">
      <xdr:nvSpPr>
        <xdr:cNvPr id="449" name="公債費以外該当値テキスト"/>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50" name="楕円 449"/>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51" name="テキスト ボックス 450"/>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5335</xdr:rowOff>
    </xdr:from>
    <xdr:to>
      <xdr:col>74</xdr:col>
      <xdr:colOff>31750</xdr:colOff>
      <xdr:row>77</xdr:row>
      <xdr:rowOff>106935</xdr:rowOff>
    </xdr:to>
    <xdr:sp macro="" textlink="">
      <xdr:nvSpPr>
        <xdr:cNvPr id="452" name="楕円 451"/>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53" name="テキスト ボックス 452"/>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54" name="楕円 453"/>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55" name="テキスト ボックス 454"/>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6" name="楕円 455"/>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57" name="テキスト ボックス 456"/>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17348</xdr:rowOff>
    </xdr:from>
    <xdr:to>
      <xdr:col>29</xdr:col>
      <xdr:colOff>127000</xdr:colOff>
      <xdr:row>17</xdr:row>
      <xdr:rowOff>22361</xdr:rowOff>
    </xdr:to>
    <xdr:cxnSp macro="">
      <xdr:nvCxnSpPr>
        <xdr:cNvPr id="52" name="直線コネクタ 51"/>
        <xdr:cNvCxnSpPr/>
      </xdr:nvCxnSpPr>
      <xdr:spPr bwMode="auto">
        <a:xfrm flipV="1">
          <a:off x="5003800" y="2979623"/>
          <a:ext cx="647700" cy="5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41940</xdr:rowOff>
    </xdr:from>
    <xdr:ext cx="762000" cy="259045"/>
    <xdr:sp macro="" textlink="">
      <xdr:nvSpPr>
        <xdr:cNvPr id="53" name="人口1人当たり決算額の推移平均値テキスト130"/>
        <xdr:cNvSpPr txBox="1"/>
      </xdr:nvSpPr>
      <xdr:spPr>
        <a:xfrm>
          <a:off x="5740400" y="2661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22361</xdr:rowOff>
    </xdr:from>
    <xdr:to>
      <xdr:col>26</xdr:col>
      <xdr:colOff>50800</xdr:colOff>
      <xdr:row>17</xdr:row>
      <xdr:rowOff>22426</xdr:rowOff>
    </xdr:to>
    <xdr:cxnSp macro="">
      <xdr:nvCxnSpPr>
        <xdr:cNvPr id="55" name="直線コネクタ 54"/>
        <xdr:cNvCxnSpPr/>
      </xdr:nvCxnSpPr>
      <xdr:spPr bwMode="auto">
        <a:xfrm flipV="1">
          <a:off x="4305300" y="2984636"/>
          <a:ext cx="698500" cy="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151983</xdr:rowOff>
    </xdr:from>
    <xdr:ext cx="736600" cy="259045"/>
    <xdr:sp macro="" textlink="">
      <xdr:nvSpPr>
        <xdr:cNvPr id="57" name="テキスト ボックス 56"/>
        <xdr:cNvSpPr txBox="1"/>
      </xdr:nvSpPr>
      <xdr:spPr>
        <a:xfrm>
          <a:off x="4622800" y="259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11764</xdr:rowOff>
    </xdr:from>
    <xdr:to>
      <xdr:col>22</xdr:col>
      <xdr:colOff>114300</xdr:colOff>
      <xdr:row>17</xdr:row>
      <xdr:rowOff>22426</xdr:rowOff>
    </xdr:to>
    <xdr:cxnSp macro="">
      <xdr:nvCxnSpPr>
        <xdr:cNvPr id="58" name="直線コネクタ 57"/>
        <xdr:cNvCxnSpPr/>
      </xdr:nvCxnSpPr>
      <xdr:spPr bwMode="auto">
        <a:xfrm>
          <a:off x="3606800" y="2974039"/>
          <a:ext cx="698500" cy="10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169504</xdr:rowOff>
    </xdr:from>
    <xdr:ext cx="762000" cy="259045"/>
    <xdr:sp macro="" textlink="">
      <xdr:nvSpPr>
        <xdr:cNvPr id="60" name="テキスト ボックス 59"/>
        <xdr:cNvSpPr txBox="1"/>
      </xdr:nvSpPr>
      <xdr:spPr>
        <a:xfrm>
          <a:off x="3924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6718</xdr:rowOff>
    </xdr:from>
    <xdr:to>
      <xdr:col>18</xdr:col>
      <xdr:colOff>177800</xdr:colOff>
      <xdr:row>17</xdr:row>
      <xdr:rowOff>11764</xdr:rowOff>
    </xdr:to>
    <xdr:cxnSp macro="">
      <xdr:nvCxnSpPr>
        <xdr:cNvPr id="61" name="直線コネクタ 60"/>
        <xdr:cNvCxnSpPr/>
      </xdr:nvCxnSpPr>
      <xdr:spPr bwMode="auto">
        <a:xfrm>
          <a:off x="2908300" y="2968993"/>
          <a:ext cx="698500" cy="5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133075</xdr:rowOff>
    </xdr:from>
    <xdr:ext cx="762000" cy="259045"/>
    <xdr:sp macro="" textlink="">
      <xdr:nvSpPr>
        <xdr:cNvPr id="63" name="テキスト ボックス 62"/>
        <xdr:cNvSpPr txBox="1"/>
      </xdr:nvSpPr>
      <xdr:spPr>
        <a:xfrm>
          <a:off x="32258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141199</xdr:rowOff>
    </xdr:from>
    <xdr:to>
      <xdr:col>15</xdr:col>
      <xdr:colOff>101600</xdr:colOff>
      <xdr:row>17</xdr:row>
      <xdr:rowOff>71349</xdr:rowOff>
    </xdr:to>
    <xdr:sp macro="" textlink="">
      <xdr:nvSpPr>
        <xdr:cNvPr id="64" name="フローチャート: 判断 63"/>
        <xdr:cNvSpPr/>
      </xdr:nvSpPr>
      <xdr:spPr bwMode="auto">
        <a:xfrm>
          <a:off x="2857500" y="2932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56126</xdr:rowOff>
    </xdr:from>
    <xdr:ext cx="762000" cy="259045"/>
    <xdr:sp macro="" textlink="">
      <xdr:nvSpPr>
        <xdr:cNvPr id="65" name="テキスト ボックス 64"/>
        <xdr:cNvSpPr txBox="1"/>
      </xdr:nvSpPr>
      <xdr:spPr>
        <a:xfrm>
          <a:off x="2527300" y="301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137998</xdr:rowOff>
    </xdr:from>
    <xdr:to>
      <xdr:col>29</xdr:col>
      <xdr:colOff>177800</xdr:colOff>
      <xdr:row>17</xdr:row>
      <xdr:rowOff>68148</xdr:rowOff>
    </xdr:to>
    <xdr:sp macro="" textlink="">
      <xdr:nvSpPr>
        <xdr:cNvPr id="71" name="楕円 70"/>
        <xdr:cNvSpPr/>
      </xdr:nvSpPr>
      <xdr:spPr bwMode="auto">
        <a:xfrm>
          <a:off x="5600700" y="292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110075</xdr:rowOff>
    </xdr:from>
    <xdr:ext cx="762000" cy="259045"/>
    <xdr:sp macro="" textlink="">
      <xdr:nvSpPr>
        <xdr:cNvPr id="72" name="人口1人当たり決算額の推移該当値テキスト130"/>
        <xdr:cNvSpPr txBox="1"/>
      </xdr:nvSpPr>
      <xdr:spPr>
        <a:xfrm>
          <a:off x="5740400" y="290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143011</xdr:rowOff>
    </xdr:from>
    <xdr:to>
      <xdr:col>26</xdr:col>
      <xdr:colOff>101600</xdr:colOff>
      <xdr:row>17</xdr:row>
      <xdr:rowOff>73161</xdr:rowOff>
    </xdr:to>
    <xdr:sp macro="" textlink="">
      <xdr:nvSpPr>
        <xdr:cNvPr id="73" name="楕円 72"/>
        <xdr:cNvSpPr/>
      </xdr:nvSpPr>
      <xdr:spPr bwMode="auto">
        <a:xfrm>
          <a:off x="4953000" y="2933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57938</xdr:rowOff>
    </xdr:from>
    <xdr:ext cx="736600" cy="259045"/>
    <xdr:sp macro="" textlink="">
      <xdr:nvSpPr>
        <xdr:cNvPr id="74" name="テキスト ボックス 73"/>
        <xdr:cNvSpPr txBox="1"/>
      </xdr:nvSpPr>
      <xdr:spPr>
        <a:xfrm>
          <a:off x="4622800" y="3020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143076</xdr:rowOff>
    </xdr:from>
    <xdr:to>
      <xdr:col>22</xdr:col>
      <xdr:colOff>165100</xdr:colOff>
      <xdr:row>17</xdr:row>
      <xdr:rowOff>73226</xdr:rowOff>
    </xdr:to>
    <xdr:sp macro="" textlink="">
      <xdr:nvSpPr>
        <xdr:cNvPr id="75" name="楕円 74"/>
        <xdr:cNvSpPr/>
      </xdr:nvSpPr>
      <xdr:spPr bwMode="auto">
        <a:xfrm>
          <a:off x="4254500" y="2933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58003</xdr:rowOff>
    </xdr:from>
    <xdr:ext cx="762000" cy="259045"/>
    <xdr:sp macro="" textlink="">
      <xdr:nvSpPr>
        <xdr:cNvPr id="76" name="テキスト ボックス 75"/>
        <xdr:cNvSpPr txBox="1"/>
      </xdr:nvSpPr>
      <xdr:spPr>
        <a:xfrm>
          <a:off x="3924300" y="302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132414</xdr:rowOff>
    </xdr:from>
    <xdr:to>
      <xdr:col>19</xdr:col>
      <xdr:colOff>38100</xdr:colOff>
      <xdr:row>17</xdr:row>
      <xdr:rowOff>62564</xdr:rowOff>
    </xdr:to>
    <xdr:sp macro="" textlink="">
      <xdr:nvSpPr>
        <xdr:cNvPr id="77" name="楕円 76"/>
        <xdr:cNvSpPr/>
      </xdr:nvSpPr>
      <xdr:spPr bwMode="auto">
        <a:xfrm>
          <a:off x="3556000" y="2923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47341</xdr:rowOff>
    </xdr:from>
    <xdr:ext cx="762000" cy="259045"/>
    <xdr:sp macro="" textlink="">
      <xdr:nvSpPr>
        <xdr:cNvPr id="78" name="テキスト ボックス 77"/>
        <xdr:cNvSpPr txBox="1"/>
      </xdr:nvSpPr>
      <xdr:spPr>
        <a:xfrm>
          <a:off x="3225800" y="30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127368</xdr:rowOff>
    </xdr:from>
    <xdr:to>
      <xdr:col>15</xdr:col>
      <xdr:colOff>101600</xdr:colOff>
      <xdr:row>17</xdr:row>
      <xdr:rowOff>57518</xdr:rowOff>
    </xdr:to>
    <xdr:sp macro="" textlink="">
      <xdr:nvSpPr>
        <xdr:cNvPr id="79" name="楕円 78"/>
        <xdr:cNvSpPr/>
      </xdr:nvSpPr>
      <xdr:spPr bwMode="auto">
        <a:xfrm>
          <a:off x="2857500" y="2918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67695</xdr:rowOff>
    </xdr:from>
    <xdr:ext cx="762000" cy="259045"/>
    <xdr:sp macro="" textlink="">
      <xdr:nvSpPr>
        <xdr:cNvPr id="80" name="テキスト ボックス 79"/>
        <xdr:cNvSpPr txBox="1"/>
      </xdr:nvSpPr>
      <xdr:spPr>
        <a:xfrm>
          <a:off x="2527300" y="268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53913</xdr:rowOff>
    </xdr:from>
    <xdr:to>
      <xdr:col>29</xdr:col>
      <xdr:colOff>127000</xdr:colOff>
      <xdr:row>36</xdr:row>
      <xdr:rowOff>107700</xdr:rowOff>
    </xdr:to>
    <xdr:cxnSp macro="">
      <xdr:nvCxnSpPr>
        <xdr:cNvPr id="116" name="直線コネクタ 115"/>
        <xdr:cNvCxnSpPr/>
      </xdr:nvCxnSpPr>
      <xdr:spPr bwMode="auto">
        <a:xfrm>
          <a:off x="5003800" y="7007163"/>
          <a:ext cx="647700" cy="53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53913</xdr:rowOff>
    </xdr:from>
    <xdr:to>
      <xdr:col>26</xdr:col>
      <xdr:colOff>50800</xdr:colOff>
      <xdr:row>36</xdr:row>
      <xdr:rowOff>105283</xdr:rowOff>
    </xdr:to>
    <xdr:cxnSp macro="">
      <xdr:nvCxnSpPr>
        <xdr:cNvPr id="119" name="直線コネクタ 118"/>
        <xdr:cNvCxnSpPr/>
      </xdr:nvCxnSpPr>
      <xdr:spPr bwMode="auto">
        <a:xfrm flipV="1">
          <a:off x="4305300" y="7007163"/>
          <a:ext cx="698500" cy="51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68935</xdr:rowOff>
    </xdr:from>
    <xdr:to>
      <xdr:col>22</xdr:col>
      <xdr:colOff>114300</xdr:colOff>
      <xdr:row>36</xdr:row>
      <xdr:rowOff>105283</xdr:rowOff>
    </xdr:to>
    <xdr:cxnSp macro="">
      <xdr:nvCxnSpPr>
        <xdr:cNvPr id="122" name="直線コネクタ 121"/>
        <xdr:cNvCxnSpPr/>
      </xdr:nvCxnSpPr>
      <xdr:spPr bwMode="auto">
        <a:xfrm>
          <a:off x="3606800" y="7022185"/>
          <a:ext cx="698500" cy="36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68935</xdr:rowOff>
    </xdr:from>
    <xdr:to>
      <xdr:col>18</xdr:col>
      <xdr:colOff>177800</xdr:colOff>
      <xdr:row>36</xdr:row>
      <xdr:rowOff>71124</xdr:rowOff>
    </xdr:to>
    <xdr:cxnSp macro="">
      <xdr:nvCxnSpPr>
        <xdr:cNvPr id="125" name="直線コネクタ 124"/>
        <xdr:cNvCxnSpPr/>
      </xdr:nvCxnSpPr>
      <xdr:spPr bwMode="auto">
        <a:xfrm flipV="1">
          <a:off x="2908300" y="7022185"/>
          <a:ext cx="698500" cy="2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322263</xdr:rowOff>
    </xdr:from>
    <xdr:ext cx="762000" cy="259045"/>
    <xdr:sp macro="" textlink="">
      <xdr:nvSpPr>
        <xdr:cNvPr id="127" name="テキスト ボックス 126"/>
        <xdr:cNvSpPr txBox="1"/>
      </xdr:nvSpPr>
      <xdr:spPr>
        <a:xfrm>
          <a:off x="32258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60002</xdr:rowOff>
    </xdr:from>
    <xdr:to>
      <xdr:col>15</xdr:col>
      <xdr:colOff>101600</xdr:colOff>
      <xdr:row>36</xdr:row>
      <xdr:rowOff>161602</xdr:rowOff>
    </xdr:to>
    <xdr:sp macro="" textlink="">
      <xdr:nvSpPr>
        <xdr:cNvPr id="128" name="フローチャート: 判断 127"/>
        <xdr:cNvSpPr/>
      </xdr:nvSpPr>
      <xdr:spPr bwMode="auto">
        <a:xfrm>
          <a:off x="2857500" y="70132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146379</xdr:rowOff>
    </xdr:from>
    <xdr:ext cx="762000" cy="259045"/>
    <xdr:sp macro="" textlink="">
      <xdr:nvSpPr>
        <xdr:cNvPr id="129" name="テキスト ボックス 128"/>
        <xdr:cNvSpPr txBox="1"/>
      </xdr:nvSpPr>
      <xdr:spPr>
        <a:xfrm>
          <a:off x="2527300" y="709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56900</xdr:rowOff>
    </xdr:from>
    <xdr:to>
      <xdr:col>29</xdr:col>
      <xdr:colOff>177800</xdr:colOff>
      <xdr:row>36</xdr:row>
      <xdr:rowOff>158500</xdr:rowOff>
    </xdr:to>
    <xdr:sp macro="" textlink="">
      <xdr:nvSpPr>
        <xdr:cNvPr id="135" name="楕円 134"/>
        <xdr:cNvSpPr/>
      </xdr:nvSpPr>
      <xdr:spPr bwMode="auto">
        <a:xfrm>
          <a:off x="5600700" y="7010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28977</xdr:rowOff>
    </xdr:from>
    <xdr:ext cx="762000" cy="259045"/>
    <xdr:sp macro="" textlink="">
      <xdr:nvSpPr>
        <xdr:cNvPr id="136" name="人口1人当たり決算額の推移該当値テキスト445"/>
        <xdr:cNvSpPr txBox="1"/>
      </xdr:nvSpPr>
      <xdr:spPr>
        <a:xfrm>
          <a:off x="5740400" y="698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3113</xdr:rowOff>
    </xdr:from>
    <xdr:to>
      <xdr:col>26</xdr:col>
      <xdr:colOff>101600</xdr:colOff>
      <xdr:row>36</xdr:row>
      <xdr:rowOff>104713</xdr:rowOff>
    </xdr:to>
    <xdr:sp macro="" textlink="">
      <xdr:nvSpPr>
        <xdr:cNvPr id="137" name="楕円 136"/>
        <xdr:cNvSpPr/>
      </xdr:nvSpPr>
      <xdr:spPr bwMode="auto">
        <a:xfrm>
          <a:off x="4953000" y="6956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89490</xdr:rowOff>
    </xdr:from>
    <xdr:ext cx="736600" cy="259045"/>
    <xdr:sp macro="" textlink="">
      <xdr:nvSpPr>
        <xdr:cNvPr id="138" name="テキスト ボックス 137"/>
        <xdr:cNvSpPr txBox="1"/>
      </xdr:nvSpPr>
      <xdr:spPr>
        <a:xfrm>
          <a:off x="4622800" y="7042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54483</xdr:rowOff>
    </xdr:from>
    <xdr:to>
      <xdr:col>22</xdr:col>
      <xdr:colOff>165100</xdr:colOff>
      <xdr:row>36</xdr:row>
      <xdr:rowOff>156083</xdr:rowOff>
    </xdr:to>
    <xdr:sp macro="" textlink="">
      <xdr:nvSpPr>
        <xdr:cNvPr id="139" name="楕円 138"/>
        <xdr:cNvSpPr/>
      </xdr:nvSpPr>
      <xdr:spPr bwMode="auto">
        <a:xfrm>
          <a:off x="4254500" y="7007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140860</xdr:rowOff>
    </xdr:from>
    <xdr:ext cx="762000" cy="259045"/>
    <xdr:sp macro="" textlink="">
      <xdr:nvSpPr>
        <xdr:cNvPr id="140" name="テキスト ボックス 139"/>
        <xdr:cNvSpPr txBox="1"/>
      </xdr:nvSpPr>
      <xdr:spPr>
        <a:xfrm>
          <a:off x="3924300" y="709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18135</xdr:rowOff>
    </xdr:from>
    <xdr:to>
      <xdr:col>19</xdr:col>
      <xdr:colOff>38100</xdr:colOff>
      <xdr:row>36</xdr:row>
      <xdr:rowOff>119735</xdr:rowOff>
    </xdr:to>
    <xdr:sp macro="" textlink="">
      <xdr:nvSpPr>
        <xdr:cNvPr id="141" name="楕円 140"/>
        <xdr:cNvSpPr/>
      </xdr:nvSpPr>
      <xdr:spPr bwMode="auto">
        <a:xfrm>
          <a:off x="3556000" y="6971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104512</xdr:rowOff>
    </xdr:from>
    <xdr:ext cx="762000" cy="259045"/>
    <xdr:sp macro="" textlink="">
      <xdr:nvSpPr>
        <xdr:cNvPr id="142" name="テキスト ボックス 141"/>
        <xdr:cNvSpPr txBox="1"/>
      </xdr:nvSpPr>
      <xdr:spPr>
        <a:xfrm>
          <a:off x="3225800" y="705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20324</xdr:rowOff>
    </xdr:from>
    <xdr:to>
      <xdr:col>15</xdr:col>
      <xdr:colOff>101600</xdr:colOff>
      <xdr:row>36</xdr:row>
      <xdr:rowOff>121924</xdr:rowOff>
    </xdr:to>
    <xdr:sp macro="" textlink="">
      <xdr:nvSpPr>
        <xdr:cNvPr id="143" name="楕円 142"/>
        <xdr:cNvSpPr/>
      </xdr:nvSpPr>
      <xdr:spPr bwMode="auto">
        <a:xfrm>
          <a:off x="2857500" y="6973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132101</xdr:rowOff>
    </xdr:from>
    <xdr:ext cx="762000" cy="259045"/>
    <xdr:sp macro="" textlink="">
      <xdr:nvSpPr>
        <xdr:cNvPr id="144" name="テキスト ボックス 143"/>
        <xdr:cNvSpPr txBox="1"/>
      </xdr:nvSpPr>
      <xdr:spPr>
        <a:xfrm>
          <a:off x="2527300" y="674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48,910
48,194
122.85
24,481,184
23,037,187
661,798
11,907,925
15,941,140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45726</xdr:rowOff>
    </xdr:from>
    <xdr:to>
      <xdr:col>24</xdr:col>
      <xdr:colOff>63500</xdr:colOff>
      <xdr:row>37</xdr:row>
      <xdr:rowOff>94342</xdr:rowOff>
    </xdr:to>
    <xdr:cxnSp macro="">
      <xdr:nvCxnSpPr>
        <xdr:cNvPr id="61" name="直線コネクタ 60"/>
        <xdr:cNvCxnSpPr/>
      </xdr:nvCxnSpPr>
      <xdr:spPr>
        <a:xfrm flipV="1">
          <a:off x="3797300" y="6389376"/>
          <a:ext cx="8382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72644</xdr:rowOff>
    </xdr:from>
    <xdr:to>
      <xdr:col>19</xdr:col>
      <xdr:colOff>177800</xdr:colOff>
      <xdr:row>37</xdr:row>
      <xdr:rowOff>94342</xdr:rowOff>
    </xdr:to>
    <xdr:cxnSp macro="">
      <xdr:nvCxnSpPr>
        <xdr:cNvPr id="64" name="直線コネクタ 63"/>
        <xdr:cNvCxnSpPr/>
      </xdr:nvCxnSpPr>
      <xdr:spPr>
        <a:xfrm>
          <a:off x="2908300" y="6416294"/>
          <a:ext cx="889000" cy="2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168923</xdr:rowOff>
    </xdr:from>
    <xdr:to>
      <xdr:col>15</xdr:col>
      <xdr:colOff>50800</xdr:colOff>
      <xdr:row>37</xdr:row>
      <xdr:rowOff>72644</xdr:rowOff>
    </xdr:to>
    <xdr:cxnSp macro="">
      <xdr:nvCxnSpPr>
        <xdr:cNvPr id="67" name="直線コネクタ 66"/>
        <xdr:cNvCxnSpPr/>
      </xdr:nvCxnSpPr>
      <xdr:spPr>
        <a:xfrm>
          <a:off x="2019300" y="6341123"/>
          <a:ext cx="889000" cy="7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90155</xdr:rowOff>
    </xdr:from>
    <xdr:ext cx="534377" cy="259045"/>
    <xdr:sp macro="" textlink="">
      <xdr:nvSpPr>
        <xdr:cNvPr id="69" name="テキスト ボックス 68"/>
        <xdr:cNvSpPr txBox="1"/>
      </xdr:nvSpPr>
      <xdr:spPr>
        <a:xfrm>
          <a:off x="2641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168923</xdr:rowOff>
    </xdr:from>
    <xdr:to>
      <xdr:col>10</xdr:col>
      <xdr:colOff>114300</xdr:colOff>
      <xdr:row>37</xdr:row>
      <xdr:rowOff>16180</xdr:rowOff>
    </xdr:to>
    <xdr:cxnSp macro="">
      <xdr:nvCxnSpPr>
        <xdr:cNvPr id="70" name="直線コネクタ 69"/>
        <xdr:cNvCxnSpPr/>
      </xdr:nvCxnSpPr>
      <xdr:spPr>
        <a:xfrm flipV="1">
          <a:off x="1130300" y="6341123"/>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18127</xdr:rowOff>
    </xdr:from>
    <xdr:ext cx="534377" cy="259045"/>
    <xdr:sp macro="" textlink="">
      <xdr:nvSpPr>
        <xdr:cNvPr id="72" name="テキスト ボックス 71"/>
        <xdr:cNvSpPr txBox="1"/>
      </xdr:nvSpPr>
      <xdr:spPr>
        <a:xfrm>
          <a:off x="1752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9499</xdr:rowOff>
    </xdr:from>
    <xdr:to>
      <xdr:col>6</xdr:col>
      <xdr:colOff>38100</xdr:colOff>
      <xdr:row>36</xdr:row>
      <xdr:rowOff>111099</xdr:rowOff>
    </xdr:to>
    <xdr:sp macro="" textlink="">
      <xdr:nvSpPr>
        <xdr:cNvPr id="73" name="フローチャート: 判断 72"/>
        <xdr:cNvSpPr/>
      </xdr:nvSpPr>
      <xdr:spPr>
        <a:xfrm>
          <a:off x="1079500" y="61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127626</xdr:rowOff>
    </xdr:from>
    <xdr:ext cx="534377" cy="259045"/>
    <xdr:sp macro="" textlink="">
      <xdr:nvSpPr>
        <xdr:cNvPr id="74" name="テキスト ボックス 73"/>
        <xdr:cNvSpPr txBox="1"/>
      </xdr:nvSpPr>
      <xdr:spPr>
        <a:xfrm>
          <a:off x="863111" y="595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166376</xdr:rowOff>
    </xdr:from>
    <xdr:to>
      <xdr:col>24</xdr:col>
      <xdr:colOff>114300</xdr:colOff>
      <xdr:row>37</xdr:row>
      <xdr:rowOff>96526</xdr:rowOff>
    </xdr:to>
    <xdr:sp macro="" textlink="">
      <xdr:nvSpPr>
        <xdr:cNvPr id="80" name="楕円 79"/>
        <xdr:cNvSpPr/>
      </xdr:nvSpPr>
      <xdr:spPr>
        <a:xfrm>
          <a:off x="4584700" y="633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144803</xdr:rowOff>
    </xdr:from>
    <xdr:ext cx="534377" cy="259045"/>
    <xdr:sp macro="" textlink="">
      <xdr:nvSpPr>
        <xdr:cNvPr id="81" name="人件費該当値テキスト"/>
        <xdr:cNvSpPr txBox="1"/>
      </xdr:nvSpPr>
      <xdr:spPr>
        <a:xfrm>
          <a:off x="4686300" y="631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43542</xdr:rowOff>
    </xdr:from>
    <xdr:to>
      <xdr:col>20</xdr:col>
      <xdr:colOff>38100</xdr:colOff>
      <xdr:row>37</xdr:row>
      <xdr:rowOff>145142</xdr:rowOff>
    </xdr:to>
    <xdr:sp macro="" textlink="">
      <xdr:nvSpPr>
        <xdr:cNvPr id="82" name="楕円 81"/>
        <xdr:cNvSpPr/>
      </xdr:nvSpPr>
      <xdr:spPr>
        <a:xfrm>
          <a:off x="3746500" y="638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136269</xdr:rowOff>
    </xdr:from>
    <xdr:ext cx="534377" cy="259045"/>
    <xdr:sp macro="" textlink="">
      <xdr:nvSpPr>
        <xdr:cNvPr id="83" name="テキスト ボックス 82"/>
        <xdr:cNvSpPr txBox="1"/>
      </xdr:nvSpPr>
      <xdr:spPr>
        <a:xfrm>
          <a:off x="3530111" y="647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21844</xdr:rowOff>
    </xdr:from>
    <xdr:to>
      <xdr:col>15</xdr:col>
      <xdr:colOff>101600</xdr:colOff>
      <xdr:row>37</xdr:row>
      <xdr:rowOff>123444</xdr:rowOff>
    </xdr:to>
    <xdr:sp macro="" textlink="">
      <xdr:nvSpPr>
        <xdr:cNvPr id="84" name="楕円 83"/>
        <xdr:cNvSpPr/>
      </xdr:nvSpPr>
      <xdr:spPr>
        <a:xfrm>
          <a:off x="2857500" y="63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114571</xdr:rowOff>
    </xdr:from>
    <xdr:ext cx="534377" cy="259045"/>
    <xdr:sp macro="" textlink="">
      <xdr:nvSpPr>
        <xdr:cNvPr id="85" name="テキスト ボックス 84"/>
        <xdr:cNvSpPr txBox="1"/>
      </xdr:nvSpPr>
      <xdr:spPr>
        <a:xfrm>
          <a:off x="2641111" y="64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118123</xdr:rowOff>
    </xdr:from>
    <xdr:to>
      <xdr:col>10</xdr:col>
      <xdr:colOff>165100</xdr:colOff>
      <xdr:row>37</xdr:row>
      <xdr:rowOff>48273</xdr:rowOff>
    </xdr:to>
    <xdr:sp macro="" textlink="">
      <xdr:nvSpPr>
        <xdr:cNvPr id="86" name="楕円 85"/>
        <xdr:cNvSpPr/>
      </xdr:nvSpPr>
      <xdr:spPr>
        <a:xfrm>
          <a:off x="1968500" y="629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39400</xdr:rowOff>
    </xdr:from>
    <xdr:ext cx="534377" cy="259045"/>
    <xdr:sp macro="" textlink="">
      <xdr:nvSpPr>
        <xdr:cNvPr id="87" name="テキスト ボックス 86"/>
        <xdr:cNvSpPr txBox="1"/>
      </xdr:nvSpPr>
      <xdr:spPr>
        <a:xfrm>
          <a:off x="1752111" y="638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136830</xdr:rowOff>
    </xdr:from>
    <xdr:to>
      <xdr:col>6</xdr:col>
      <xdr:colOff>38100</xdr:colOff>
      <xdr:row>37</xdr:row>
      <xdr:rowOff>66980</xdr:rowOff>
    </xdr:to>
    <xdr:sp macro="" textlink="">
      <xdr:nvSpPr>
        <xdr:cNvPr id="88" name="楕円 87"/>
        <xdr:cNvSpPr/>
      </xdr:nvSpPr>
      <xdr:spPr>
        <a:xfrm>
          <a:off x="1079500" y="63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58107</xdr:rowOff>
    </xdr:from>
    <xdr:ext cx="534377" cy="259045"/>
    <xdr:sp macro="" textlink="">
      <xdr:nvSpPr>
        <xdr:cNvPr id="89" name="テキスト ボックス 88"/>
        <xdr:cNvSpPr txBox="1"/>
      </xdr:nvSpPr>
      <xdr:spPr>
        <a:xfrm>
          <a:off x="863111" y="640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125472</xdr:rowOff>
    </xdr:from>
    <xdr:to>
      <xdr:col>24</xdr:col>
      <xdr:colOff>63500</xdr:colOff>
      <xdr:row>57</xdr:row>
      <xdr:rowOff>147975</xdr:rowOff>
    </xdr:to>
    <xdr:cxnSp macro="">
      <xdr:nvCxnSpPr>
        <xdr:cNvPr id="117" name="直線コネクタ 116"/>
        <xdr:cNvCxnSpPr/>
      </xdr:nvCxnSpPr>
      <xdr:spPr>
        <a:xfrm>
          <a:off x="3797300" y="9898122"/>
          <a:ext cx="838200" cy="2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125472</xdr:rowOff>
    </xdr:from>
    <xdr:to>
      <xdr:col>19</xdr:col>
      <xdr:colOff>177800</xdr:colOff>
      <xdr:row>57</xdr:row>
      <xdr:rowOff>145342</xdr:rowOff>
    </xdr:to>
    <xdr:cxnSp macro="">
      <xdr:nvCxnSpPr>
        <xdr:cNvPr id="120" name="直線コネクタ 119"/>
        <xdr:cNvCxnSpPr/>
      </xdr:nvCxnSpPr>
      <xdr:spPr>
        <a:xfrm flipV="1">
          <a:off x="2908300" y="9898122"/>
          <a:ext cx="889000" cy="1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145342</xdr:rowOff>
    </xdr:from>
    <xdr:to>
      <xdr:col>15</xdr:col>
      <xdr:colOff>50800</xdr:colOff>
      <xdr:row>58</xdr:row>
      <xdr:rowOff>36419</xdr:rowOff>
    </xdr:to>
    <xdr:cxnSp macro="">
      <xdr:nvCxnSpPr>
        <xdr:cNvPr id="123" name="直線コネクタ 122"/>
        <xdr:cNvCxnSpPr/>
      </xdr:nvCxnSpPr>
      <xdr:spPr>
        <a:xfrm flipV="1">
          <a:off x="2019300" y="9917992"/>
          <a:ext cx="889000" cy="6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22657</xdr:rowOff>
    </xdr:from>
    <xdr:to>
      <xdr:col>10</xdr:col>
      <xdr:colOff>114300</xdr:colOff>
      <xdr:row>58</xdr:row>
      <xdr:rowOff>36419</xdr:rowOff>
    </xdr:to>
    <xdr:cxnSp macro="">
      <xdr:nvCxnSpPr>
        <xdr:cNvPr id="126" name="直線コネクタ 125"/>
        <xdr:cNvCxnSpPr/>
      </xdr:nvCxnSpPr>
      <xdr:spPr>
        <a:xfrm>
          <a:off x="1130300" y="9966757"/>
          <a:ext cx="8890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88351</xdr:rowOff>
    </xdr:from>
    <xdr:to>
      <xdr:col>6</xdr:col>
      <xdr:colOff>38100</xdr:colOff>
      <xdr:row>58</xdr:row>
      <xdr:rowOff>18501</xdr:rowOff>
    </xdr:to>
    <xdr:sp macro="" textlink="">
      <xdr:nvSpPr>
        <xdr:cNvPr id="129" name="フローチャート: 判断 128"/>
        <xdr:cNvSpPr/>
      </xdr:nvSpPr>
      <xdr:spPr>
        <a:xfrm>
          <a:off x="1079500" y="986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35028</xdr:rowOff>
    </xdr:from>
    <xdr:ext cx="534377" cy="259045"/>
    <xdr:sp macro="" textlink="">
      <xdr:nvSpPr>
        <xdr:cNvPr id="130" name="テキスト ボックス 129"/>
        <xdr:cNvSpPr txBox="1"/>
      </xdr:nvSpPr>
      <xdr:spPr>
        <a:xfrm>
          <a:off x="863111" y="963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97175</xdr:rowOff>
    </xdr:from>
    <xdr:to>
      <xdr:col>24</xdr:col>
      <xdr:colOff>114300</xdr:colOff>
      <xdr:row>58</xdr:row>
      <xdr:rowOff>27325</xdr:rowOff>
    </xdr:to>
    <xdr:sp macro="" textlink="">
      <xdr:nvSpPr>
        <xdr:cNvPr id="136" name="楕円 135"/>
        <xdr:cNvSpPr/>
      </xdr:nvSpPr>
      <xdr:spPr>
        <a:xfrm>
          <a:off x="4584700" y="986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75602</xdr:rowOff>
    </xdr:from>
    <xdr:ext cx="534377" cy="259045"/>
    <xdr:sp macro="" textlink="">
      <xdr:nvSpPr>
        <xdr:cNvPr id="137" name="物件費該当値テキスト"/>
        <xdr:cNvSpPr txBox="1"/>
      </xdr:nvSpPr>
      <xdr:spPr>
        <a:xfrm>
          <a:off x="4686300" y="984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74672</xdr:rowOff>
    </xdr:from>
    <xdr:to>
      <xdr:col>20</xdr:col>
      <xdr:colOff>38100</xdr:colOff>
      <xdr:row>58</xdr:row>
      <xdr:rowOff>4822</xdr:rowOff>
    </xdr:to>
    <xdr:sp macro="" textlink="">
      <xdr:nvSpPr>
        <xdr:cNvPr id="138" name="楕円 137"/>
        <xdr:cNvSpPr/>
      </xdr:nvSpPr>
      <xdr:spPr>
        <a:xfrm>
          <a:off x="3746500" y="984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167399</xdr:rowOff>
    </xdr:from>
    <xdr:ext cx="534377" cy="259045"/>
    <xdr:sp macro="" textlink="">
      <xdr:nvSpPr>
        <xdr:cNvPr id="139" name="テキスト ボックス 138"/>
        <xdr:cNvSpPr txBox="1"/>
      </xdr:nvSpPr>
      <xdr:spPr>
        <a:xfrm>
          <a:off x="3530111" y="994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94542</xdr:rowOff>
    </xdr:from>
    <xdr:to>
      <xdr:col>15</xdr:col>
      <xdr:colOff>101600</xdr:colOff>
      <xdr:row>58</xdr:row>
      <xdr:rowOff>24692</xdr:rowOff>
    </xdr:to>
    <xdr:sp macro="" textlink="">
      <xdr:nvSpPr>
        <xdr:cNvPr id="140" name="楕円 139"/>
        <xdr:cNvSpPr/>
      </xdr:nvSpPr>
      <xdr:spPr>
        <a:xfrm>
          <a:off x="2857500" y="986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15819</xdr:rowOff>
    </xdr:from>
    <xdr:ext cx="534377" cy="259045"/>
    <xdr:sp macro="" textlink="">
      <xdr:nvSpPr>
        <xdr:cNvPr id="141" name="テキスト ボックス 140"/>
        <xdr:cNvSpPr txBox="1"/>
      </xdr:nvSpPr>
      <xdr:spPr>
        <a:xfrm>
          <a:off x="2641111" y="995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157069</xdr:rowOff>
    </xdr:from>
    <xdr:to>
      <xdr:col>10</xdr:col>
      <xdr:colOff>165100</xdr:colOff>
      <xdr:row>58</xdr:row>
      <xdr:rowOff>87219</xdr:rowOff>
    </xdr:to>
    <xdr:sp macro="" textlink="">
      <xdr:nvSpPr>
        <xdr:cNvPr id="142" name="楕円 141"/>
        <xdr:cNvSpPr/>
      </xdr:nvSpPr>
      <xdr:spPr>
        <a:xfrm>
          <a:off x="1968500" y="99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78346</xdr:rowOff>
    </xdr:from>
    <xdr:ext cx="534377" cy="259045"/>
    <xdr:sp macro="" textlink="">
      <xdr:nvSpPr>
        <xdr:cNvPr id="143" name="テキスト ボックス 142"/>
        <xdr:cNvSpPr txBox="1"/>
      </xdr:nvSpPr>
      <xdr:spPr>
        <a:xfrm>
          <a:off x="1752111" y="1002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143307</xdr:rowOff>
    </xdr:from>
    <xdr:to>
      <xdr:col>6</xdr:col>
      <xdr:colOff>38100</xdr:colOff>
      <xdr:row>58</xdr:row>
      <xdr:rowOff>73457</xdr:rowOff>
    </xdr:to>
    <xdr:sp macro="" textlink="">
      <xdr:nvSpPr>
        <xdr:cNvPr id="144" name="楕円 143"/>
        <xdr:cNvSpPr/>
      </xdr:nvSpPr>
      <xdr:spPr>
        <a:xfrm>
          <a:off x="1079500" y="99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64584</xdr:rowOff>
    </xdr:from>
    <xdr:ext cx="534377" cy="259045"/>
    <xdr:sp macro="" textlink="">
      <xdr:nvSpPr>
        <xdr:cNvPr id="145" name="テキスト ボックス 144"/>
        <xdr:cNvSpPr txBox="1"/>
      </xdr:nvSpPr>
      <xdr:spPr>
        <a:xfrm>
          <a:off x="863111" y="1000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116611</xdr:rowOff>
    </xdr:from>
    <xdr:to>
      <xdr:col>24</xdr:col>
      <xdr:colOff>63500</xdr:colOff>
      <xdr:row>78</xdr:row>
      <xdr:rowOff>137871</xdr:rowOff>
    </xdr:to>
    <xdr:cxnSp macro="">
      <xdr:nvCxnSpPr>
        <xdr:cNvPr id="176" name="直線コネクタ 175"/>
        <xdr:cNvCxnSpPr/>
      </xdr:nvCxnSpPr>
      <xdr:spPr>
        <a:xfrm>
          <a:off x="3797300" y="13489711"/>
          <a:ext cx="8382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116611</xdr:rowOff>
    </xdr:from>
    <xdr:to>
      <xdr:col>19</xdr:col>
      <xdr:colOff>177800</xdr:colOff>
      <xdr:row>78</xdr:row>
      <xdr:rowOff>117951</xdr:rowOff>
    </xdr:to>
    <xdr:cxnSp macro="">
      <xdr:nvCxnSpPr>
        <xdr:cNvPr id="179" name="直線コネクタ 178"/>
        <xdr:cNvCxnSpPr/>
      </xdr:nvCxnSpPr>
      <xdr:spPr>
        <a:xfrm flipV="1">
          <a:off x="2908300" y="13489711"/>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159262</xdr:rowOff>
    </xdr:from>
    <xdr:to>
      <xdr:col>15</xdr:col>
      <xdr:colOff>50800</xdr:colOff>
      <xdr:row>78</xdr:row>
      <xdr:rowOff>117951</xdr:rowOff>
    </xdr:to>
    <xdr:cxnSp macro="">
      <xdr:nvCxnSpPr>
        <xdr:cNvPr id="182" name="直線コネクタ 181"/>
        <xdr:cNvCxnSpPr/>
      </xdr:nvCxnSpPr>
      <xdr:spPr>
        <a:xfrm>
          <a:off x="2019300" y="13360912"/>
          <a:ext cx="889000" cy="13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159262</xdr:rowOff>
    </xdr:from>
    <xdr:to>
      <xdr:col>10</xdr:col>
      <xdr:colOff>114300</xdr:colOff>
      <xdr:row>78</xdr:row>
      <xdr:rowOff>111485</xdr:rowOff>
    </xdr:to>
    <xdr:cxnSp macro="">
      <xdr:nvCxnSpPr>
        <xdr:cNvPr id="185" name="直線コネクタ 184"/>
        <xdr:cNvCxnSpPr/>
      </xdr:nvCxnSpPr>
      <xdr:spPr>
        <a:xfrm flipV="1">
          <a:off x="1130300" y="13360912"/>
          <a:ext cx="889000" cy="12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130258</xdr:rowOff>
    </xdr:from>
    <xdr:ext cx="469744" cy="259045"/>
    <xdr:sp macro="" textlink="">
      <xdr:nvSpPr>
        <xdr:cNvPr id="187" name="テキスト ボックス 186"/>
        <xdr:cNvSpPr txBox="1"/>
      </xdr:nvSpPr>
      <xdr:spPr>
        <a:xfrm>
          <a:off x="1784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48112</xdr:rowOff>
    </xdr:from>
    <xdr:to>
      <xdr:col>6</xdr:col>
      <xdr:colOff>38100</xdr:colOff>
      <xdr:row>78</xdr:row>
      <xdr:rowOff>149712</xdr:rowOff>
    </xdr:to>
    <xdr:sp macro="" textlink="">
      <xdr:nvSpPr>
        <xdr:cNvPr id="188" name="フローチャート: 判断 187"/>
        <xdr:cNvSpPr/>
      </xdr:nvSpPr>
      <xdr:spPr>
        <a:xfrm>
          <a:off x="1079500" y="134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166239</xdr:rowOff>
    </xdr:from>
    <xdr:ext cx="469744" cy="259045"/>
    <xdr:sp macro="" textlink="">
      <xdr:nvSpPr>
        <xdr:cNvPr id="189" name="テキスト ボックス 188"/>
        <xdr:cNvSpPr txBox="1"/>
      </xdr:nvSpPr>
      <xdr:spPr>
        <a:xfrm>
          <a:off x="895428" y="131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87071</xdr:rowOff>
    </xdr:from>
    <xdr:to>
      <xdr:col>24</xdr:col>
      <xdr:colOff>114300</xdr:colOff>
      <xdr:row>79</xdr:row>
      <xdr:rowOff>17221</xdr:rowOff>
    </xdr:to>
    <xdr:sp macro="" textlink="">
      <xdr:nvSpPr>
        <xdr:cNvPr id="195" name="楕円 194"/>
        <xdr:cNvSpPr/>
      </xdr:nvSpPr>
      <xdr:spPr>
        <a:xfrm>
          <a:off x="4584700" y="13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15859</xdr:rowOff>
    </xdr:from>
    <xdr:ext cx="469744" cy="259045"/>
    <xdr:sp macro="" textlink="">
      <xdr:nvSpPr>
        <xdr:cNvPr id="196" name="維持補修費該当値テキスト"/>
        <xdr:cNvSpPr txBox="1"/>
      </xdr:nvSpPr>
      <xdr:spPr>
        <a:xfrm>
          <a:off x="4686300" y="1338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65811</xdr:rowOff>
    </xdr:from>
    <xdr:to>
      <xdr:col>20</xdr:col>
      <xdr:colOff>38100</xdr:colOff>
      <xdr:row>78</xdr:row>
      <xdr:rowOff>167411</xdr:rowOff>
    </xdr:to>
    <xdr:sp macro="" textlink="">
      <xdr:nvSpPr>
        <xdr:cNvPr id="197" name="楕円 196"/>
        <xdr:cNvSpPr/>
      </xdr:nvSpPr>
      <xdr:spPr>
        <a:xfrm>
          <a:off x="3746500" y="1343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158538</xdr:rowOff>
    </xdr:from>
    <xdr:ext cx="469744" cy="259045"/>
    <xdr:sp macro="" textlink="">
      <xdr:nvSpPr>
        <xdr:cNvPr id="198" name="テキスト ボックス 197"/>
        <xdr:cNvSpPr txBox="1"/>
      </xdr:nvSpPr>
      <xdr:spPr>
        <a:xfrm>
          <a:off x="3562428" y="135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67151</xdr:rowOff>
    </xdr:from>
    <xdr:to>
      <xdr:col>15</xdr:col>
      <xdr:colOff>101600</xdr:colOff>
      <xdr:row>78</xdr:row>
      <xdr:rowOff>168751</xdr:rowOff>
    </xdr:to>
    <xdr:sp macro="" textlink="">
      <xdr:nvSpPr>
        <xdr:cNvPr id="199" name="楕円 198"/>
        <xdr:cNvSpPr/>
      </xdr:nvSpPr>
      <xdr:spPr>
        <a:xfrm>
          <a:off x="2857500" y="134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159878</xdr:rowOff>
    </xdr:from>
    <xdr:ext cx="469744" cy="259045"/>
    <xdr:sp macro="" textlink="">
      <xdr:nvSpPr>
        <xdr:cNvPr id="200" name="テキスト ボックス 199"/>
        <xdr:cNvSpPr txBox="1"/>
      </xdr:nvSpPr>
      <xdr:spPr>
        <a:xfrm>
          <a:off x="2673428" y="1353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108462</xdr:rowOff>
    </xdr:from>
    <xdr:to>
      <xdr:col>10</xdr:col>
      <xdr:colOff>165100</xdr:colOff>
      <xdr:row>78</xdr:row>
      <xdr:rowOff>38612</xdr:rowOff>
    </xdr:to>
    <xdr:sp macro="" textlink="">
      <xdr:nvSpPr>
        <xdr:cNvPr id="201" name="楕円 200"/>
        <xdr:cNvSpPr/>
      </xdr:nvSpPr>
      <xdr:spPr>
        <a:xfrm>
          <a:off x="1968500" y="133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55139</xdr:rowOff>
    </xdr:from>
    <xdr:ext cx="469744" cy="259045"/>
    <xdr:sp macro="" textlink="">
      <xdr:nvSpPr>
        <xdr:cNvPr id="202" name="テキスト ボックス 201"/>
        <xdr:cNvSpPr txBox="1"/>
      </xdr:nvSpPr>
      <xdr:spPr>
        <a:xfrm>
          <a:off x="1784428" y="1308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60685</xdr:rowOff>
    </xdr:from>
    <xdr:to>
      <xdr:col>6</xdr:col>
      <xdr:colOff>38100</xdr:colOff>
      <xdr:row>78</xdr:row>
      <xdr:rowOff>162285</xdr:rowOff>
    </xdr:to>
    <xdr:sp macro="" textlink="">
      <xdr:nvSpPr>
        <xdr:cNvPr id="203" name="楕円 202"/>
        <xdr:cNvSpPr/>
      </xdr:nvSpPr>
      <xdr:spPr>
        <a:xfrm>
          <a:off x="1079500" y="1343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153412</xdr:rowOff>
    </xdr:from>
    <xdr:ext cx="469744" cy="259045"/>
    <xdr:sp macro="" textlink="">
      <xdr:nvSpPr>
        <xdr:cNvPr id="204" name="テキスト ボックス 203"/>
        <xdr:cNvSpPr txBox="1"/>
      </xdr:nvSpPr>
      <xdr:spPr>
        <a:xfrm>
          <a:off x="895428" y="1352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56547</xdr:rowOff>
    </xdr:from>
    <xdr:to>
      <xdr:col>24</xdr:col>
      <xdr:colOff>63500</xdr:colOff>
      <xdr:row>94</xdr:row>
      <xdr:rowOff>84626</xdr:rowOff>
    </xdr:to>
    <xdr:cxnSp macro="">
      <xdr:nvCxnSpPr>
        <xdr:cNvPr id="234" name="直線コネクタ 233"/>
        <xdr:cNvCxnSpPr/>
      </xdr:nvCxnSpPr>
      <xdr:spPr>
        <a:xfrm>
          <a:off x="3797300" y="16172847"/>
          <a:ext cx="838200" cy="2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101540</xdr:rowOff>
    </xdr:from>
    <xdr:ext cx="534377" cy="259045"/>
    <xdr:sp macro="" textlink="">
      <xdr:nvSpPr>
        <xdr:cNvPr id="235" name="扶助費平均値テキスト"/>
        <xdr:cNvSpPr txBox="1"/>
      </xdr:nvSpPr>
      <xdr:spPr>
        <a:xfrm>
          <a:off x="4686300" y="1621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56547</xdr:rowOff>
    </xdr:from>
    <xdr:to>
      <xdr:col>19</xdr:col>
      <xdr:colOff>177800</xdr:colOff>
      <xdr:row>94</xdr:row>
      <xdr:rowOff>97923</xdr:rowOff>
    </xdr:to>
    <xdr:cxnSp macro="">
      <xdr:nvCxnSpPr>
        <xdr:cNvPr id="237" name="直線コネクタ 236"/>
        <xdr:cNvCxnSpPr/>
      </xdr:nvCxnSpPr>
      <xdr:spPr>
        <a:xfrm flipV="1">
          <a:off x="2908300" y="16172847"/>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31436</xdr:rowOff>
    </xdr:from>
    <xdr:ext cx="534377" cy="259045"/>
    <xdr:sp macro="" textlink="">
      <xdr:nvSpPr>
        <xdr:cNvPr id="239" name="テキスト ボックス 238"/>
        <xdr:cNvSpPr txBox="1"/>
      </xdr:nvSpPr>
      <xdr:spPr>
        <a:xfrm>
          <a:off x="3530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97923</xdr:rowOff>
    </xdr:from>
    <xdr:to>
      <xdr:col>15</xdr:col>
      <xdr:colOff>50800</xdr:colOff>
      <xdr:row>95</xdr:row>
      <xdr:rowOff>84779</xdr:rowOff>
    </xdr:to>
    <xdr:cxnSp macro="">
      <xdr:nvCxnSpPr>
        <xdr:cNvPr id="240" name="直線コネクタ 239"/>
        <xdr:cNvCxnSpPr/>
      </xdr:nvCxnSpPr>
      <xdr:spPr>
        <a:xfrm flipV="1">
          <a:off x="2019300" y="16214223"/>
          <a:ext cx="889000" cy="15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48906</xdr:rowOff>
    </xdr:from>
    <xdr:ext cx="534377" cy="259045"/>
    <xdr:sp macro="" textlink="">
      <xdr:nvSpPr>
        <xdr:cNvPr id="242" name="テキスト ボックス 241"/>
        <xdr:cNvSpPr txBox="1"/>
      </xdr:nvSpPr>
      <xdr:spPr>
        <a:xfrm>
          <a:off x="2641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84779</xdr:rowOff>
    </xdr:from>
    <xdr:to>
      <xdr:col>10</xdr:col>
      <xdr:colOff>114300</xdr:colOff>
      <xdr:row>95</xdr:row>
      <xdr:rowOff>118630</xdr:rowOff>
    </xdr:to>
    <xdr:cxnSp macro="">
      <xdr:nvCxnSpPr>
        <xdr:cNvPr id="243" name="直線コネクタ 242"/>
        <xdr:cNvCxnSpPr/>
      </xdr:nvCxnSpPr>
      <xdr:spPr>
        <a:xfrm flipV="1">
          <a:off x="1130300" y="16372529"/>
          <a:ext cx="889000" cy="3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126715</xdr:rowOff>
    </xdr:from>
    <xdr:to>
      <xdr:col>6</xdr:col>
      <xdr:colOff>38100</xdr:colOff>
      <xdr:row>96</xdr:row>
      <xdr:rowOff>56865</xdr:rowOff>
    </xdr:to>
    <xdr:sp macro="" textlink="">
      <xdr:nvSpPr>
        <xdr:cNvPr id="246" name="フローチャート: 判断 245"/>
        <xdr:cNvSpPr/>
      </xdr:nvSpPr>
      <xdr:spPr>
        <a:xfrm>
          <a:off x="1079500" y="1641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47992</xdr:rowOff>
    </xdr:from>
    <xdr:ext cx="534377" cy="259045"/>
    <xdr:sp macro="" textlink="">
      <xdr:nvSpPr>
        <xdr:cNvPr id="247" name="テキスト ボックス 246"/>
        <xdr:cNvSpPr txBox="1"/>
      </xdr:nvSpPr>
      <xdr:spPr>
        <a:xfrm>
          <a:off x="863111" y="1650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33826</xdr:rowOff>
    </xdr:from>
    <xdr:to>
      <xdr:col>24</xdr:col>
      <xdr:colOff>114300</xdr:colOff>
      <xdr:row>94</xdr:row>
      <xdr:rowOff>135426</xdr:rowOff>
    </xdr:to>
    <xdr:sp macro="" textlink="">
      <xdr:nvSpPr>
        <xdr:cNvPr id="253" name="楕円 252"/>
        <xdr:cNvSpPr/>
      </xdr:nvSpPr>
      <xdr:spPr>
        <a:xfrm>
          <a:off x="4584700" y="1615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56703</xdr:rowOff>
    </xdr:from>
    <xdr:ext cx="534377" cy="259045"/>
    <xdr:sp macro="" textlink="">
      <xdr:nvSpPr>
        <xdr:cNvPr id="254" name="扶助費該当値テキスト"/>
        <xdr:cNvSpPr txBox="1"/>
      </xdr:nvSpPr>
      <xdr:spPr>
        <a:xfrm>
          <a:off x="4686300" y="1600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5747</xdr:rowOff>
    </xdr:from>
    <xdr:to>
      <xdr:col>20</xdr:col>
      <xdr:colOff>38100</xdr:colOff>
      <xdr:row>94</xdr:row>
      <xdr:rowOff>107347</xdr:rowOff>
    </xdr:to>
    <xdr:sp macro="" textlink="">
      <xdr:nvSpPr>
        <xdr:cNvPr id="255" name="楕円 254"/>
        <xdr:cNvSpPr/>
      </xdr:nvSpPr>
      <xdr:spPr>
        <a:xfrm>
          <a:off x="3746500" y="1612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123874</xdr:rowOff>
    </xdr:from>
    <xdr:ext cx="534377" cy="259045"/>
    <xdr:sp macro="" textlink="">
      <xdr:nvSpPr>
        <xdr:cNvPr id="256" name="テキスト ボックス 255"/>
        <xdr:cNvSpPr txBox="1"/>
      </xdr:nvSpPr>
      <xdr:spPr>
        <a:xfrm>
          <a:off x="3530111" y="1589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47123</xdr:rowOff>
    </xdr:from>
    <xdr:to>
      <xdr:col>15</xdr:col>
      <xdr:colOff>101600</xdr:colOff>
      <xdr:row>94</xdr:row>
      <xdr:rowOff>148723</xdr:rowOff>
    </xdr:to>
    <xdr:sp macro="" textlink="">
      <xdr:nvSpPr>
        <xdr:cNvPr id="257" name="楕円 256"/>
        <xdr:cNvSpPr/>
      </xdr:nvSpPr>
      <xdr:spPr>
        <a:xfrm>
          <a:off x="2857500" y="1616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165250</xdr:rowOff>
    </xdr:from>
    <xdr:ext cx="534377" cy="259045"/>
    <xdr:sp macro="" textlink="">
      <xdr:nvSpPr>
        <xdr:cNvPr id="258" name="テキスト ボックス 257"/>
        <xdr:cNvSpPr txBox="1"/>
      </xdr:nvSpPr>
      <xdr:spPr>
        <a:xfrm>
          <a:off x="2641111" y="1593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33979</xdr:rowOff>
    </xdr:from>
    <xdr:to>
      <xdr:col>10</xdr:col>
      <xdr:colOff>165100</xdr:colOff>
      <xdr:row>95</xdr:row>
      <xdr:rowOff>135579</xdr:rowOff>
    </xdr:to>
    <xdr:sp macro="" textlink="">
      <xdr:nvSpPr>
        <xdr:cNvPr id="259" name="楕円 258"/>
        <xdr:cNvSpPr/>
      </xdr:nvSpPr>
      <xdr:spPr>
        <a:xfrm>
          <a:off x="1968500" y="1632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126706</xdr:rowOff>
    </xdr:from>
    <xdr:ext cx="534377" cy="259045"/>
    <xdr:sp macro="" textlink="">
      <xdr:nvSpPr>
        <xdr:cNvPr id="260" name="テキスト ボックス 259"/>
        <xdr:cNvSpPr txBox="1"/>
      </xdr:nvSpPr>
      <xdr:spPr>
        <a:xfrm>
          <a:off x="1752111" y="1641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67830</xdr:rowOff>
    </xdr:from>
    <xdr:to>
      <xdr:col>6</xdr:col>
      <xdr:colOff>38100</xdr:colOff>
      <xdr:row>95</xdr:row>
      <xdr:rowOff>169430</xdr:rowOff>
    </xdr:to>
    <xdr:sp macro="" textlink="">
      <xdr:nvSpPr>
        <xdr:cNvPr id="261" name="楕円 260"/>
        <xdr:cNvSpPr/>
      </xdr:nvSpPr>
      <xdr:spPr>
        <a:xfrm>
          <a:off x="1079500" y="16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14507</xdr:rowOff>
    </xdr:from>
    <xdr:ext cx="534377" cy="259045"/>
    <xdr:sp macro="" textlink="">
      <xdr:nvSpPr>
        <xdr:cNvPr id="262" name="テキスト ボックス 261"/>
        <xdr:cNvSpPr txBox="1"/>
      </xdr:nvSpPr>
      <xdr:spPr>
        <a:xfrm>
          <a:off x="863111" y="1613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65419</xdr:rowOff>
    </xdr:from>
    <xdr:to>
      <xdr:col>55</xdr:col>
      <xdr:colOff>0</xdr:colOff>
      <xdr:row>37</xdr:row>
      <xdr:rowOff>72199</xdr:rowOff>
    </xdr:to>
    <xdr:cxnSp macro="">
      <xdr:nvCxnSpPr>
        <xdr:cNvPr id="289" name="直線コネクタ 288"/>
        <xdr:cNvCxnSpPr/>
      </xdr:nvCxnSpPr>
      <xdr:spPr>
        <a:xfrm>
          <a:off x="9639300" y="6409069"/>
          <a:ext cx="838200" cy="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65419</xdr:rowOff>
    </xdr:from>
    <xdr:to>
      <xdr:col>50</xdr:col>
      <xdr:colOff>114300</xdr:colOff>
      <xdr:row>37</xdr:row>
      <xdr:rowOff>134145</xdr:rowOff>
    </xdr:to>
    <xdr:cxnSp macro="">
      <xdr:nvCxnSpPr>
        <xdr:cNvPr id="292" name="直線コネクタ 291"/>
        <xdr:cNvCxnSpPr/>
      </xdr:nvCxnSpPr>
      <xdr:spPr>
        <a:xfrm flipV="1">
          <a:off x="8750300" y="6409069"/>
          <a:ext cx="889000" cy="6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123872</xdr:rowOff>
    </xdr:from>
    <xdr:to>
      <xdr:col>45</xdr:col>
      <xdr:colOff>177800</xdr:colOff>
      <xdr:row>37</xdr:row>
      <xdr:rowOff>134145</xdr:rowOff>
    </xdr:to>
    <xdr:cxnSp macro="">
      <xdr:nvCxnSpPr>
        <xdr:cNvPr id="295" name="直線コネクタ 294"/>
        <xdr:cNvCxnSpPr/>
      </xdr:nvCxnSpPr>
      <xdr:spPr>
        <a:xfrm>
          <a:off x="7861300" y="6467522"/>
          <a:ext cx="889000" cy="1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109644</xdr:rowOff>
    </xdr:from>
    <xdr:to>
      <xdr:col>41</xdr:col>
      <xdr:colOff>50800</xdr:colOff>
      <xdr:row>37</xdr:row>
      <xdr:rowOff>123872</xdr:rowOff>
    </xdr:to>
    <xdr:cxnSp macro="">
      <xdr:nvCxnSpPr>
        <xdr:cNvPr id="298" name="直線コネクタ 297"/>
        <xdr:cNvCxnSpPr/>
      </xdr:nvCxnSpPr>
      <xdr:spPr>
        <a:xfrm>
          <a:off x="6972300" y="6453294"/>
          <a:ext cx="889000" cy="1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118362</xdr:rowOff>
    </xdr:from>
    <xdr:ext cx="534377" cy="259045"/>
    <xdr:sp macro="" textlink="">
      <xdr:nvSpPr>
        <xdr:cNvPr id="300" name="テキスト ボックス 299"/>
        <xdr:cNvSpPr txBox="1"/>
      </xdr:nvSpPr>
      <xdr:spPr>
        <a:xfrm>
          <a:off x="7594111" y="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35778</xdr:rowOff>
    </xdr:from>
    <xdr:to>
      <xdr:col>36</xdr:col>
      <xdr:colOff>165100</xdr:colOff>
      <xdr:row>37</xdr:row>
      <xdr:rowOff>137378</xdr:rowOff>
    </xdr:to>
    <xdr:sp macro="" textlink="">
      <xdr:nvSpPr>
        <xdr:cNvPr id="301" name="フローチャート: 判断 300"/>
        <xdr:cNvSpPr/>
      </xdr:nvSpPr>
      <xdr:spPr>
        <a:xfrm>
          <a:off x="6921500" y="63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153905</xdr:rowOff>
    </xdr:from>
    <xdr:ext cx="534377" cy="259045"/>
    <xdr:sp macro="" textlink="">
      <xdr:nvSpPr>
        <xdr:cNvPr id="302" name="テキスト ボックス 301"/>
        <xdr:cNvSpPr txBox="1"/>
      </xdr:nvSpPr>
      <xdr:spPr>
        <a:xfrm>
          <a:off x="6705111" y="615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21399</xdr:rowOff>
    </xdr:from>
    <xdr:to>
      <xdr:col>55</xdr:col>
      <xdr:colOff>50800</xdr:colOff>
      <xdr:row>37</xdr:row>
      <xdr:rowOff>122999</xdr:rowOff>
    </xdr:to>
    <xdr:sp macro="" textlink="">
      <xdr:nvSpPr>
        <xdr:cNvPr id="308" name="楕円 307"/>
        <xdr:cNvSpPr/>
      </xdr:nvSpPr>
      <xdr:spPr>
        <a:xfrm>
          <a:off x="10426700" y="636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171276</xdr:rowOff>
    </xdr:from>
    <xdr:ext cx="534377" cy="259045"/>
    <xdr:sp macro="" textlink="">
      <xdr:nvSpPr>
        <xdr:cNvPr id="309" name="補助費等該当値テキスト"/>
        <xdr:cNvSpPr txBox="1"/>
      </xdr:nvSpPr>
      <xdr:spPr>
        <a:xfrm>
          <a:off x="10528300" y="63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14619</xdr:rowOff>
    </xdr:from>
    <xdr:to>
      <xdr:col>50</xdr:col>
      <xdr:colOff>165100</xdr:colOff>
      <xdr:row>37</xdr:row>
      <xdr:rowOff>116219</xdr:rowOff>
    </xdr:to>
    <xdr:sp macro="" textlink="">
      <xdr:nvSpPr>
        <xdr:cNvPr id="310" name="楕円 309"/>
        <xdr:cNvSpPr/>
      </xdr:nvSpPr>
      <xdr:spPr>
        <a:xfrm>
          <a:off x="9588500" y="63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107346</xdr:rowOff>
    </xdr:from>
    <xdr:ext cx="534377" cy="259045"/>
    <xdr:sp macro="" textlink="">
      <xdr:nvSpPr>
        <xdr:cNvPr id="311" name="テキスト ボックス 310"/>
        <xdr:cNvSpPr txBox="1"/>
      </xdr:nvSpPr>
      <xdr:spPr>
        <a:xfrm>
          <a:off x="9372111" y="645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83345</xdr:rowOff>
    </xdr:from>
    <xdr:to>
      <xdr:col>46</xdr:col>
      <xdr:colOff>38100</xdr:colOff>
      <xdr:row>38</xdr:row>
      <xdr:rowOff>13495</xdr:rowOff>
    </xdr:to>
    <xdr:sp macro="" textlink="">
      <xdr:nvSpPr>
        <xdr:cNvPr id="312" name="楕円 311"/>
        <xdr:cNvSpPr/>
      </xdr:nvSpPr>
      <xdr:spPr>
        <a:xfrm>
          <a:off x="8699500" y="642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4622</xdr:rowOff>
    </xdr:from>
    <xdr:ext cx="534377" cy="259045"/>
    <xdr:sp macro="" textlink="">
      <xdr:nvSpPr>
        <xdr:cNvPr id="313" name="テキスト ボックス 312"/>
        <xdr:cNvSpPr txBox="1"/>
      </xdr:nvSpPr>
      <xdr:spPr>
        <a:xfrm>
          <a:off x="8483111" y="651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73072</xdr:rowOff>
    </xdr:from>
    <xdr:to>
      <xdr:col>41</xdr:col>
      <xdr:colOff>101600</xdr:colOff>
      <xdr:row>38</xdr:row>
      <xdr:rowOff>3222</xdr:rowOff>
    </xdr:to>
    <xdr:sp macro="" textlink="">
      <xdr:nvSpPr>
        <xdr:cNvPr id="314" name="楕円 313"/>
        <xdr:cNvSpPr/>
      </xdr:nvSpPr>
      <xdr:spPr>
        <a:xfrm>
          <a:off x="7810500" y="6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165799</xdr:rowOff>
    </xdr:from>
    <xdr:ext cx="534377" cy="259045"/>
    <xdr:sp macro="" textlink="">
      <xdr:nvSpPr>
        <xdr:cNvPr id="315" name="テキスト ボックス 314"/>
        <xdr:cNvSpPr txBox="1"/>
      </xdr:nvSpPr>
      <xdr:spPr>
        <a:xfrm>
          <a:off x="7594111" y="650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58844</xdr:rowOff>
    </xdr:from>
    <xdr:to>
      <xdr:col>36</xdr:col>
      <xdr:colOff>165100</xdr:colOff>
      <xdr:row>37</xdr:row>
      <xdr:rowOff>160444</xdr:rowOff>
    </xdr:to>
    <xdr:sp macro="" textlink="">
      <xdr:nvSpPr>
        <xdr:cNvPr id="316" name="楕円 315"/>
        <xdr:cNvSpPr/>
      </xdr:nvSpPr>
      <xdr:spPr>
        <a:xfrm>
          <a:off x="6921500" y="64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151571</xdr:rowOff>
    </xdr:from>
    <xdr:ext cx="534377" cy="259045"/>
    <xdr:sp macro="" textlink="">
      <xdr:nvSpPr>
        <xdr:cNvPr id="317" name="テキスト ボックス 316"/>
        <xdr:cNvSpPr txBox="1"/>
      </xdr:nvSpPr>
      <xdr:spPr>
        <a:xfrm>
          <a:off x="6705111" y="649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167105</xdr:rowOff>
    </xdr:from>
    <xdr:to>
      <xdr:col>55</xdr:col>
      <xdr:colOff>0</xdr:colOff>
      <xdr:row>57</xdr:row>
      <xdr:rowOff>112476</xdr:rowOff>
    </xdr:to>
    <xdr:cxnSp macro="">
      <xdr:nvCxnSpPr>
        <xdr:cNvPr id="344" name="直線コネクタ 343"/>
        <xdr:cNvCxnSpPr/>
      </xdr:nvCxnSpPr>
      <xdr:spPr>
        <a:xfrm>
          <a:off x="9639300" y="9768305"/>
          <a:ext cx="838200" cy="1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79377</xdr:rowOff>
    </xdr:from>
    <xdr:ext cx="534377" cy="259045"/>
    <xdr:sp macro="" textlink="">
      <xdr:nvSpPr>
        <xdr:cNvPr id="345" name="普通建設事業費平均値テキスト"/>
        <xdr:cNvSpPr txBox="1"/>
      </xdr:nvSpPr>
      <xdr:spPr>
        <a:xfrm>
          <a:off x="10528300" y="98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167105</xdr:rowOff>
    </xdr:from>
    <xdr:to>
      <xdr:col>50</xdr:col>
      <xdr:colOff>114300</xdr:colOff>
      <xdr:row>57</xdr:row>
      <xdr:rowOff>88990</xdr:rowOff>
    </xdr:to>
    <xdr:cxnSp macro="">
      <xdr:nvCxnSpPr>
        <xdr:cNvPr id="347" name="直線コネクタ 346"/>
        <xdr:cNvCxnSpPr/>
      </xdr:nvCxnSpPr>
      <xdr:spPr>
        <a:xfrm flipV="1">
          <a:off x="8750300" y="9768305"/>
          <a:ext cx="889000" cy="9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25109</xdr:rowOff>
    </xdr:from>
    <xdr:ext cx="534377" cy="259045"/>
    <xdr:sp macro="" textlink="">
      <xdr:nvSpPr>
        <xdr:cNvPr id="349" name="テキスト ボックス 348"/>
        <xdr:cNvSpPr txBox="1"/>
      </xdr:nvSpPr>
      <xdr:spPr>
        <a:xfrm>
          <a:off x="9372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88990</xdr:rowOff>
    </xdr:from>
    <xdr:to>
      <xdr:col>45</xdr:col>
      <xdr:colOff>177800</xdr:colOff>
      <xdr:row>57</xdr:row>
      <xdr:rowOff>164761</xdr:rowOff>
    </xdr:to>
    <xdr:cxnSp macro="">
      <xdr:nvCxnSpPr>
        <xdr:cNvPr id="350" name="直線コネクタ 349"/>
        <xdr:cNvCxnSpPr/>
      </xdr:nvCxnSpPr>
      <xdr:spPr>
        <a:xfrm flipV="1">
          <a:off x="7861300" y="9861640"/>
          <a:ext cx="889000" cy="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2" name="テキスト ボックス 351"/>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164761</xdr:rowOff>
    </xdr:from>
    <xdr:to>
      <xdr:col>41</xdr:col>
      <xdr:colOff>50800</xdr:colOff>
      <xdr:row>58</xdr:row>
      <xdr:rowOff>51561</xdr:rowOff>
    </xdr:to>
    <xdr:cxnSp macro="">
      <xdr:nvCxnSpPr>
        <xdr:cNvPr id="353" name="直線コネクタ 352"/>
        <xdr:cNvCxnSpPr/>
      </xdr:nvCxnSpPr>
      <xdr:spPr>
        <a:xfrm flipV="1">
          <a:off x="6972300" y="9937411"/>
          <a:ext cx="889000" cy="5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109501</xdr:rowOff>
    </xdr:from>
    <xdr:to>
      <xdr:col>36</xdr:col>
      <xdr:colOff>165100</xdr:colOff>
      <xdr:row>58</xdr:row>
      <xdr:rowOff>39651</xdr:rowOff>
    </xdr:to>
    <xdr:sp macro="" textlink="">
      <xdr:nvSpPr>
        <xdr:cNvPr id="356" name="フローチャート: 判断 355"/>
        <xdr:cNvSpPr/>
      </xdr:nvSpPr>
      <xdr:spPr>
        <a:xfrm>
          <a:off x="6921500" y="98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56178</xdr:rowOff>
    </xdr:from>
    <xdr:ext cx="534377" cy="259045"/>
    <xdr:sp macro="" textlink="">
      <xdr:nvSpPr>
        <xdr:cNvPr id="357" name="テキスト ボックス 356"/>
        <xdr:cNvSpPr txBox="1"/>
      </xdr:nvSpPr>
      <xdr:spPr>
        <a:xfrm>
          <a:off x="6705111" y="965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61676</xdr:rowOff>
    </xdr:from>
    <xdr:to>
      <xdr:col>55</xdr:col>
      <xdr:colOff>50800</xdr:colOff>
      <xdr:row>57</xdr:row>
      <xdr:rowOff>163276</xdr:rowOff>
    </xdr:to>
    <xdr:sp macro="" textlink="">
      <xdr:nvSpPr>
        <xdr:cNvPr id="363" name="楕円 362"/>
        <xdr:cNvSpPr/>
      </xdr:nvSpPr>
      <xdr:spPr>
        <a:xfrm>
          <a:off x="10426700" y="983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84553</xdr:rowOff>
    </xdr:from>
    <xdr:ext cx="534377" cy="259045"/>
    <xdr:sp macro="" textlink="">
      <xdr:nvSpPr>
        <xdr:cNvPr id="364" name="普通建設事業費該当値テキスト"/>
        <xdr:cNvSpPr txBox="1"/>
      </xdr:nvSpPr>
      <xdr:spPr>
        <a:xfrm>
          <a:off x="10528300" y="968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116305</xdr:rowOff>
    </xdr:from>
    <xdr:to>
      <xdr:col>50</xdr:col>
      <xdr:colOff>165100</xdr:colOff>
      <xdr:row>57</xdr:row>
      <xdr:rowOff>46455</xdr:rowOff>
    </xdr:to>
    <xdr:sp macro="" textlink="">
      <xdr:nvSpPr>
        <xdr:cNvPr id="365" name="楕円 364"/>
        <xdr:cNvSpPr/>
      </xdr:nvSpPr>
      <xdr:spPr>
        <a:xfrm>
          <a:off x="9588500" y="97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62982</xdr:rowOff>
    </xdr:from>
    <xdr:ext cx="599010" cy="259045"/>
    <xdr:sp macro="" textlink="">
      <xdr:nvSpPr>
        <xdr:cNvPr id="366" name="テキスト ボックス 365"/>
        <xdr:cNvSpPr txBox="1"/>
      </xdr:nvSpPr>
      <xdr:spPr>
        <a:xfrm>
          <a:off x="9339795" y="949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38190</xdr:rowOff>
    </xdr:from>
    <xdr:to>
      <xdr:col>46</xdr:col>
      <xdr:colOff>38100</xdr:colOff>
      <xdr:row>57</xdr:row>
      <xdr:rowOff>139790</xdr:rowOff>
    </xdr:to>
    <xdr:sp macro="" textlink="">
      <xdr:nvSpPr>
        <xdr:cNvPr id="367" name="楕円 366"/>
        <xdr:cNvSpPr/>
      </xdr:nvSpPr>
      <xdr:spPr>
        <a:xfrm>
          <a:off x="8699500" y="98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156317</xdr:rowOff>
    </xdr:from>
    <xdr:ext cx="534377" cy="259045"/>
    <xdr:sp macro="" textlink="">
      <xdr:nvSpPr>
        <xdr:cNvPr id="368" name="テキスト ボックス 367"/>
        <xdr:cNvSpPr txBox="1"/>
      </xdr:nvSpPr>
      <xdr:spPr>
        <a:xfrm>
          <a:off x="8483111" y="958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113961</xdr:rowOff>
    </xdr:from>
    <xdr:to>
      <xdr:col>41</xdr:col>
      <xdr:colOff>101600</xdr:colOff>
      <xdr:row>58</xdr:row>
      <xdr:rowOff>44111</xdr:rowOff>
    </xdr:to>
    <xdr:sp macro="" textlink="">
      <xdr:nvSpPr>
        <xdr:cNvPr id="369" name="楕円 368"/>
        <xdr:cNvSpPr/>
      </xdr:nvSpPr>
      <xdr:spPr>
        <a:xfrm>
          <a:off x="7810500" y="988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35238</xdr:rowOff>
    </xdr:from>
    <xdr:ext cx="534377" cy="259045"/>
    <xdr:sp macro="" textlink="">
      <xdr:nvSpPr>
        <xdr:cNvPr id="370" name="テキスト ボックス 369"/>
        <xdr:cNvSpPr txBox="1"/>
      </xdr:nvSpPr>
      <xdr:spPr>
        <a:xfrm>
          <a:off x="7594111" y="99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761</xdr:rowOff>
    </xdr:from>
    <xdr:to>
      <xdr:col>36</xdr:col>
      <xdr:colOff>165100</xdr:colOff>
      <xdr:row>58</xdr:row>
      <xdr:rowOff>102361</xdr:rowOff>
    </xdr:to>
    <xdr:sp macro="" textlink="">
      <xdr:nvSpPr>
        <xdr:cNvPr id="371" name="楕円 370"/>
        <xdr:cNvSpPr/>
      </xdr:nvSpPr>
      <xdr:spPr>
        <a:xfrm>
          <a:off x="6921500" y="994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93488</xdr:rowOff>
    </xdr:from>
    <xdr:ext cx="534377" cy="259045"/>
    <xdr:sp macro="" textlink="">
      <xdr:nvSpPr>
        <xdr:cNvPr id="372" name="テキスト ボックス 371"/>
        <xdr:cNvSpPr txBox="1"/>
      </xdr:nvSpPr>
      <xdr:spPr>
        <a:xfrm>
          <a:off x="6705111" y="1003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130792</xdr:rowOff>
    </xdr:from>
    <xdr:to>
      <xdr:col>55</xdr:col>
      <xdr:colOff>0</xdr:colOff>
      <xdr:row>78</xdr:row>
      <xdr:rowOff>137187</xdr:rowOff>
    </xdr:to>
    <xdr:cxnSp macro="">
      <xdr:nvCxnSpPr>
        <xdr:cNvPr id="399" name="直線コネクタ 398"/>
        <xdr:cNvCxnSpPr/>
      </xdr:nvCxnSpPr>
      <xdr:spPr>
        <a:xfrm>
          <a:off x="9639300" y="13503892"/>
          <a:ext cx="838200" cy="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130792</xdr:rowOff>
    </xdr:from>
    <xdr:to>
      <xdr:col>50</xdr:col>
      <xdr:colOff>114300</xdr:colOff>
      <xdr:row>78</xdr:row>
      <xdr:rowOff>132663</xdr:rowOff>
    </xdr:to>
    <xdr:cxnSp macro="">
      <xdr:nvCxnSpPr>
        <xdr:cNvPr id="402" name="直線コネクタ 401"/>
        <xdr:cNvCxnSpPr/>
      </xdr:nvCxnSpPr>
      <xdr:spPr>
        <a:xfrm flipV="1">
          <a:off x="8750300" y="13503892"/>
          <a:ext cx="8890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72777</xdr:rowOff>
    </xdr:from>
    <xdr:to>
      <xdr:col>45</xdr:col>
      <xdr:colOff>177800</xdr:colOff>
      <xdr:row>78</xdr:row>
      <xdr:rowOff>132663</xdr:rowOff>
    </xdr:to>
    <xdr:cxnSp macro="">
      <xdr:nvCxnSpPr>
        <xdr:cNvPr id="405" name="直線コネクタ 404"/>
        <xdr:cNvCxnSpPr/>
      </xdr:nvCxnSpPr>
      <xdr:spPr>
        <a:xfrm>
          <a:off x="7861300" y="13445877"/>
          <a:ext cx="889000" cy="5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72777</xdr:rowOff>
    </xdr:from>
    <xdr:to>
      <xdr:col>41</xdr:col>
      <xdr:colOff>50800</xdr:colOff>
      <xdr:row>78</xdr:row>
      <xdr:rowOff>107060</xdr:rowOff>
    </xdr:to>
    <xdr:cxnSp macro="">
      <xdr:nvCxnSpPr>
        <xdr:cNvPr id="408" name="直線コネクタ 407"/>
        <xdr:cNvCxnSpPr/>
      </xdr:nvCxnSpPr>
      <xdr:spPr>
        <a:xfrm flipV="1">
          <a:off x="6972300" y="13445877"/>
          <a:ext cx="889000" cy="3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26828</xdr:rowOff>
    </xdr:from>
    <xdr:to>
      <xdr:col>36</xdr:col>
      <xdr:colOff>165100</xdr:colOff>
      <xdr:row>78</xdr:row>
      <xdr:rowOff>128428</xdr:rowOff>
    </xdr:to>
    <xdr:sp macro="" textlink="">
      <xdr:nvSpPr>
        <xdr:cNvPr id="411" name="フローチャート: 判断 410"/>
        <xdr:cNvSpPr/>
      </xdr:nvSpPr>
      <xdr:spPr>
        <a:xfrm>
          <a:off x="6921500" y="1339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144955</xdr:rowOff>
    </xdr:from>
    <xdr:ext cx="534377" cy="259045"/>
    <xdr:sp macro="" textlink="">
      <xdr:nvSpPr>
        <xdr:cNvPr id="412" name="テキスト ボックス 411"/>
        <xdr:cNvSpPr txBox="1"/>
      </xdr:nvSpPr>
      <xdr:spPr>
        <a:xfrm>
          <a:off x="6705111" y="1317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86387</xdr:rowOff>
    </xdr:from>
    <xdr:to>
      <xdr:col>55</xdr:col>
      <xdr:colOff>50800</xdr:colOff>
      <xdr:row>79</xdr:row>
      <xdr:rowOff>16537</xdr:rowOff>
    </xdr:to>
    <xdr:sp macro="" textlink="">
      <xdr:nvSpPr>
        <xdr:cNvPr id="418" name="楕円 417"/>
        <xdr:cNvSpPr/>
      </xdr:nvSpPr>
      <xdr:spPr>
        <a:xfrm>
          <a:off x="10426700" y="1345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20498</xdr:rowOff>
    </xdr:from>
    <xdr:ext cx="469744" cy="259045"/>
    <xdr:sp macro="" textlink="">
      <xdr:nvSpPr>
        <xdr:cNvPr id="419" name="普通建設事業費 （ うち新規整備　）該当値テキスト"/>
        <xdr:cNvSpPr txBox="1"/>
      </xdr:nvSpPr>
      <xdr:spPr>
        <a:xfrm>
          <a:off x="10528300" y="1339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79992</xdr:rowOff>
    </xdr:from>
    <xdr:to>
      <xdr:col>50</xdr:col>
      <xdr:colOff>165100</xdr:colOff>
      <xdr:row>79</xdr:row>
      <xdr:rowOff>10142</xdr:rowOff>
    </xdr:to>
    <xdr:sp macro="" textlink="">
      <xdr:nvSpPr>
        <xdr:cNvPr id="420" name="楕円 419"/>
        <xdr:cNvSpPr/>
      </xdr:nvSpPr>
      <xdr:spPr>
        <a:xfrm>
          <a:off x="9588500" y="1345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1269</xdr:rowOff>
    </xdr:from>
    <xdr:ext cx="469744" cy="259045"/>
    <xdr:sp macro="" textlink="">
      <xdr:nvSpPr>
        <xdr:cNvPr id="421" name="テキスト ボックス 420"/>
        <xdr:cNvSpPr txBox="1"/>
      </xdr:nvSpPr>
      <xdr:spPr>
        <a:xfrm>
          <a:off x="9404428" y="1354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81863</xdr:rowOff>
    </xdr:from>
    <xdr:to>
      <xdr:col>46</xdr:col>
      <xdr:colOff>38100</xdr:colOff>
      <xdr:row>79</xdr:row>
      <xdr:rowOff>12013</xdr:rowOff>
    </xdr:to>
    <xdr:sp macro="" textlink="">
      <xdr:nvSpPr>
        <xdr:cNvPr id="422" name="楕円 421"/>
        <xdr:cNvSpPr/>
      </xdr:nvSpPr>
      <xdr:spPr>
        <a:xfrm>
          <a:off x="8699500" y="134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3140</xdr:rowOff>
    </xdr:from>
    <xdr:ext cx="469744" cy="259045"/>
    <xdr:sp macro="" textlink="">
      <xdr:nvSpPr>
        <xdr:cNvPr id="423" name="テキスト ボックス 422"/>
        <xdr:cNvSpPr txBox="1"/>
      </xdr:nvSpPr>
      <xdr:spPr>
        <a:xfrm>
          <a:off x="8515428" y="1354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21977</xdr:rowOff>
    </xdr:from>
    <xdr:to>
      <xdr:col>41</xdr:col>
      <xdr:colOff>101600</xdr:colOff>
      <xdr:row>78</xdr:row>
      <xdr:rowOff>123577</xdr:rowOff>
    </xdr:to>
    <xdr:sp macro="" textlink="">
      <xdr:nvSpPr>
        <xdr:cNvPr id="424" name="楕円 423"/>
        <xdr:cNvSpPr/>
      </xdr:nvSpPr>
      <xdr:spPr>
        <a:xfrm>
          <a:off x="7810500" y="1339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114704</xdr:rowOff>
    </xdr:from>
    <xdr:ext cx="534377" cy="259045"/>
    <xdr:sp macro="" textlink="">
      <xdr:nvSpPr>
        <xdr:cNvPr id="425" name="テキスト ボックス 424"/>
        <xdr:cNvSpPr txBox="1"/>
      </xdr:nvSpPr>
      <xdr:spPr>
        <a:xfrm>
          <a:off x="7594111" y="1348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56260</xdr:rowOff>
    </xdr:from>
    <xdr:to>
      <xdr:col>36</xdr:col>
      <xdr:colOff>165100</xdr:colOff>
      <xdr:row>78</xdr:row>
      <xdr:rowOff>157860</xdr:rowOff>
    </xdr:to>
    <xdr:sp macro="" textlink="">
      <xdr:nvSpPr>
        <xdr:cNvPr id="426" name="楕円 425"/>
        <xdr:cNvSpPr/>
      </xdr:nvSpPr>
      <xdr:spPr>
        <a:xfrm>
          <a:off x="6921500" y="134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148987</xdr:rowOff>
    </xdr:from>
    <xdr:ext cx="534377" cy="259045"/>
    <xdr:sp macro="" textlink="">
      <xdr:nvSpPr>
        <xdr:cNvPr id="427" name="テキスト ボックス 426"/>
        <xdr:cNvSpPr txBox="1"/>
      </xdr:nvSpPr>
      <xdr:spPr>
        <a:xfrm>
          <a:off x="6705111" y="1352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47134</xdr:rowOff>
    </xdr:from>
    <xdr:to>
      <xdr:col>54</xdr:col>
      <xdr:colOff>189865</xdr:colOff>
      <xdr:row>97</xdr:row>
      <xdr:rowOff>148261</xdr:rowOff>
    </xdr:to>
    <xdr:cxnSp macro="">
      <xdr:nvCxnSpPr>
        <xdr:cNvPr id="447" name="直線コネクタ 446"/>
        <xdr:cNvCxnSpPr/>
      </xdr:nvCxnSpPr>
      <xdr:spPr>
        <a:xfrm flipV="1">
          <a:off x="10475595" y="15649084"/>
          <a:ext cx="1270" cy="112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152088</xdr:rowOff>
    </xdr:from>
    <xdr:ext cx="469744" cy="259045"/>
    <xdr:sp macro="" textlink="">
      <xdr:nvSpPr>
        <xdr:cNvPr id="448" name="普通建設事業費 （ うち更新整備　）最小値テキスト"/>
        <xdr:cNvSpPr txBox="1"/>
      </xdr:nvSpPr>
      <xdr:spPr>
        <a:xfrm>
          <a:off x="10528300" y="1678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148261</xdr:rowOff>
    </xdr:from>
    <xdr:to>
      <xdr:col>55</xdr:col>
      <xdr:colOff>88900</xdr:colOff>
      <xdr:row>97</xdr:row>
      <xdr:rowOff>148261</xdr:rowOff>
    </xdr:to>
    <xdr:cxnSp macro="">
      <xdr:nvCxnSpPr>
        <xdr:cNvPr id="449" name="直線コネクタ 448"/>
        <xdr:cNvCxnSpPr/>
      </xdr:nvCxnSpPr>
      <xdr:spPr>
        <a:xfrm>
          <a:off x="10388600" y="1677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165261</xdr:rowOff>
    </xdr:from>
    <xdr:ext cx="599010" cy="259045"/>
    <xdr:sp macro="" textlink="">
      <xdr:nvSpPr>
        <xdr:cNvPr id="450" name="普通建設事業費 （ うち更新整備　）最大値テキスト"/>
        <xdr:cNvSpPr txBox="1"/>
      </xdr:nvSpPr>
      <xdr:spPr>
        <a:xfrm>
          <a:off x="10528300" y="1542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47134</xdr:rowOff>
    </xdr:from>
    <xdr:to>
      <xdr:col>55</xdr:col>
      <xdr:colOff>88900</xdr:colOff>
      <xdr:row>91</xdr:row>
      <xdr:rowOff>47134</xdr:rowOff>
    </xdr:to>
    <xdr:cxnSp macro="">
      <xdr:nvCxnSpPr>
        <xdr:cNvPr id="451" name="直線コネクタ 450"/>
        <xdr:cNvCxnSpPr/>
      </xdr:nvCxnSpPr>
      <xdr:spPr>
        <a:xfrm>
          <a:off x="10388600" y="156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38373</xdr:rowOff>
    </xdr:from>
    <xdr:to>
      <xdr:col>55</xdr:col>
      <xdr:colOff>0</xdr:colOff>
      <xdr:row>95</xdr:row>
      <xdr:rowOff>126185</xdr:rowOff>
    </xdr:to>
    <xdr:cxnSp macro="">
      <xdr:nvCxnSpPr>
        <xdr:cNvPr id="452" name="直線コネクタ 451"/>
        <xdr:cNvCxnSpPr/>
      </xdr:nvCxnSpPr>
      <xdr:spPr>
        <a:xfrm>
          <a:off x="9639300" y="16154673"/>
          <a:ext cx="838200" cy="25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78426</xdr:rowOff>
    </xdr:from>
    <xdr:ext cx="534377" cy="259045"/>
    <xdr:sp macro="" textlink="">
      <xdr:nvSpPr>
        <xdr:cNvPr id="453" name="普通建設事業費 （ うち更新整備　）平均値テキスト"/>
        <xdr:cNvSpPr txBox="1"/>
      </xdr:nvSpPr>
      <xdr:spPr>
        <a:xfrm>
          <a:off x="10528300" y="16537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99999</xdr:rowOff>
    </xdr:from>
    <xdr:to>
      <xdr:col>55</xdr:col>
      <xdr:colOff>50800</xdr:colOff>
      <xdr:row>97</xdr:row>
      <xdr:rowOff>30149</xdr:rowOff>
    </xdr:to>
    <xdr:sp macro="" textlink="">
      <xdr:nvSpPr>
        <xdr:cNvPr id="454" name="フローチャート: 判断 453"/>
        <xdr:cNvSpPr/>
      </xdr:nvSpPr>
      <xdr:spPr>
        <a:xfrm>
          <a:off x="10426700" y="1655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38373</xdr:rowOff>
    </xdr:from>
    <xdr:to>
      <xdr:col>50</xdr:col>
      <xdr:colOff>114300</xdr:colOff>
      <xdr:row>95</xdr:row>
      <xdr:rowOff>50248</xdr:rowOff>
    </xdr:to>
    <xdr:cxnSp macro="">
      <xdr:nvCxnSpPr>
        <xdr:cNvPr id="455" name="直線コネクタ 454"/>
        <xdr:cNvCxnSpPr/>
      </xdr:nvCxnSpPr>
      <xdr:spPr>
        <a:xfrm flipV="1">
          <a:off x="8750300" y="16154673"/>
          <a:ext cx="889000" cy="18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128797</xdr:rowOff>
    </xdr:from>
    <xdr:to>
      <xdr:col>50</xdr:col>
      <xdr:colOff>165100</xdr:colOff>
      <xdr:row>97</xdr:row>
      <xdr:rowOff>58947</xdr:rowOff>
    </xdr:to>
    <xdr:sp macro="" textlink="">
      <xdr:nvSpPr>
        <xdr:cNvPr id="456" name="フローチャート: 判断 455"/>
        <xdr:cNvSpPr/>
      </xdr:nvSpPr>
      <xdr:spPr>
        <a:xfrm>
          <a:off x="9588500" y="1658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50074</xdr:rowOff>
    </xdr:from>
    <xdr:ext cx="534377" cy="259045"/>
    <xdr:sp macro="" textlink="">
      <xdr:nvSpPr>
        <xdr:cNvPr id="457" name="テキスト ボックス 456"/>
        <xdr:cNvSpPr txBox="1"/>
      </xdr:nvSpPr>
      <xdr:spPr>
        <a:xfrm>
          <a:off x="9372111" y="1668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50248</xdr:rowOff>
    </xdr:from>
    <xdr:to>
      <xdr:col>45</xdr:col>
      <xdr:colOff>177800</xdr:colOff>
      <xdr:row>97</xdr:row>
      <xdr:rowOff>164120</xdr:rowOff>
    </xdr:to>
    <xdr:cxnSp macro="">
      <xdr:nvCxnSpPr>
        <xdr:cNvPr id="458" name="直線コネクタ 457"/>
        <xdr:cNvCxnSpPr/>
      </xdr:nvCxnSpPr>
      <xdr:spPr>
        <a:xfrm flipV="1">
          <a:off x="7861300" y="16337998"/>
          <a:ext cx="889000" cy="45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128763</xdr:rowOff>
    </xdr:from>
    <xdr:to>
      <xdr:col>46</xdr:col>
      <xdr:colOff>38100</xdr:colOff>
      <xdr:row>97</xdr:row>
      <xdr:rowOff>58913</xdr:rowOff>
    </xdr:to>
    <xdr:sp macro="" textlink="">
      <xdr:nvSpPr>
        <xdr:cNvPr id="459" name="フローチャート: 判断 458"/>
        <xdr:cNvSpPr/>
      </xdr:nvSpPr>
      <xdr:spPr>
        <a:xfrm>
          <a:off x="8699500" y="1658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50040</xdr:rowOff>
    </xdr:from>
    <xdr:ext cx="534377" cy="259045"/>
    <xdr:sp macro="" textlink="">
      <xdr:nvSpPr>
        <xdr:cNvPr id="460" name="テキスト ボックス 459"/>
        <xdr:cNvSpPr txBox="1"/>
      </xdr:nvSpPr>
      <xdr:spPr>
        <a:xfrm>
          <a:off x="8483111" y="1668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85128</xdr:rowOff>
    </xdr:from>
    <xdr:to>
      <xdr:col>41</xdr:col>
      <xdr:colOff>50800</xdr:colOff>
      <xdr:row>97</xdr:row>
      <xdr:rowOff>164120</xdr:rowOff>
    </xdr:to>
    <xdr:cxnSp macro="">
      <xdr:nvCxnSpPr>
        <xdr:cNvPr id="461" name="直線コネクタ 460"/>
        <xdr:cNvCxnSpPr/>
      </xdr:nvCxnSpPr>
      <xdr:spPr>
        <a:xfrm>
          <a:off x="6972300" y="16715778"/>
          <a:ext cx="889000" cy="7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155366</xdr:rowOff>
    </xdr:from>
    <xdr:to>
      <xdr:col>41</xdr:col>
      <xdr:colOff>101600</xdr:colOff>
      <xdr:row>97</xdr:row>
      <xdr:rowOff>85516</xdr:rowOff>
    </xdr:to>
    <xdr:sp macro="" textlink="">
      <xdr:nvSpPr>
        <xdr:cNvPr id="462" name="フローチャート: 判断 461"/>
        <xdr:cNvSpPr/>
      </xdr:nvSpPr>
      <xdr:spPr>
        <a:xfrm>
          <a:off x="7810500" y="1661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102043</xdr:rowOff>
    </xdr:from>
    <xdr:ext cx="534377" cy="259045"/>
    <xdr:sp macro="" textlink="">
      <xdr:nvSpPr>
        <xdr:cNvPr id="463" name="テキスト ボックス 462"/>
        <xdr:cNvSpPr txBox="1"/>
      </xdr:nvSpPr>
      <xdr:spPr>
        <a:xfrm>
          <a:off x="7594111" y="1638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156319</xdr:rowOff>
    </xdr:from>
    <xdr:to>
      <xdr:col>36</xdr:col>
      <xdr:colOff>165100</xdr:colOff>
      <xdr:row>97</xdr:row>
      <xdr:rowOff>86469</xdr:rowOff>
    </xdr:to>
    <xdr:sp macro="" textlink="">
      <xdr:nvSpPr>
        <xdr:cNvPr id="464" name="フローチャート: 判断 463"/>
        <xdr:cNvSpPr/>
      </xdr:nvSpPr>
      <xdr:spPr>
        <a:xfrm>
          <a:off x="6921500" y="1661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102996</xdr:rowOff>
    </xdr:from>
    <xdr:ext cx="534377" cy="259045"/>
    <xdr:sp macro="" textlink="">
      <xdr:nvSpPr>
        <xdr:cNvPr id="465" name="テキスト ボックス 464"/>
        <xdr:cNvSpPr txBox="1"/>
      </xdr:nvSpPr>
      <xdr:spPr>
        <a:xfrm>
          <a:off x="6705111" y="1639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75385</xdr:rowOff>
    </xdr:from>
    <xdr:to>
      <xdr:col>55</xdr:col>
      <xdr:colOff>50800</xdr:colOff>
      <xdr:row>96</xdr:row>
      <xdr:rowOff>5535</xdr:rowOff>
    </xdr:to>
    <xdr:sp macro="" textlink="">
      <xdr:nvSpPr>
        <xdr:cNvPr id="471" name="楕円 470"/>
        <xdr:cNvSpPr/>
      </xdr:nvSpPr>
      <xdr:spPr>
        <a:xfrm>
          <a:off x="10426700" y="1636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98262</xdr:rowOff>
    </xdr:from>
    <xdr:ext cx="534377" cy="259045"/>
    <xdr:sp macro="" textlink="">
      <xdr:nvSpPr>
        <xdr:cNvPr id="472" name="普通建設事業費 （ うち更新整備　）該当値テキスト"/>
        <xdr:cNvSpPr txBox="1"/>
      </xdr:nvSpPr>
      <xdr:spPr>
        <a:xfrm>
          <a:off x="10528300" y="1621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159023</xdr:rowOff>
    </xdr:from>
    <xdr:to>
      <xdr:col>50</xdr:col>
      <xdr:colOff>165100</xdr:colOff>
      <xdr:row>94</xdr:row>
      <xdr:rowOff>89173</xdr:rowOff>
    </xdr:to>
    <xdr:sp macro="" textlink="">
      <xdr:nvSpPr>
        <xdr:cNvPr id="473" name="楕円 472"/>
        <xdr:cNvSpPr/>
      </xdr:nvSpPr>
      <xdr:spPr>
        <a:xfrm>
          <a:off x="9588500" y="1610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105700</xdr:rowOff>
    </xdr:from>
    <xdr:ext cx="599010" cy="259045"/>
    <xdr:sp macro="" textlink="">
      <xdr:nvSpPr>
        <xdr:cNvPr id="474" name="テキスト ボックス 473"/>
        <xdr:cNvSpPr txBox="1"/>
      </xdr:nvSpPr>
      <xdr:spPr>
        <a:xfrm>
          <a:off x="9339795" y="1587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170898</xdr:rowOff>
    </xdr:from>
    <xdr:to>
      <xdr:col>46</xdr:col>
      <xdr:colOff>38100</xdr:colOff>
      <xdr:row>95</xdr:row>
      <xdr:rowOff>101048</xdr:rowOff>
    </xdr:to>
    <xdr:sp macro="" textlink="">
      <xdr:nvSpPr>
        <xdr:cNvPr id="475" name="楕円 474"/>
        <xdr:cNvSpPr/>
      </xdr:nvSpPr>
      <xdr:spPr>
        <a:xfrm>
          <a:off x="8699500" y="162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117575</xdr:rowOff>
    </xdr:from>
    <xdr:ext cx="534377" cy="259045"/>
    <xdr:sp macro="" textlink="">
      <xdr:nvSpPr>
        <xdr:cNvPr id="476" name="テキスト ボックス 475"/>
        <xdr:cNvSpPr txBox="1"/>
      </xdr:nvSpPr>
      <xdr:spPr>
        <a:xfrm>
          <a:off x="8483111" y="1606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113320</xdr:rowOff>
    </xdr:from>
    <xdr:to>
      <xdr:col>41</xdr:col>
      <xdr:colOff>101600</xdr:colOff>
      <xdr:row>98</xdr:row>
      <xdr:rowOff>43470</xdr:rowOff>
    </xdr:to>
    <xdr:sp macro="" textlink="">
      <xdr:nvSpPr>
        <xdr:cNvPr id="477" name="楕円 476"/>
        <xdr:cNvSpPr/>
      </xdr:nvSpPr>
      <xdr:spPr>
        <a:xfrm>
          <a:off x="7810500" y="167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34597</xdr:rowOff>
    </xdr:from>
    <xdr:ext cx="469744" cy="259045"/>
    <xdr:sp macro="" textlink="">
      <xdr:nvSpPr>
        <xdr:cNvPr id="478" name="テキスト ボックス 477"/>
        <xdr:cNvSpPr txBox="1"/>
      </xdr:nvSpPr>
      <xdr:spPr>
        <a:xfrm>
          <a:off x="7626428" y="1683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34328</xdr:rowOff>
    </xdr:from>
    <xdr:to>
      <xdr:col>36</xdr:col>
      <xdr:colOff>165100</xdr:colOff>
      <xdr:row>97</xdr:row>
      <xdr:rowOff>135928</xdr:rowOff>
    </xdr:to>
    <xdr:sp macro="" textlink="">
      <xdr:nvSpPr>
        <xdr:cNvPr id="479" name="楕円 478"/>
        <xdr:cNvSpPr/>
      </xdr:nvSpPr>
      <xdr:spPr>
        <a:xfrm>
          <a:off x="6921500" y="1666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127055</xdr:rowOff>
    </xdr:from>
    <xdr:ext cx="534377" cy="259045"/>
    <xdr:sp macro="" textlink="">
      <xdr:nvSpPr>
        <xdr:cNvPr id="480" name="テキスト ボックス 479"/>
        <xdr:cNvSpPr txBox="1"/>
      </xdr:nvSpPr>
      <xdr:spPr>
        <a:xfrm>
          <a:off x="6705111" y="167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4" name="直線コネクタ 503"/>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07"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08" name="直線コネクタ 507"/>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20713</xdr:rowOff>
    </xdr:from>
    <xdr:to>
      <xdr:col>85</xdr:col>
      <xdr:colOff>127000</xdr:colOff>
      <xdr:row>39</xdr:row>
      <xdr:rowOff>39935</xdr:rowOff>
    </xdr:to>
    <xdr:cxnSp macro="">
      <xdr:nvCxnSpPr>
        <xdr:cNvPr id="509" name="直線コネクタ 508"/>
        <xdr:cNvCxnSpPr/>
      </xdr:nvCxnSpPr>
      <xdr:spPr>
        <a:xfrm flipV="1">
          <a:off x="15481300" y="6707263"/>
          <a:ext cx="838200" cy="1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0"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1" name="フローチャート: 判断 510"/>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39935</xdr:rowOff>
    </xdr:from>
    <xdr:to>
      <xdr:col>81</xdr:col>
      <xdr:colOff>50800</xdr:colOff>
      <xdr:row>39</xdr:row>
      <xdr:rowOff>40925</xdr:rowOff>
    </xdr:to>
    <xdr:cxnSp macro="">
      <xdr:nvCxnSpPr>
        <xdr:cNvPr id="512" name="直線コネクタ 511"/>
        <xdr:cNvCxnSpPr/>
      </xdr:nvCxnSpPr>
      <xdr:spPr>
        <a:xfrm flipV="1">
          <a:off x="14592300" y="6726485"/>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3" name="フローチャート: 判断 512"/>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4" name="テキスト ボックス 513"/>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18638</xdr:rowOff>
    </xdr:from>
    <xdr:to>
      <xdr:col>76</xdr:col>
      <xdr:colOff>114300</xdr:colOff>
      <xdr:row>39</xdr:row>
      <xdr:rowOff>40925</xdr:rowOff>
    </xdr:to>
    <xdr:cxnSp macro="">
      <xdr:nvCxnSpPr>
        <xdr:cNvPr id="515" name="直線コネクタ 514"/>
        <xdr:cNvCxnSpPr/>
      </xdr:nvCxnSpPr>
      <xdr:spPr>
        <a:xfrm>
          <a:off x="13703300" y="6705188"/>
          <a:ext cx="889000" cy="2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16" name="フローチャート: 判断 515"/>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17" name="テキスト ボックス 516"/>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9741</xdr:rowOff>
    </xdr:from>
    <xdr:to>
      <xdr:col>71</xdr:col>
      <xdr:colOff>177800</xdr:colOff>
      <xdr:row>39</xdr:row>
      <xdr:rowOff>18638</xdr:rowOff>
    </xdr:to>
    <xdr:cxnSp macro="">
      <xdr:nvCxnSpPr>
        <xdr:cNvPr id="518" name="直線コネクタ 517"/>
        <xdr:cNvCxnSpPr/>
      </xdr:nvCxnSpPr>
      <xdr:spPr>
        <a:xfrm>
          <a:off x="12814300" y="6696291"/>
          <a:ext cx="889000" cy="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19" name="フローチャート: 判断 518"/>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0" name="テキスト ボックス 519"/>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83528</xdr:rowOff>
    </xdr:from>
    <xdr:to>
      <xdr:col>67</xdr:col>
      <xdr:colOff>101600</xdr:colOff>
      <xdr:row>39</xdr:row>
      <xdr:rowOff>13678</xdr:rowOff>
    </xdr:to>
    <xdr:sp macro="" textlink="">
      <xdr:nvSpPr>
        <xdr:cNvPr id="521" name="フローチャート: 判断 520"/>
        <xdr:cNvSpPr/>
      </xdr:nvSpPr>
      <xdr:spPr>
        <a:xfrm>
          <a:off x="12763500" y="659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30205</xdr:rowOff>
    </xdr:from>
    <xdr:ext cx="469744" cy="259045"/>
    <xdr:sp macro="" textlink="">
      <xdr:nvSpPr>
        <xdr:cNvPr id="522" name="テキスト ボックス 521"/>
        <xdr:cNvSpPr txBox="1"/>
      </xdr:nvSpPr>
      <xdr:spPr>
        <a:xfrm>
          <a:off x="12579428" y="63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141363</xdr:rowOff>
    </xdr:from>
    <xdr:to>
      <xdr:col>85</xdr:col>
      <xdr:colOff>177800</xdr:colOff>
      <xdr:row>39</xdr:row>
      <xdr:rowOff>71513</xdr:rowOff>
    </xdr:to>
    <xdr:sp macro="" textlink="">
      <xdr:nvSpPr>
        <xdr:cNvPr id="528" name="楕円 527"/>
        <xdr:cNvSpPr/>
      </xdr:nvSpPr>
      <xdr:spPr>
        <a:xfrm>
          <a:off x="16268700" y="665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56290</xdr:rowOff>
    </xdr:from>
    <xdr:ext cx="469744" cy="259045"/>
    <xdr:sp macro="" textlink="">
      <xdr:nvSpPr>
        <xdr:cNvPr id="529" name="災害復旧事業費該当値テキスト"/>
        <xdr:cNvSpPr txBox="1"/>
      </xdr:nvSpPr>
      <xdr:spPr>
        <a:xfrm>
          <a:off x="16370300" y="657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160585</xdr:rowOff>
    </xdr:from>
    <xdr:to>
      <xdr:col>81</xdr:col>
      <xdr:colOff>101600</xdr:colOff>
      <xdr:row>39</xdr:row>
      <xdr:rowOff>90735</xdr:rowOff>
    </xdr:to>
    <xdr:sp macro="" textlink="">
      <xdr:nvSpPr>
        <xdr:cNvPr id="530" name="楕円 529"/>
        <xdr:cNvSpPr/>
      </xdr:nvSpPr>
      <xdr:spPr>
        <a:xfrm>
          <a:off x="15430500" y="66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81862</xdr:rowOff>
    </xdr:from>
    <xdr:ext cx="378565" cy="259045"/>
    <xdr:sp macro="" textlink="">
      <xdr:nvSpPr>
        <xdr:cNvPr id="531" name="テキスト ボックス 530"/>
        <xdr:cNvSpPr txBox="1"/>
      </xdr:nvSpPr>
      <xdr:spPr>
        <a:xfrm>
          <a:off x="15292017" y="6768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161575</xdr:rowOff>
    </xdr:from>
    <xdr:to>
      <xdr:col>76</xdr:col>
      <xdr:colOff>165100</xdr:colOff>
      <xdr:row>39</xdr:row>
      <xdr:rowOff>91725</xdr:rowOff>
    </xdr:to>
    <xdr:sp macro="" textlink="">
      <xdr:nvSpPr>
        <xdr:cNvPr id="532" name="楕円 531"/>
        <xdr:cNvSpPr/>
      </xdr:nvSpPr>
      <xdr:spPr>
        <a:xfrm>
          <a:off x="14541500" y="66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82852</xdr:rowOff>
    </xdr:from>
    <xdr:ext cx="378565" cy="259045"/>
    <xdr:sp macro="" textlink="">
      <xdr:nvSpPr>
        <xdr:cNvPr id="533" name="テキスト ボックス 532"/>
        <xdr:cNvSpPr txBox="1"/>
      </xdr:nvSpPr>
      <xdr:spPr>
        <a:xfrm>
          <a:off x="14403017" y="6769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139288</xdr:rowOff>
    </xdr:from>
    <xdr:to>
      <xdr:col>72</xdr:col>
      <xdr:colOff>38100</xdr:colOff>
      <xdr:row>39</xdr:row>
      <xdr:rowOff>69438</xdr:rowOff>
    </xdr:to>
    <xdr:sp macro="" textlink="">
      <xdr:nvSpPr>
        <xdr:cNvPr id="534" name="楕円 533"/>
        <xdr:cNvSpPr/>
      </xdr:nvSpPr>
      <xdr:spPr>
        <a:xfrm>
          <a:off x="13652500" y="665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60565</xdr:rowOff>
    </xdr:from>
    <xdr:ext cx="469744" cy="259045"/>
    <xdr:sp macro="" textlink="">
      <xdr:nvSpPr>
        <xdr:cNvPr id="535" name="テキスト ボックス 534"/>
        <xdr:cNvSpPr txBox="1"/>
      </xdr:nvSpPr>
      <xdr:spPr>
        <a:xfrm>
          <a:off x="13468428" y="674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130391</xdr:rowOff>
    </xdr:from>
    <xdr:to>
      <xdr:col>67</xdr:col>
      <xdr:colOff>101600</xdr:colOff>
      <xdr:row>39</xdr:row>
      <xdr:rowOff>60541</xdr:rowOff>
    </xdr:to>
    <xdr:sp macro="" textlink="">
      <xdr:nvSpPr>
        <xdr:cNvPr id="536" name="楕円 535"/>
        <xdr:cNvSpPr/>
      </xdr:nvSpPr>
      <xdr:spPr>
        <a:xfrm>
          <a:off x="12763500" y="66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51668</xdr:rowOff>
    </xdr:from>
    <xdr:ext cx="469744" cy="259045"/>
    <xdr:sp macro="" textlink="">
      <xdr:nvSpPr>
        <xdr:cNvPr id="537" name="テキスト ボックス 536"/>
        <xdr:cNvSpPr txBox="1"/>
      </xdr:nvSpPr>
      <xdr:spPr>
        <a:xfrm>
          <a:off x="12579428" y="673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6" name="テキスト ボックス 60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12" name="直線コネクタ 611"/>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13"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14" name="直線コネクタ 613"/>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15"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16" name="直線コネクタ 615"/>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93501</xdr:rowOff>
    </xdr:from>
    <xdr:to>
      <xdr:col>85</xdr:col>
      <xdr:colOff>127000</xdr:colOff>
      <xdr:row>77</xdr:row>
      <xdr:rowOff>106759</xdr:rowOff>
    </xdr:to>
    <xdr:cxnSp macro="">
      <xdr:nvCxnSpPr>
        <xdr:cNvPr id="617" name="直線コネクタ 616"/>
        <xdr:cNvCxnSpPr/>
      </xdr:nvCxnSpPr>
      <xdr:spPr>
        <a:xfrm flipV="1">
          <a:off x="15481300" y="13295151"/>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18" name="公債費平均値テキスト"/>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19" name="フローチャート: 判断 618"/>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102057</xdr:rowOff>
    </xdr:from>
    <xdr:to>
      <xdr:col>81</xdr:col>
      <xdr:colOff>50800</xdr:colOff>
      <xdr:row>77</xdr:row>
      <xdr:rowOff>106759</xdr:rowOff>
    </xdr:to>
    <xdr:cxnSp macro="">
      <xdr:nvCxnSpPr>
        <xdr:cNvPr id="620" name="直線コネクタ 619"/>
        <xdr:cNvCxnSpPr/>
      </xdr:nvCxnSpPr>
      <xdr:spPr>
        <a:xfrm>
          <a:off x="14592300" y="13303707"/>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21" name="フローチャート: 判断 620"/>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22" name="テキスト ボックス 621"/>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91607</xdr:rowOff>
    </xdr:from>
    <xdr:to>
      <xdr:col>76</xdr:col>
      <xdr:colOff>114300</xdr:colOff>
      <xdr:row>77</xdr:row>
      <xdr:rowOff>102057</xdr:rowOff>
    </xdr:to>
    <xdr:cxnSp macro="">
      <xdr:nvCxnSpPr>
        <xdr:cNvPr id="623" name="直線コネクタ 622"/>
        <xdr:cNvCxnSpPr/>
      </xdr:nvCxnSpPr>
      <xdr:spPr>
        <a:xfrm>
          <a:off x="13703300" y="13293257"/>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24" name="フローチャート: 判断 623"/>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25" name="テキスト ボックス 624"/>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74876</xdr:rowOff>
    </xdr:from>
    <xdr:to>
      <xdr:col>71</xdr:col>
      <xdr:colOff>177800</xdr:colOff>
      <xdr:row>77</xdr:row>
      <xdr:rowOff>91607</xdr:rowOff>
    </xdr:to>
    <xdr:cxnSp macro="">
      <xdr:nvCxnSpPr>
        <xdr:cNvPr id="626" name="直線コネクタ 625"/>
        <xdr:cNvCxnSpPr/>
      </xdr:nvCxnSpPr>
      <xdr:spPr>
        <a:xfrm>
          <a:off x="12814300" y="13276526"/>
          <a:ext cx="889000" cy="1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27" name="フローチャート: 判断 626"/>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28" name="テキスト ボックス 627"/>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60314</xdr:rowOff>
    </xdr:from>
    <xdr:to>
      <xdr:col>67</xdr:col>
      <xdr:colOff>101600</xdr:colOff>
      <xdr:row>76</xdr:row>
      <xdr:rowOff>161914</xdr:rowOff>
    </xdr:to>
    <xdr:sp macro="" textlink="">
      <xdr:nvSpPr>
        <xdr:cNvPr id="629" name="フローチャート: 判断 628"/>
        <xdr:cNvSpPr/>
      </xdr:nvSpPr>
      <xdr:spPr>
        <a:xfrm>
          <a:off x="12763500" y="13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6991</xdr:rowOff>
    </xdr:from>
    <xdr:ext cx="534377" cy="259045"/>
    <xdr:sp macro="" textlink="">
      <xdr:nvSpPr>
        <xdr:cNvPr id="630" name="テキスト ボックス 629"/>
        <xdr:cNvSpPr txBox="1"/>
      </xdr:nvSpPr>
      <xdr:spPr>
        <a:xfrm>
          <a:off x="12547111" y="1286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42701</xdr:rowOff>
    </xdr:from>
    <xdr:to>
      <xdr:col>85</xdr:col>
      <xdr:colOff>177800</xdr:colOff>
      <xdr:row>77</xdr:row>
      <xdr:rowOff>144301</xdr:rowOff>
    </xdr:to>
    <xdr:sp macro="" textlink="">
      <xdr:nvSpPr>
        <xdr:cNvPr id="636" name="楕円 635"/>
        <xdr:cNvSpPr/>
      </xdr:nvSpPr>
      <xdr:spPr>
        <a:xfrm>
          <a:off x="16268700" y="132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21128</xdr:rowOff>
    </xdr:from>
    <xdr:ext cx="534377" cy="259045"/>
    <xdr:sp macro="" textlink="">
      <xdr:nvSpPr>
        <xdr:cNvPr id="637" name="公債費該当値テキスト"/>
        <xdr:cNvSpPr txBox="1"/>
      </xdr:nvSpPr>
      <xdr:spPr>
        <a:xfrm>
          <a:off x="16370300" y="132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55959</xdr:rowOff>
    </xdr:from>
    <xdr:to>
      <xdr:col>81</xdr:col>
      <xdr:colOff>101600</xdr:colOff>
      <xdr:row>77</xdr:row>
      <xdr:rowOff>157559</xdr:rowOff>
    </xdr:to>
    <xdr:sp macro="" textlink="">
      <xdr:nvSpPr>
        <xdr:cNvPr id="638" name="楕円 637"/>
        <xdr:cNvSpPr/>
      </xdr:nvSpPr>
      <xdr:spPr>
        <a:xfrm>
          <a:off x="15430500" y="1325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148686</xdr:rowOff>
    </xdr:from>
    <xdr:ext cx="534377" cy="259045"/>
    <xdr:sp macro="" textlink="">
      <xdr:nvSpPr>
        <xdr:cNvPr id="639" name="テキスト ボックス 638"/>
        <xdr:cNvSpPr txBox="1"/>
      </xdr:nvSpPr>
      <xdr:spPr>
        <a:xfrm>
          <a:off x="15214111" y="1335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51257</xdr:rowOff>
    </xdr:from>
    <xdr:to>
      <xdr:col>76</xdr:col>
      <xdr:colOff>165100</xdr:colOff>
      <xdr:row>77</xdr:row>
      <xdr:rowOff>152857</xdr:rowOff>
    </xdr:to>
    <xdr:sp macro="" textlink="">
      <xdr:nvSpPr>
        <xdr:cNvPr id="640" name="楕円 639"/>
        <xdr:cNvSpPr/>
      </xdr:nvSpPr>
      <xdr:spPr>
        <a:xfrm>
          <a:off x="14541500" y="1325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143984</xdr:rowOff>
    </xdr:from>
    <xdr:ext cx="534377" cy="259045"/>
    <xdr:sp macro="" textlink="">
      <xdr:nvSpPr>
        <xdr:cNvPr id="641" name="テキスト ボックス 640"/>
        <xdr:cNvSpPr txBox="1"/>
      </xdr:nvSpPr>
      <xdr:spPr>
        <a:xfrm>
          <a:off x="14325111" y="1334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40807</xdr:rowOff>
    </xdr:from>
    <xdr:to>
      <xdr:col>72</xdr:col>
      <xdr:colOff>38100</xdr:colOff>
      <xdr:row>77</xdr:row>
      <xdr:rowOff>142407</xdr:rowOff>
    </xdr:to>
    <xdr:sp macro="" textlink="">
      <xdr:nvSpPr>
        <xdr:cNvPr id="642" name="楕円 641"/>
        <xdr:cNvSpPr/>
      </xdr:nvSpPr>
      <xdr:spPr>
        <a:xfrm>
          <a:off x="13652500" y="1324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133534</xdr:rowOff>
    </xdr:from>
    <xdr:ext cx="534377" cy="259045"/>
    <xdr:sp macro="" textlink="">
      <xdr:nvSpPr>
        <xdr:cNvPr id="643" name="テキスト ボックス 642"/>
        <xdr:cNvSpPr txBox="1"/>
      </xdr:nvSpPr>
      <xdr:spPr>
        <a:xfrm>
          <a:off x="13436111" y="1333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24076</xdr:rowOff>
    </xdr:from>
    <xdr:to>
      <xdr:col>67</xdr:col>
      <xdr:colOff>101600</xdr:colOff>
      <xdr:row>77</xdr:row>
      <xdr:rowOff>125676</xdr:rowOff>
    </xdr:to>
    <xdr:sp macro="" textlink="">
      <xdr:nvSpPr>
        <xdr:cNvPr id="644" name="楕円 643"/>
        <xdr:cNvSpPr/>
      </xdr:nvSpPr>
      <xdr:spPr>
        <a:xfrm>
          <a:off x="12763500" y="1322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116803</xdr:rowOff>
    </xdr:from>
    <xdr:ext cx="534377" cy="259045"/>
    <xdr:sp macro="" textlink="">
      <xdr:nvSpPr>
        <xdr:cNvPr id="645" name="テキスト ボックス 644"/>
        <xdr:cNvSpPr txBox="1"/>
      </xdr:nvSpPr>
      <xdr:spPr>
        <a:xfrm>
          <a:off x="12547111" y="1331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6" name="直線コネクタ 65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7" name="テキスト ボックス 65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0" name="直線コネクタ 65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1" name="テキスト ボックス 66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65" name="直線コネクタ 664"/>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66"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67" name="直線コネクタ 666"/>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68"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69" name="直線コネクタ 668"/>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52884</xdr:rowOff>
    </xdr:from>
    <xdr:to>
      <xdr:col>85</xdr:col>
      <xdr:colOff>127000</xdr:colOff>
      <xdr:row>96</xdr:row>
      <xdr:rowOff>165915</xdr:rowOff>
    </xdr:to>
    <xdr:cxnSp macro="">
      <xdr:nvCxnSpPr>
        <xdr:cNvPr id="670" name="直線コネクタ 669"/>
        <xdr:cNvCxnSpPr/>
      </xdr:nvCxnSpPr>
      <xdr:spPr>
        <a:xfrm>
          <a:off x="15481300" y="16512084"/>
          <a:ext cx="838200" cy="1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49365</xdr:rowOff>
    </xdr:from>
    <xdr:ext cx="534377" cy="259045"/>
    <xdr:sp macro="" textlink="">
      <xdr:nvSpPr>
        <xdr:cNvPr id="671" name="積立金平均値テキスト"/>
        <xdr:cNvSpPr txBox="1"/>
      </xdr:nvSpPr>
      <xdr:spPr>
        <a:xfrm>
          <a:off x="16370300" y="16680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72" name="フローチャート: 判断 671"/>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52884</xdr:rowOff>
    </xdr:from>
    <xdr:to>
      <xdr:col>81</xdr:col>
      <xdr:colOff>50800</xdr:colOff>
      <xdr:row>98</xdr:row>
      <xdr:rowOff>5345</xdr:rowOff>
    </xdr:to>
    <xdr:cxnSp macro="">
      <xdr:nvCxnSpPr>
        <xdr:cNvPr id="673" name="直線コネクタ 672"/>
        <xdr:cNvCxnSpPr/>
      </xdr:nvCxnSpPr>
      <xdr:spPr>
        <a:xfrm flipV="1">
          <a:off x="14592300" y="16512084"/>
          <a:ext cx="889000" cy="29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74" name="フローチャート: 判断 673"/>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161287</xdr:rowOff>
    </xdr:from>
    <xdr:ext cx="534377" cy="259045"/>
    <xdr:sp macro="" textlink="">
      <xdr:nvSpPr>
        <xdr:cNvPr id="675" name="テキスト ボックス 674"/>
        <xdr:cNvSpPr txBox="1"/>
      </xdr:nvSpPr>
      <xdr:spPr>
        <a:xfrm>
          <a:off x="15214111" y="167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53518</xdr:rowOff>
    </xdr:from>
    <xdr:to>
      <xdr:col>76</xdr:col>
      <xdr:colOff>114300</xdr:colOff>
      <xdr:row>98</xdr:row>
      <xdr:rowOff>5345</xdr:rowOff>
    </xdr:to>
    <xdr:cxnSp macro="">
      <xdr:nvCxnSpPr>
        <xdr:cNvPr id="676" name="直線コネクタ 675"/>
        <xdr:cNvCxnSpPr/>
      </xdr:nvCxnSpPr>
      <xdr:spPr>
        <a:xfrm>
          <a:off x="13703300" y="16684168"/>
          <a:ext cx="889000" cy="12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77" name="フローチャート: 判断 676"/>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78" name="テキスト ボックス 677"/>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53518</xdr:rowOff>
    </xdr:from>
    <xdr:to>
      <xdr:col>71</xdr:col>
      <xdr:colOff>177800</xdr:colOff>
      <xdr:row>97</xdr:row>
      <xdr:rowOff>140838</xdr:rowOff>
    </xdr:to>
    <xdr:cxnSp macro="">
      <xdr:nvCxnSpPr>
        <xdr:cNvPr id="679" name="直線コネクタ 678"/>
        <xdr:cNvCxnSpPr/>
      </xdr:nvCxnSpPr>
      <xdr:spPr>
        <a:xfrm flipV="1">
          <a:off x="12814300" y="16684168"/>
          <a:ext cx="889000" cy="8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80" name="フローチャート: 判断 679"/>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158436</xdr:rowOff>
    </xdr:from>
    <xdr:ext cx="534377" cy="259045"/>
    <xdr:sp macro="" textlink="">
      <xdr:nvSpPr>
        <xdr:cNvPr id="681" name="テキスト ボックス 680"/>
        <xdr:cNvSpPr txBox="1"/>
      </xdr:nvSpPr>
      <xdr:spPr>
        <a:xfrm>
          <a:off x="13436111" y="167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41025</xdr:rowOff>
    </xdr:from>
    <xdr:to>
      <xdr:col>67</xdr:col>
      <xdr:colOff>101600</xdr:colOff>
      <xdr:row>97</xdr:row>
      <xdr:rowOff>142625</xdr:rowOff>
    </xdr:to>
    <xdr:sp macro="" textlink="">
      <xdr:nvSpPr>
        <xdr:cNvPr id="682" name="フローチャート: 判断 681"/>
        <xdr:cNvSpPr/>
      </xdr:nvSpPr>
      <xdr:spPr>
        <a:xfrm>
          <a:off x="12763500" y="1667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159152</xdr:rowOff>
    </xdr:from>
    <xdr:ext cx="534377" cy="259045"/>
    <xdr:sp macro="" textlink="">
      <xdr:nvSpPr>
        <xdr:cNvPr id="683" name="テキスト ボックス 682"/>
        <xdr:cNvSpPr txBox="1"/>
      </xdr:nvSpPr>
      <xdr:spPr>
        <a:xfrm>
          <a:off x="12547111" y="1644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115115</xdr:rowOff>
    </xdr:from>
    <xdr:to>
      <xdr:col>85</xdr:col>
      <xdr:colOff>177800</xdr:colOff>
      <xdr:row>97</xdr:row>
      <xdr:rowOff>45265</xdr:rowOff>
    </xdr:to>
    <xdr:sp macro="" textlink="">
      <xdr:nvSpPr>
        <xdr:cNvPr id="689" name="楕円 688"/>
        <xdr:cNvSpPr/>
      </xdr:nvSpPr>
      <xdr:spPr>
        <a:xfrm>
          <a:off x="16268700" y="165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137992</xdr:rowOff>
    </xdr:from>
    <xdr:ext cx="534377" cy="259045"/>
    <xdr:sp macro="" textlink="">
      <xdr:nvSpPr>
        <xdr:cNvPr id="690" name="積立金該当値テキスト"/>
        <xdr:cNvSpPr txBox="1"/>
      </xdr:nvSpPr>
      <xdr:spPr>
        <a:xfrm>
          <a:off x="16370300" y="1642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2084</xdr:rowOff>
    </xdr:from>
    <xdr:to>
      <xdr:col>81</xdr:col>
      <xdr:colOff>101600</xdr:colOff>
      <xdr:row>96</xdr:row>
      <xdr:rowOff>103684</xdr:rowOff>
    </xdr:to>
    <xdr:sp macro="" textlink="">
      <xdr:nvSpPr>
        <xdr:cNvPr id="691" name="楕円 690"/>
        <xdr:cNvSpPr/>
      </xdr:nvSpPr>
      <xdr:spPr>
        <a:xfrm>
          <a:off x="15430500" y="1646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120211</xdr:rowOff>
    </xdr:from>
    <xdr:ext cx="534377" cy="259045"/>
    <xdr:sp macro="" textlink="">
      <xdr:nvSpPr>
        <xdr:cNvPr id="692" name="テキスト ボックス 691"/>
        <xdr:cNvSpPr txBox="1"/>
      </xdr:nvSpPr>
      <xdr:spPr>
        <a:xfrm>
          <a:off x="15214111" y="1623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125995</xdr:rowOff>
    </xdr:from>
    <xdr:to>
      <xdr:col>76</xdr:col>
      <xdr:colOff>165100</xdr:colOff>
      <xdr:row>98</xdr:row>
      <xdr:rowOff>56145</xdr:rowOff>
    </xdr:to>
    <xdr:sp macro="" textlink="">
      <xdr:nvSpPr>
        <xdr:cNvPr id="693" name="楕円 692"/>
        <xdr:cNvSpPr/>
      </xdr:nvSpPr>
      <xdr:spPr>
        <a:xfrm>
          <a:off x="14541500" y="167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47272</xdr:rowOff>
    </xdr:from>
    <xdr:ext cx="469744" cy="259045"/>
    <xdr:sp macro="" textlink="">
      <xdr:nvSpPr>
        <xdr:cNvPr id="694" name="テキスト ボックス 693"/>
        <xdr:cNvSpPr txBox="1"/>
      </xdr:nvSpPr>
      <xdr:spPr>
        <a:xfrm>
          <a:off x="14357428" y="168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2718</xdr:rowOff>
    </xdr:from>
    <xdr:to>
      <xdr:col>72</xdr:col>
      <xdr:colOff>38100</xdr:colOff>
      <xdr:row>97</xdr:row>
      <xdr:rowOff>104318</xdr:rowOff>
    </xdr:to>
    <xdr:sp macro="" textlink="">
      <xdr:nvSpPr>
        <xdr:cNvPr id="695" name="楕円 694"/>
        <xdr:cNvSpPr/>
      </xdr:nvSpPr>
      <xdr:spPr>
        <a:xfrm>
          <a:off x="13652500" y="1663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120845</xdr:rowOff>
    </xdr:from>
    <xdr:ext cx="534377" cy="259045"/>
    <xdr:sp macro="" textlink="">
      <xdr:nvSpPr>
        <xdr:cNvPr id="696" name="テキスト ボックス 695"/>
        <xdr:cNvSpPr txBox="1"/>
      </xdr:nvSpPr>
      <xdr:spPr>
        <a:xfrm>
          <a:off x="13436111" y="1640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90038</xdr:rowOff>
    </xdr:from>
    <xdr:to>
      <xdr:col>67</xdr:col>
      <xdr:colOff>101600</xdr:colOff>
      <xdr:row>98</xdr:row>
      <xdr:rowOff>20188</xdr:rowOff>
    </xdr:to>
    <xdr:sp macro="" textlink="">
      <xdr:nvSpPr>
        <xdr:cNvPr id="697" name="楕円 696"/>
        <xdr:cNvSpPr/>
      </xdr:nvSpPr>
      <xdr:spPr>
        <a:xfrm>
          <a:off x="12763500" y="1672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11315</xdr:rowOff>
    </xdr:from>
    <xdr:ext cx="469744" cy="259045"/>
    <xdr:sp macro="" textlink="">
      <xdr:nvSpPr>
        <xdr:cNvPr id="698" name="テキスト ボックス 697"/>
        <xdr:cNvSpPr txBox="1"/>
      </xdr:nvSpPr>
      <xdr:spPr>
        <a:xfrm>
          <a:off x="12579428" y="1681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2" name="テキスト ボックス 71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4" name="テキスト ボックス 71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6" name="テキスト ボックス 71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20" name="直線コネクタ 719"/>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2" name="直線コネクタ 72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23"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24" name="直線コネクタ 723"/>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5" name="直線コネクタ 72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26"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27" name="フローチャート: 判断 726"/>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89683</xdr:rowOff>
    </xdr:from>
    <xdr:to>
      <xdr:col>111</xdr:col>
      <xdr:colOff>177800</xdr:colOff>
      <xdr:row>38</xdr:row>
      <xdr:rowOff>139700</xdr:rowOff>
    </xdr:to>
    <xdr:cxnSp macro="">
      <xdr:nvCxnSpPr>
        <xdr:cNvPr id="728" name="直線コネクタ 727"/>
        <xdr:cNvCxnSpPr/>
      </xdr:nvCxnSpPr>
      <xdr:spPr>
        <a:xfrm>
          <a:off x="20434300" y="6261883"/>
          <a:ext cx="889000" cy="39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29" name="フローチャート: 判断 728"/>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30" name="テキスト ボックス 729"/>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89683</xdr:rowOff>
    </xdr:from>
    <xdr:to>
      <xdr:col>107</xdr:col>
      <xdr:colOff>50800</xdr:colOff>
      <xdr:row>36</xdr:row>
      <xdr:rowOff>107422</xdr:rowOff>
    </xdr:to>
    <xdr:cxnSp macro="">
      <xdr:nvCxnSpPr>
        <xdr:cNvPr id="731" name="直線コネクタ 730"/>
        <xdr:cNvCxnSpPr/>
      </xdr:nvCxnSpPr>
      <xdr:spPr>
        <a:xfrm flipV="1">
          <a:off x="19545300" y="6261883"/>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32" name="フローチャート: 判断 731"/>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60515</xdr:rowOff>
    </xdr:from>
    <xdr:ext cx="469744" cy="259045"/>
    <xdr:sp macro="" textlink="">
      <xdr:nvSpPr>
        <xdr:cNvPr id="733" name="テキスト ボックス 732"/>
        <xdr:cNvSpPr txBox="1"/>
      </xdr:nvSpPr>
      <xdr:spPr>
        <a:xfrm>
          <a:off x="20199428" y="657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107422</xdr:rowOff>
    </xdr:from>
    <xdr:to>
      <xdr:col>102</xdr:col>
      <xdr:colOff>114300</xdr:colOff>
      <xdr:row>36</xdr:row>
      <xdr:rowOff>118349</xdr:rowOff>
    </xdr:to>
    <xdr:cxnSp macro="">
      <xdr:nvCxnSpPr>
        <xdr:cNvPr id="734" name="直線コネクタ 733"/>
        <xdr:cNvCxnSpPr/>
      </xdr:nvCxnSpPr>
      <xdr:spPr>
        <a:xfrm flipV="1">
          <a:off x="18656300" y="6279622"/>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35" name="フローチャート: 判断 734"/>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83100</xdr:rowOff>
    </xdr:from>
    <xdr:ext cx="469744" cy="259045"/>
    <xdr:sp macro="" textlink="">
      <xdr:nvSpPr>
        <xdr:cNvPr id="736" name="テキスト ボックス 735"/>
        <xdr:cNvSpPr txBox="1"/>
      </xdr:nvSpPr>
      <xdr:spPr>
        <a:xfrm>
          <a:off x="19310428" y="65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14102</xdr:rowOff>
    </xdr:from>
    <xdr:to>
      <xdr:col>98</xdr:col>
      <xdr:colOff>38100</xdr:colOff>
      <xdr:row>38</xdr:row>
      <xdr:rowOff>115702</xdr:rowOff>
    </xdr:to>
    <xdr:sp macro="" textlink="">
      <xdr:nvSpPr>
        <xdr:cNvPr id="737" name="フローチャート: 判断 736"/>
        <xdr:cNvSpPr/>
      </xdr:nvSpPr>
      <xdr:spPr>
        <a:xfrm>
          <a:off x="18605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106829</xdr:rowOff>
    </xdr:from>
    <xdr:ext cx="469744" cy="259045"/>
    <xdr:sp macro="" textlink="">
      <xdr:nvSpPr>
        <xdr:cNvPr id="738" name="テキスト ボックス 737"/>
        <xdr:cNvSpPr txBox="1"/>
      </xdr:nvSpPr>
      <xdr:spPr>
        <a:xfrm>
          <a:off x="18421428" y="662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4" name="楕円 74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6" name="楕円 74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7" name="テキスト ボックス 74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38883</xdr:rowOff>
    </xdr:from>
    <xdr:to>
      <xdr:col>107</xdr:col>
      <xdr:colOff>101600</xdr:colOff>
      <xdr:row>36</xdr:row>
      <xdr:rowOff>140483</xdr:rowOff>
    </xdr:to>
    <xdr:sp macro="" textlink="">
      <xdr:nvSpPr>
        <xdr:cNvPr id="748" name="楕円 747"/>
        <xdr:cNvSpPr/>
      </xdr:nvSpPr>
      <xdr:spPr>
        <a:xfrm>
          <a:off x="20383500" y="621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157010</xdr:rowOff>
    </xdr:from>
    <xdr:ext cx="469744" cy="259045"/>
    <xdr:sp macro="" textlink="">
      <xdr:nvSpPr>
        <xdr:cNvPr id="749" name="テキスト ボックス 748"/>
        <xdr:cNvSpPr txBox="1"/>
      </xdr:nvSpPr>
      <xdr:spPr>
        <a:xfrm>
          <a:off x="20199428" y="598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56622</xdr:rowOff>
    </xdr:from>
    <xdr:to>
      <xdr:col>102</xdr:col>
      <xdr:colOff>165100</xdr:colOff>
      <xdr:row>36</xdr:row>
      <xdr:rowOff>158222</xdr:rowOff>
    </xdr:to>
    <xdr:sp macro="" textlink="">
      <xdr:nvSpPr>
        <xdr:cNvPr id="750" name="楕円 749"/>
        <xdr:cNvSpPr/>
      </xdr:nvSpPr>
      <xdr:spPr>
        <a:xfrm>
          <a:off x="19494500" y="622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3299</xdr:rowOff>
    </xdr:from>
    <xdr:ext cx="469744" cy="259045"/>
    <xdr:sp macro="" textlink="">
      <xdr:nvSpPr>
        <xdr:cNvPr id="751" name="テキスト ボックス 750"/>
        <xdr:cNvSpPr txBox="1"/>
      </xdr:nvSpPr>
      <xdr:spPr>
        <a:xfrm>
          <a:off x="19310428" y="600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67549</xdr:rowOff>
    </xdr:from>
    <xdr:to>
      <xdr:col>98</xdr:col>
      <xdr:colOff>38100</xdr:colOff>
      <xdr:row>36</xdr:row>
      <xdr:rowOff>169149</xdr:rowOff>
    </xdr:to>
    <xdr:sp macro="" textlink="">
      <xdr:nvSpPr>
        <xdr:cNvPr id="752" name="楕円 751"/>
        <xdr:cNvSpPr/>
      </xdr:nvSpPr>
      <xdr:spPr>
        <a:xfrm>
          <a:off x="18605500" y="623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14226</xdr:rowOff>
    </xdr:from>
    <xdr:ext cx="469744" cy="259045"/>
    <xdr:sp macro="" textlink="">
      <xdr:nvSpPr>
        <xdr:cNvPr id="753" name="テキスト ボックス 752"/>
        <xdr:cNvSpPr txBox="1"/>
      </xdr:nvSpPr>
      <xdr:spPr>
        <a:xfrm>
          <a:off x="18421428" y="60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4" name="直線コネクタ 76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5" name="テキスト ボックス 76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6" name="直線コネクタ 76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7" name="テキスト ボックス 76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8" name="直線コネクタ 76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9" name="テキスト ボックス 76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0" name="直線コネクタ 76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1" name="テキスト ボックス 77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75" name="直線コネクタ 774"/>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7" name="直線コネクタ 77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78"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79" name="直線コネクタ 778"/>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19639</xdr:rowOff>
    </xdr:from>
    <xdr:to>
      <xdr:col>116</xdr:col>
      <xdr:colOff>63500</xdr:colOff>
      <xdr:row>57</xdr:row>
      <xdr:rowOff>21103</xdr:rowOff>
    </xdr:to>
    <xdr:cxnSp macro="">
      <xdr:nvCxnSpPr>
        <xdr:cNvPr id="780" name="直線コネクタ 779"/>
        <xdr:cNvCxnSpPr/>
      </xdr:nvCxnSpPr>
      <xdr:spPr>
        <a:xfrm flipV="1">
          <a:off x="21323300" y="9792289"/>
          <a:ext cx="8382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10451</xdr:rowOff>
    </xdr:from>
    <xdr:ext cx="469744" cy="259045"/>
    <xdr:sp macro="" textlink="">
      <xdr:nvSpPr>
        <xdr:cNvPr id="781" name="貸付金平均値テキスト"/>
        <xdr:cNvSpPr txBox="1"/>
      </xdr:nvSpPr>
      <xdr:spPr>
        <a:xfrm>
          <a:off x="22212300" y="978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82" name="フローチャート: 判断 781"/>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17353</xdr:rowOff>
    </xdr:from>
    <xdr:to>
      <xdr:col>111</xdr:col>
      <xdr:colOff>177800</xdr:colOff>
      <xdr:row>57</xdr:row>
      <xdr:rowOff>21103</xdr:rowOff>
    </xdr:to>
    <xdr:cxnSp macro="">
      <xdr:nvCxnSpPr>
        <xdr:cNvPr id="783" name="直線コネクタ 782"/>
        <xdr:cNvCxnSpPr/>
      </xdr:nvCxnSpPr>
      <xdr:spPr>
        <a:xfrm>
          <a:off x="20434300" y="9790003"/>
          <a:ext cx="8890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84" name="フローチャート: 判断 783"/>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101114</xdr:rowOff>
    </xdr:from>
    <xdr:ext cx="469744" cy="259045"/>
    <xdr:sp macro="" textlink="">
      <xdr:nvSpPr>
        <xdr:cNvPr id="785" name="テキスト ボックス 784"/>
        <xdr:cNvSpPr txBox="1"/>
      </xdr:nvSpPr>
      <xdr:spPr>
        <a:xfrm>
          <a:off x="21088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12553</xdr:rowOff>
    </xdr:from>
    <xdr:to>
      <xdr:col>107</xdr:col>
      <xdr:colOff>50800</xdr:colOff>
      <xdr:row>57</xdr:row>
      <xdr:rowOff>17353</xdr:rowOff>
    </xdr:to>
    <xdr:cxnSp macro="">
      <xdr:nvCxnSpPr>
        <xdr:cNvPr id="786" name="直線コネクタ 785"/>
        <xdr:cNvCxnSpPr/>
      </xdr:nvCxnSpPr>
      <xdr:spPr>
        <a:xfrm>
          <a:off x="19545300" y="9785203"/>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87" name="フローチャート: 判断 786"/>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88" name="テキスト ボックス 787"/>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9581</xdr:rowOff>
    </xdr:from>
    <xdr:to>
      <xdr:col>102</xdr:col>
      <xdr:colOff>114300</xdr:colOff>
      <xdr:row>57</xdr:row>
      <xdr:rowOff>12553</xdr:rowOff>
    </xdr:to>
    <xdr:cxnSp macro="">
      <xdr:nvCxnSpPr>
        <xdr:cNvPr id="789" name="直線コネクタ 788"/>
        <xdr:cNvCxnSpPr/>
      </xdr:nvCxnSpPr>
      <xdr:spPr>
        <a:xfrm>
          <a:off x="18656300" y="978223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790" name="フローチャート: 判断 789"/>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791" name="テキスト ボックス 790"/>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10673</xdr:rowOff>
    </xdr:from>
    <xdr:to>
      <xdr:col>98</xdr:col>
      <xdr:colOff>38100</xdr:colOff>
      <xdr:row>57</xdr:row>
      <xdr:rowOff>112273</xdr:rowOff>
    </xdr:to>
    <xdr:sp macro="" textlink="">
      <xdr:nvSpPr>
        <xdr:cNvPr id="792" name="フローチャート: 判断 791"/>
        <xdr:cNvSpPr/>
      </xdr:nvSpPr>
      <xdr:spPr>
        <a:xfrm>
          <a:off x="18605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103400</xdr:rowOff>
    </xdr:from>
    <xdr:ext cx="469744" cy="259045"/>
    <xdr:sp macro="" textlink="">
      <xdr:nvSpPr>
        <xdr:cNvPr id="793" name="テキスト ボックス 792"/>
        <xdr:cNvSpPr txBox="1"/>
      </xdr:nvSpPr>
      <xdr:spPr>
        <a:xfrm>
          <a:off x="18421428" y="987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140289</xdr:rowOff>
    </xdr:from>
    <xdr:to>
      <xdr:col>116</xdr:col>
      <xdr:colOff>114300</xdr:colOff>
      <xdr:row>57</xdr:row>
      <xdr:rowOff>70439</xdr:rowOff>
    </xdr:to>
    <xdr:sp macro="" textlink="">
      <xdr:nvSpPr>
        <xdr:cNvPr id="799" name="楕円 798"/>
        <xdr:cNvSpPr/>
      </xdr:nvSpPr>
      <xdr:spPr>
        <a:xfrm>
          <a:off x="22110700" y="974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163166</xdr:rowOff>
    </xdr:from>
    <xdr:ext cx="469744" cy="259045"/>
    <xdr:sp macro="" textlink="">
      <xdr:nvSpPr>
        <xdr:cNvPr id="800" name="貸付金該当値テキスト"/>
        <xdr:cNvSpPr txBox="1"/>
      </xdr:nvSpPr>
      <xdr:spPr>
        <a:xfrm>
          <a:off x="22212300" y="959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141753</xdr:rowOff>
    </xdr:from>
    <xdr:to>
      <xdr:col>112</xdr:col>
      <xdr:colOff>38100</xdr:colOff>
      <xdr:row>57</xdr:row>
      <xdr:rowOff>71903</xdr:rowOff>
    </xdr:to>
    <xdr:sp macro="" textlink="">
      <xdr:nvSpPr>
        <xdr:cNvPr id="801" name="楕円 800"/>
        <xdr:cNvSpPr/>
      </xdr:nvSpPr>
      <xdr:spPr>
        <a:xfrm>
          <a:off x="21272500" y="974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88430</xdr:rowOff>
    </xdr:from>
    <xdr:ext cx="469744" cy="259045"/>
    <xdr:sp macro="" textlink="">
      <xdr:nvSpPr>
        <xdr:cNvPr id="802" name="テキスト ボックス 801"/>
        <xdr:cNvSpPr txBox="1"/>
      </xdr:nvSpPr>
      <xdr:spPr>
        <a:xfrm>
          <a:off x="21088428" y="951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138003</xdr:rowOff>
    </xdr:from>
    <xdr:to>
      <xdr:col>107</xdr:col>
      <xdr:colOff>101600</xdr:colOff>
      <xdr:row>57</xdr:row>
      <xdr:rowOff>68153</xdr:rowOff>
    </xdr:to>
    <xdr:sp macro="" textlink="">
      <xdr:nvSpPr>
        <xdr:cNvPr id="803" name="楕円 802"/>
        <xdr:cNvSpPr/>
      </xdr:nvSpPr>
      <xdr:spPr>
        <a:xfrm>
          <a:off x="20383500" y="97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59280</xdr:rowOff>
    </xdr:from>
    <xdr:ext cx="469744" cy="259045"/>
    <xdr:sp macro="" textlink="">
      <xdr:nvSpPr>
        <xdr:cNvPr id="804" name="テキスト ボックス 803"/>
        <xdr:cNvSpPr txBox="1"/>
      </xdr:nvSpPr>
      <xdr:spPr>
        <a:xfrm>
          <a:off x="20199428" y="983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133203</xdr:rowOff>
    </xdr:from>
    <xdr:to>
      <xdr:col>102</xdr:col>
      <xdr:colOff>165100</xdr:colOff>
      <xdr:row>57</xdr:row>
      <xdr:rowOff>63353</xdr:rowOff>
    </xdr:to>
    <xdr:sp macro="" textlink="">
      <xdr:nvSpPr>
        <xdr:cNvPr id="805" name="楕円 804"/>
        <xdr:cNvSpPr/>
      </xdr:nvSpPr>
      <xdr:spPr>
        <a:xfrm>
          <a:off x="19494500" y="973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54480</xdr:rowOff>
    </xdr:from>
    <xdr:ext cx="469744" cy="259045"/>
    <xdr:sp macro="" textlink="">
      <xdr:nvSpPr>
        <xdr:cNvPr id="806" name="テキスト ボックス 805"/>
        <xdr:cNvSpPr txBox="1"/>
      </xdr:nvSpPr>
      <xdr:spPr>
        <a:xfrm>
          <a:off x="19310428" y="982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130231</xdr:rowOff>
    </xdr:from>
    <xdr:to>
      <xdr:col>98</xdr:col>
      <xdr:colOff>38100</xdr:colOff>
      <xdr:row>57</xdr:row>
      <xdr:rowOff>60381</xdr:rowOff>
    </xdr:to>
    <xdr:sp macro="" textlink="">
      <xdr:nvSpPr>
        <xdr:cNvPr id="807" name="楕円 806"/>
        <xdr:cNvSpPr/>
      </xdr:nvSpPr>
      <xdr:spPr>
        <a:xfrm>
          <a:off x="18605500" y="973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76908</xdr:rowOff>
    </xdr:from>
    <xdr:ext cx="469744" cy="259045"/>
    <xdr:sp macro="" textlink="">
      <xdr:nvSpPr>
        <xdr:cNvPr id="808" name="テキスト ボックス 807"/>
        <xdr:cNvSpPr txBox="1"/>
      </xdr:nvSpPr>
      <xdr:spPr>
        <a:xfrm>
          <a:off x="18421428" y="950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33" name="直線コネクタ 832"/>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34"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35" name="直線コネクタ 834"/>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36"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37" name="直線コネクタ 836"/>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100000</xdr:rowOff>
    </xdr:from>
    <xdr:to>
      <xdr:col>116</xdr:col>
      <xdr:colOff>63500</xdr:colOff>
      <xdr:row>76</xdr:row>
      <xdr:rowOff>117335</xdr:rowOff>
    </xdr:to>
    <xdr:cxnSp macro="">
      <xdr:nvCxnSpPr>
        <xdr:cNvPr id="838" name="直線コネクタ 837"/>
        <xdr:cNvCxnSpPr/>
      </xdr:nvCxnSpPr>
      <xdr:spPr>
        <a:xfrm flipV="1">
          <a:off x="21323300" y="13130200"/>
          <a:ext cx="8382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39" name="繰出金平均値テキスト"/>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40" name="フローチャート: 判断 839"/>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117335</xdr:rowOff>
    </xdr:from>
    <xdr:to>
      <xdr:col>111</xdr:col>
      <xdr:colOff>177800</xdr:colOff>
      <xdr:row>76</xdr:row>
      <xdr:rowOff>130938</xdr:rowOff>
    </xdr:to>
    <xdr:cxnSp macro="">
      <xdr:nvCxnSpPr>
        <xdr:cNvPr id="841" name="直線コネクタ 840"/>
        <xdr:cNvCxnSpPr/>
      </xdr:nvCxnSpPr>
      <xdr:spPr>
        <a:xfrm flipV="1">
          <a:off x="20434300" y="13147535"/>
          <a:ext cx="889000" cy="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42" name="フローチャート: 判断 841"/>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13060</xdr:rowOff>
    </xdr:from>
    <xdr:ext cx="534377" cy="259045"/>
    <xdr:sp macro="" textlink="">
      <xdr:nvSpPr>
        <xdr:cNvPr id="843" name="テキスト ボックス 842"/>
        <xdr:cNvSpPr txBox="1"/>
      </xdr:nvSpPr>
      <xdr:spPr>
        <a:xfrm>
          <a:off x="21056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110134</xdr:rowOff>
    </xdr:from>
    <xdr:to>
      <xdr:col>107</xdr:col>
      <xdr:colOff>50800</xdr:colOff>
      <xdr:row>76</xdr:row>
      <xdr:rowOff>130938</xdr:rowOff>
    </xdr:to>
    <xdr:cxnSp macro="">
      <xdr:nvCxnSpPr>
        <xdr:cNvPr id="844" name="直線コネクタ 843"/>
        <xdr:cNvCxnSpPr/>
      </xdr:nvCxnSpPr>
      <xdr:spPr>
        <a:xfrm>
          <a:off x="19545300" y="12968884"/>
          <a:ext cx="889000" cy="19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45" name="フローチャート: 判断 844"/>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160869</xdr:rowOff>
    </xdr:from>
    <xdr:ext cx="534377" cy="259045"/>
    <xdr:sp macro="" textlink="">
      <xdr:nvSpPr>
        <xdr:cNvPr id="846" name="テキスト ボックス 845"/>
        <xdr:cNvSpPr txBox="1"/>
      </xdr:nvSpPr>
      <xdr:spPr>
        <a:xfrm>
          <a:off x="20167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110134</xdr:rowOff>
    </xdr:from>
    <xdr:to>
      <xdr:col>102</xdr:col>
      <xdr:colOff>114300</xdr:colOff>
      <xdr:row>77</xdr:row>
      <xdr:rowOff>26048</xdr:rowOff>
    </xdr:to>
    <xdr:cxnSp macro="">
      <xdr:nvCxnSpPr>
        <xdr:cNvPr id="847" name="直線コネクタ 846"/>
        <xdr:cNvCxnSpPr/>
      </xdr:nvCxnSpPr>
      <xdr:spPr>
        <a:xfrm flipV="1">
          <a:off x="18656300" y="12968884"/>
          <a:ext cx="889000" cy="25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48" name="フローチャート: 判断 847"/>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163231</xdr:rowOff>
    </xdr:from>
    <xdr:ext cx="534377" cy="259045"/>
    <xdr:sp macro="" textlink="">
      <xdr:nvSpPr>
        <xdr:cNvPr id="849" name="テキスト ボックス 848"/>
        <xdr:cNvSpPr txBox="1"/>
      </xdr:nvSpPr>
      <xdr:spPr>
        <a:xfrm>
          <a:off x="19278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83565</xdr:rowOff>
    </xdr:from>
    <xdr:to>
      <xdr:col>98</xdr:col>
      <xdr:colOff>38100</xdr:colOff>
      <xdr:row>77</xdr:row>
      <xdr:rowOff>13715</xdr:rowOff>
    </xdr:to>
    <xdr:sp macro="" textlink="">
      <xdr:nvSpPr>
        <xdr:cNvPr id="850" name="フローチャート: 判断 849"/>
        <xdr:cNvSpPr/>
      </xdr:nvSpPr>
      <xdr:spPr>
        <a:xfrm>
          <a:off x="18605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30243</xdr:rowOff>
    </xdr:from>
    <xdr:ext cx="534377" cy="259045"/>
    <xdr:sp macro="" textlink="">
      <xdr:nvSpPr>
        <xdr:cNvPr id="851" name="テキスト ボックス 850"/>
        <xdr:cNvSpPr txBox="1"/>
      </xdr:nvSpPr>
      <xdr:spPr>
        <a:xfrm>
          <a:off x="18389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49200</xdr:rowOff>
    </xdr:from>
    <xdr:to>
      <xdr:col>116</xdr:col>
      <xdr:colOff>114300</xdr:colOff>
      <xdr:row>76</xdr:row>
      <xdr:rowOff>150800</xdr:rowOff>
    </xdr:to>
    <xdr:sp macro="" textlink="">
      <xdr:nvSpPr>
        <xdr:cNvPr id="857" name="楕円 856"/>
        <xdr:cNvSpPr/>
      </xdr:nvSpPr>
      <xdr:spPr>
        <a:xfrm>
          <a:off x="22110700" y="130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27627</xdr:rowOff>
    </xdr:from>
    <xdr:ext cx="534377" cy="259045"/>
    <xdr:sp macro="" textlink="">
      <xdr:nvSpPr>
        <xdr:cNvPr id="858" name="繰出金該当値テキスト"/>
        <xdr:cNvSpPr txBox="1"/>
      </xdr:nvSpPr>
      <xdr:spPr>
        <a:xfrm>
          <a:off x="22212300" y="1305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66535</xdr:rowOff>
    </xdr:from>
    <xdr:to>
      <xdr:col>112</xdr:col>
      <xdr:colOff>38100</xdr:colOff>
      <xdr:row>76</xdr:row>
      <xdr:rowOff>168135</xdr:rowOff>
    </xdr:to>
    <xdr:sp macro="" textlink="">
      <xdr:nvSpPr>
        <xdr:cNvPr id="859" name="楕円 858"/>
        <xdr:cNvSpPr/>
      </xdr:nvSpPr>
      <xdr:spPr>
        <a:xfrm>
          <a:off x="21272500" y="130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159262</xdr:rowOff>
    </xdr:from>
    <xdr:ext cx="534377" cy="259045"/>
    <xdr:sp macro="" textlink="">
      <xdr:nvSpPr>
        <xdr:cNvPr id="860" name="テキスト ボックス 859"/>
        <xdr:cNvSpPr txBox="1"/>
      </xdr:nvSpPr>
      <xdr:spPr>
        <a:xfrm>
          <a:off x="21056111" y="1318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80138</xdr:rowOff>
    </xdr:from>
    <xdr:to>
      <xdr:col>107</xdr:col>
      <xdr:colOff>101600</xdr:colOff>
      <xdr:row>77</xdr:row>
      <xdr:rowOff>10288</xdr:rowOff>
    </xdr:to>
    <xdr:sp macro="" textlink="">
      <xdr:nvSpPr>
        <xdr:cNvPr id="861" name="楕円 860"/>
        <xdr:cNvSpPr/>
      </xdr:nvSpPr>
      <xdr:spPr>
        <a:xfrm>
          <a:off x="20383500" y="1311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1415</xdr:rowOff>
    </xdr:from>
    <xdr:ext cx="534377" cy="259045"/>
    <xdr:sp macro="" textlink="">
      <xdr:nvSpPr>
        <xdr:cNvPr id="862" name="テキスト ボックス 861"/>
        <xdr:cNvSpPr txBox="1"/>
      </xdr:nvSpPr>
      <xdr:spPr>
        <a:xfrm>
          <a:off x="20167111" y="132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59334</xdr:rowOff>
    </xdr:from>
    <xdr:to>
      <xdr:col>102</xdr:col>
      <xdr:colOff>165100</xdr:colOff>
      <xdr:row>75</xdr:row>
      <xdr:rowOff>160934</xdr:rowOff>
    </xdr:to>
    <xdr:sp macro="" textlink="">
      <xdr:nvSpPr>
        <xdr:cNvPr id="863" name="楕円 862"/>
        <xdr:cNvSpPr/>
      </xdr:nvSpPr>
      <xdr:spPr>
        <a:xfrm>
          <a:off x="19494500" y="1291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152061</xdr:rowOff>
    </xdr:from>
    <xdr:ext cx="534377" cy="259045"/>
    <xdr:sp macro="" textlink="">
      <xdr:nvSpPr>
        <xdr:cNvPr id="864" name="テキスト ボックス 863"/>
        <xdr:cNvSpPr txBox="1"/>
      </xdr:nvSpPr>
      <xdr:spPr>
        <a:xfrm>
          <a:off x="19278111" y="130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146698</xdr:rowOff>
    </xdr:from>
    <xdr:to>
      <xdr:col>98</xdr:col>
      <xdr:colOff>38100</xdr:colOff>
      <xdr:row>77</xdr:row>
      <xdr:rowOff>76848</xdr:rowOff>
    </xdr:to>
    <xdr:sp macro="" textlink="">
      <xdr:nvSpPr>
        <xdr:cNvPr id="865" name="楕円 864"/>
        <xdr:cNvSpPr/>
      </xdr:nvSpPr>
      <xdr:spPr>
        <a:xfrm>
          <a:off x="18605500" y="131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67975</xdr:rowOff>
    </xdr:from>
    <xdr:ext cx="534377" cy="259045"/>
    <xdr:sp macro="" textlink="">
      <xdr:nvSpPr>
        <xdr:cNvPr id="866" name="テキスト ボックス 865"/>
        <xdr:cNvSpPr txBox="1"/>
      </xdr:nvSpPr>
      <xdr:spPr>
        <a:xfrm>
          <a:off x="18389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7" name="直線コネクタ 87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78" name="テキスト ボックス 87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79" name="直線コネクタ 87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80" name="テキスト ボックス 879"/>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3" name="直線コネクタ 88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84" name="テキスト ボックス 883"/>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5" name="直線コネクタ 88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886" name="テキスト ボックス 885"/>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88" name="テキスト ボックス 88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0" name="直線コネクタ 88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5" name="直線コネクタ 89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7" name="フローチャート: 判断 89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898" name="直線コネクタ 89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96</xdr:row>
      <xdr:rowOff>127000</xdr:rowOff>
    </xdr:from>
    <xdr:to>
      <xdr:col>112</xdr:col>
      <xdr:colOff>38100</xdr:colOff>
      <xdr:row>97</xdr:row>
      <xdr:rowOff>57150</xdr:rowOff>
    </xdr:to>
    <xdr:sp macro="" textlink="">
      <xdr:nvSpPr>
        <xdr:cNvPr id="899" name="フローチャート: 判断 898"/>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73677</xdr:rowOff>
    </xdr:from>
    <xdr:ext cx="249299" cy="259045"/>
    <xdr:sp macro="" textlink="">
      <xdr:nvSpPr>
        <xdr:cNvPr id="900" name="テキスト ボックス 899"/>
        <xdr:cNvSpPr txBox="1"/>
      </xdr:nvSpPr>
      <xdr:spPr>
        <a:xfrm>
          <a:off x="21198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1" name="直線コネクタ 90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02" name="フローチャート: 判断 901"/>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03" name="テキスト ボックス 902"/>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4" name="直線コネクタ 90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05" name="フローチャート: 判断 90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06" name="テキスト ボックス 905"/>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7" name="フローチャート: 判断 90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08" name="テキスト ボックス 907"/>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4" name="楕円 91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6" name="楕円 91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7" name="テキスト ボックス 916"/>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18" name="楕円 91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9" name="テキスト ボックス 918"/>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0" name="楕円 91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1" name="テキスト ボックス 920"/>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2" name="楕円 92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3" name="テキスト ボックス 922"/>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471,012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おり、類似団体平均である</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480,802</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円を下回っている。同様に、</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ほとんどの性質において類似団体平均を下回っているが、特に公債費</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の差が著しい。</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これは、合併以後、「新規起債の抑制」、「返済額以上の借入をしない」、「高利の地方債は繰上返済や借換をする」などの方針に基づき、地方債の削減に努めてきた結果と言える。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類似団体平均を上回っている性質としては、平成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増加している普通建設事業費</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である。これは、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新庁舎建設事業による</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割合が大きく、</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当市の懸案事項の</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つであった市庁舎の耐震性などの問題を解消し市民ニーズに応えた質の高い行政サービスを提供するため</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に老朽化した庁舎の建て替えを複数年事業として行い、平成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年度に完成となった。また、富岡製糸場及び周辺整備に関する工事等も継続して行っているため、平成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年度についても類似団体平均と比べて高い水準にある。老朽化した公共施設の更新整備は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継続して行っていく必要があるため、</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緊急度・住民ニーズを的確に把握し、投資が必要な部分には積極的に投資するなど、限られた</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財源</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の中でメリハリ</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ある予算配分に努める。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群馬県富岡市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48,910
48,194
122.85
24,481,184
23,037,187
661,798
11,907,925
15,941,140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92021</xdr:rowOff>
    </xdr:from>
    <xdr:to>
      <xdr:col>24</xdr:col>
      <xdr:colOff>63500</xdr:colOff>
      <xdr:row>37</xdr:row>
      <xdr:rowOff>135455</xdr:rowOff>
    </xdr:to>
    <xdr:cxnSp macro="">
      <xdr:nvCxnSpPr>
        <xdr:cNvPr id="63" name="直線コネクタ 62"/>
        <xdr:cNvCxnSpPr/>
      </xdr:nvCxnSpPr>
      <xdr:spPr>
        <a:xfrm flipV="1">
          <a:off x="3797300" y="6435671"/>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135455</xdr:rowOff>
    </xdr:from>
    <xdr:to>
      <xdr:col>19</xdr:col>
      <xdr:colOff>177800</xdr:colOff>
      <xdr:row>38</xdr:row>
      <xdr:rowOff>907</xdr:rowOff>
    </xdr:to>
    <xdr:cxnSp macro="">
      <xdr:nvCxnSpPr>
        <xdr:cNvPr id="66" name="直線コネクタ 65"/>
        <xdr:cNvCxnSpPr/>
      </xdr:nvCxnSpPr>
      <xdr:spPr>
        <a:xfrm flipV="1">
          <a:off x="2908300" y="6479105"/>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126037</xdr:rowOff>
    </xdr:from>
    <xdr:ext cx="469744" cy="259045"/>
    <xdr:sp macro="" textlink="">
      <xdr:nvSpPr>
        <xdr:cNvPr id="68" name="テキスト ボックス 67"/>
        <xdr:cNvSpPr txBox="1"/>
      </xdr:nvSpPr>
      <xdr:spPr>
        <a:xfrm>
          <a:off x="3562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63935</xdr:rowOff>
    </xdr:from>
    <xdr:to>
      <xdr:col>15</xdr:col>
      <xdr:colOff>50800</xdr:colOff>
      <xdr:row>38</xdr:row>
      <xdr:rowOff>907</xdr:rowOff>
    </xdr:to>
    <xdr:cxnSp macro="">
      <xdr:nvCxnSpPr>
        <xdr:cNvPr id="69" name="直線コネクタ 68"/>
        <xdr:cNvCxnSpPr/>
      </xdr:nvCxnSpPr>
      <xdr:spPr>
        <a:xfrm>
          <a:off x="2019300" y="6407585"/>
          <a:ext cx="889000" cy="10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113628</xdr:rowOff>
    </xdr:from>
    <xdr:ext cx="469744" cy="259045"/>
    <xdr:sp macro="" textlink="">
      <xdr:nvSpPr>
        <xdr:cNvPr id="71" name="テキスト ボックス 70"/>
        <xdr:cNvSpPr txBox="1"/>
      </xdr:nvSpPr>
      <xdr:spPr>
        <a:xfrm>
          <a:off x="2673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26053</xdr:rowOff>
    </xdr:from>
    <xdr:to>
      <xdr:col>10</xdr:col>
      <xdr:colOff>114300</xdr:colOff>
      <xdr:row>37</xdr:row>
      <xdr:rowOff>63935</xdr:rowOff>
    </xdr:to>
    <xdr:cxnSp macro="">
      <xdr:nvCxnSpPr>
        <xdr:cNvPr id="72" name="直線コネクタ 71"/>
        <xdr:cNvCxnSpPr/>
      </xdr:nvCxnSpPr>
      <xdr:spPr>
        <a:xfrm>
          <a:off x="1130300" y="6369703"/>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634</xdr:rowOff>
    </xdr:from>
    <xdr:ext cx="469744" cy="259045"/>
    <xdr:sp macro="" textlink="">
      <xdr:nvSpPr>
        <xdr:cNvPr id="74" name="テキスト ボックス 73"/>
        <xdr:cNvSpPr txBox="1"/>
      </xdr:nvSpPr>
      <xdr:spPr>
        <a:xfrm>
          <a:off x="1784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18687</xdr:rowOff>
    </xdr:from>
    <xdr:to>
      <xdr:col>6</xdr:col>
      <xdr:colOff>38100</xdr:colOff>
      <xdr:row>38</xdr:row>
      <xdr:rowOff>120287</xdr:rowOff>
    </xdr:to>
    <xdr:sp macro="" textlink="">
      <xdr:nvSpPr>
        <xdr:cNvPr id="75" name="フローチャート: 判断 74"/>
        <xdr:cNvSpPr/>
      </xdr:nvSpPr>
      <xdr:spPr>
        <a:xfrm>
          <a:off x="1079500" y="653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111414</xdr:rowOff>
    </xdr:from>
    <xdr:ext cx="469744" cy="259045"/>
    <xdr:sp macro="" textlink="">
      <xdr:nvSpPr>
        <xdr:cNvPr id="76" name="テキスト ボックス 75"/>
        <xdr:cNvSpPr txBox="1"/>
      </xdr:nvSpPr>
      <xdr:spPr>
        <a:xfrm>
          <a:off x="895428" y="662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41221</xdr:rowOff>
    </xdr:from>
    <xdr:to>
      <xdr:col>24</xdr:col>
      <xdr:colOff>114300</xdr:colOff>
      <xdr:row>37</xdr:row>
      <xdr:rowOff>142821</xdr:rowOff>
    </xdr:to>
    <xdr:sp macro="" textlink="">
      <xdr:nvSpPr>
        <xdr:cNvPr id="82" name="楕円 81"/>
        <xdr:cNvSpPr/>
      </xdr:nvSpPr>
      <xdr:spPr>
        <a:xfrm>
          <a:off x="4584700" y="638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19648</xdr:rowOff>
    </xdr:from>
    <xdr:ext cx="469744" cy="259045"/>
    <xdr:sp macro="" textlink="">
      <xdr:nvSpPr>
        <xdr:cNvPr id="83" name="議会費該当値テキスト"/>
        <xdr:cNvSpPr txBox="1"/>
      </xdr:nvSpPr>
      <xdr:spPr>
        <a:xfrm>
          <a:off x="4686300" y="636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84655</xdr:rowOff>
    </xdr:from>
    <xdr:to>
      <xdr:col>20</xdr:col>
      <xdr:colOff>38100</xdr:colOff>
      <xdr:row>38</xdr:row>
      <xdr:rowOff>14805</xdr:rowOff>
    </xdr:to>
    <xdr:sp macro="" textlink="">
      <xdr:nvSpPr>
        <xdr:cNvPr id="84" name="楕円 83"/>
        <xdr:cNvSpPr/>
      </xdr:nvSpPr>
      <xdr:spPr>
        <a:xfrm>
          <a:off x="3746500" y="642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5932</xdr:rowOff>
    </xdr:from>
    <xdr:ext cx="469744" cy="259045"/>
    <xdr:sp macro="" textlink="">
      <xdr:nvSpPr>
        <xdr:cNvPr id="85" name="テキスト ボックス 84"/>
        <xdr:cNvSpPr txBox="1"/>
      </xdr:nvSpPr>
      <xdr:spPr>
        <a:xfrm>
          <a:off x="3562428" y="652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121557</xdr:rowOff>
    </xdr:from>
    <xdr:to>
      <xdr:col>15</xdr:col>
      <xdr:colOff>101600</xdr:colOff>
      <xdr:row>38</xdr:row>
      <xdr:rowOff>51707</xdr:rowOff>
    </xdr:to>
    <xdr:sp macro="" textlink="">
      <xdr:nvSpPr>
        <xdr:cNvPr id="86" name="楕円 85"/>
        <xdr:cNvSpPr/>
      </xdr:nvSpPr>
      <xdr:spPr>
        <a:xfrm>
          <a:off x="2857500" y="646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42834</xdr:rowOff>
    </xdr:from>
    <xdr:ext cx="469744" cy="259045"/>
    <xdr:sp macro="" textlink="">
      <xdr:nvSpPr>
        <xdr:cNvPr id="87" name="テキスト ボックス 86"/>
        <xdr:cNvSpPr txBox="1"/>
      </xdr:nvSpPr>
      <xdr:spPr>
        <a:xfrm>
          <a:off x="2673428" y="655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13135</xdr:rowOff>
    </xdr:from>
    <xdr:to>
      <xdr:col>10</xdr:col>
      <xdr:colOff>165100</xdr:colOff>
      <xdr:row>37</xdr:row>
      <xdr:rowOff>114735</xdr:rowOff>
    </xdr:to>
    <xdr:sp macro="" textlink="">
      <xdr:nvSpPr>
        <xdr:cNvPr id="88" name="楕円 87"/>
        <xdr:cNvSpPr/>
      </xdr:nvSpPr>
      <xdr:spPr>
        <a:xfrm>
          <a:off x="1968500" y="63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105862</xdr:rowOff>
    </xdr:from>
    <xdr:ext cx="469744" cy="259045"/>
    <xdr:sp macro="" textlink="">
      <xdr:nvSpPr>
        <xdr:cNvPr id="89" name="テキスト ボックス 88"/>
        <xdr:cNvSpPr txBox="1"/>
      </xdr:nvSpPr>
      <xdr:spPr>
        <a:xfrm>
          <a:off x="1784428" y="64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146703</xdr:rowOff>
    </xdr:from>
    <xdr:to>
      <xdr:col>6</xdr:col>
      <xdr:colOff>38100</xdr:colOff>
      <xdr:row>37</xdr:row>
      <xdr:rowOff>76853</xdr:rowOff>
    </xdr:to>
    <xdr:sp macro="" textlink="">
      <xdr:nvSpPr>
        <xdr:cNvPr id="90" name="楕円 89"/>
        <xdr:cNvSpPr/>
      </xdr:nvSpPr>
      <xdr:spPr>
        <a:xfrm>
          <a:off x="1079500" y="631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93380</xdr:rowOff>
    </xdr:from>
    <xdr:ext cx="469744" cy="259045"/>
    <xdr:sp macro="" textlink="">
      <xdr:nvSpPr>
        <xdr:cNvPr id="91" name="テキスト ボックス 90"/>
        <xdr:cNvSpPr txBox="1"/>
      </xdr:nvSpPr>
      <xdr:spPr>
        <a:xfrm>
          <a:off x="895428" y="609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24954</xdr:rowOff>
    </xdr:from>
    <xdr:to>
      <xdr:col>24</xdr:col>
      <xdr:colOff>63500</xdr:colOff>
      <xdr:row>57</xdr:row>
      <xdr:rowOff>79765</xdr:rowOff>
    </xdr:to>
    <xdr:cxnSp macro="">
      <xdr:nvCxnSpPr>
        <xdr:cNvPr id="120" name="直線コネクタ 119"/>
        <xdr:cNvCxnSpPr/>
      </xdr:nvCxnSpPr>
      <xdr:spPr>
        <a:xfrm>
          <a:off x="3797300" y="9626154"/>
          <a:ext cx="838200" cy="22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56743</xdr:rowOff>
    </xdr:from>
    <xdr:ext cx="534377" cy="259045"/>
    <xdr:sp macro="" textlink="">
      <xdr:nvSpPr>
        <xdr:cNvPr id="121" name="総務費平均値テキスト"/>
        <xdr:cNvSpPr txBox="1"/>
      </xdr:nvSpPr>
      <xdr:spPr>
        <a:xfrm>
          <a:off x="4686300" y="982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24954</xdr:rowOff>
    </xdr:from>
    <xdr:to>
      <xdr:col>19</xdr:col>
      <xdr:colOff>177800</xdr:colOff>
      <xdr:row>57</xdr:row>
      <xdr:rowOff>39146</xdr:rowOff>
    </xdr:to>
    <xdr:cxnSp macro="">
      <xdr:nvCxnSpPr>
        <xdr:cNvPr id="123" name="直線コネクタ 122"/>
        <xdr:cNvCxnSpPr/>
      </xdr:nvCxnSpPr>
      <xdr:spPr>
        <a:xfrm flipV="1">
          <a:off x="2908300" y="9626154"/>
          <a:ext cx="889000" cy="18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13750</xdr:rowOff>
    </xdr:from>
    <xdr:ext cx="534377" cy="259045"/>
    <xdr:sp macro="" textlink="">
      <xdr:nvSpPr>
        <xdr:cNvPr id="125" name="テキスト ボックス 124"/>
        <xdr:cNvSpPr txBox="1"/>
      </xdr:nvSpPr>
      <xdr:spPr>
        <a:xfrm>
          <a:off x="3530111" y="99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39146</xdr:rowOff>
    </xdr:from>
    <xdr:to>
      <xdr:col>15</xdr:col>
      <xdr:colOff>50800</xdr:colOff>
      <xdr:row>57</xdr:row>
      <xdr:rowOff>135844</xdr:rowOff>
    </xdr:to>
    <xdr:cxnSp macro="">
      <xdr:nvCxnSpPr>
        <xdr:cNvPr id="126" name="直線コネクタ 125"/>
        <xdr:cNvCxnSpPr/>
      </xdr:nvCxnSpPr>
      <xdr:spPr>
        <a:xfrm flipV="1">
          <a:off x="2019300" y="9811796"/>
          <a:ext cx="889000" cy="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6695</xdr:rowOff>
    </xdr:from>
    <xdr:ext cx="534377" cy="259045"/>
    <xdr:sp macro="" textlink="">
      <xdr:nvSpPr>
        <xdr:cNvPr id="128" name="テキスト ボックス 127"/>
        <xdr:cNvSpPr txBox="1"/>
      </xdr:nvSpPr>
      <xdr:spPr>
        <a:xfrm>
          <a:off x="2641111" y="99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135844</xdr:rowOff>
    </xdr:from>
    <xdr:to>
      <xdr:col>10</xdr:col>
      <xdr:colOff>114300</xdr:colOff>
      <xdr:row>58</xdr:row>
      <xdr:rowOff>52710</xdr:rowOff>
    </xdr:to>
    <xdr:cxnSp macro="">
      <xdr:nvCxnSpPr>
        <xdr:cNvPr id="129" name="直線コネクタ 128"/>
        <xdr:cNvCxnSpPr/>
      </xdr:nvCxnSpPr>
      <xdr:spPr>
        <a:xfrm flipV="1">
          <a:off x="1130300" y="9908494"/>
          <a:ext cx="889000" cy="8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95964</xdr:rowOff>
    </xdr:from>
    <xdr:to>
      <xdr:col>6</xdr:col>
      <xdr:colOff>38100</xdr:colOff>
      <xdr:row>58</xdr:row>
      <xdr:rowOff>26114</xdr:rowOff>
    </xdr:to>
    <xdr:sp macro="" textlink="">
      <xdr:nvSpPr>
        <xdr:cNvPr id="132" name="フローチャート: 判断 131"/>
        <xdr:cNvSpPr/>
      </xdr:nvSpPr>
      <xdr:spPr>
        <a:xfrm>
          <a:off x="1079500" y="986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42641</xdr:rowOff>
    </xdr:from>
    <xdr:ext cx="534377" cy="259045"/>
    <xdr:sp macro="" textlink="">
      <xdr:nvSpPr>
        <xdr:cNvPr id="133" name="テキスト ボックス 132"/>
        <xdr:cNvSpPr txBox="1"/>
      </xdr:nvSpPr>
      <xdr:spPr>
        <a:xfrm>
          <a:off x="863111" y="964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28965</xdr:rowOff>
    </xdr:from>
    <xdr:to>
      <xdr:col>24</xdr:col>
      <xdr:colOff>114300</xdr:colOff>
      <xdr:row>57</xdr:row>
      <xdr:rowOff>130565</xdr:rowOff>
    </xdr:to>
    <xdr:sp macro="" textlink="">
      <xdr:nvSpPr>
        <xdr:cNvPr id="139" name="楕円 138"/>
        <xdr:cNvSpPr/>
      </xdr:nvSpPr>
      <xdr:spPr>
        <a:xfrm>
          <a:off x="4584700" y="980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51842</xdr:rowOff>
    </xdr:from>
    <xdr:ext cx="534377" cy="259045"/>
    <xdr:sp macro="" textlink="">
      <xdr:nvSpPr>
        <xdr:cNvPr id="140" name="総務費該当値テキスト"/>
        <xdr:cNvSpPr txBox="1"/>
      </xdr:nvSpPr>
      <xdr:spPr>
        <a:xfrm>
          <a:off x="4686300" y="965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145604</xdr:rowOff>
    </xdr:from>
    <xdr:to>
      <xdr:col>20</xdr:col>
      <xdr:colOff>38100</xdr:colOff>
      <xdr:row>56</xdr:row>
      <xdr:rowOff>75754</xdr:rowOff>
    </xdr:to>
    <xdr:sp macro="" textlink="">
      <xdr:nvSpPr>
        <xdr:cNvPr id="141" name="楕円 140"/>
        <xdr:cNvSpPr/>
      </xdr:nvSpPr>
      <xdr:spPr>
        <a:xfrm>
          <a:off x="3746500" y="957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92281</xdr:rowOff>
    </xdr:from>
    <xdr:ext cx="599010" cy="259045"/>
    <xdr:sp macro="" textlink="">
      <xdr:nvSpPr>
        <xdr:cNvPr id="142" name="テキスト ボックス 141"/>
        <xdr:cNvSpPr txBox="1"/>
      </xdr:nvSpPr>
      <xdr:spPr>
        <a:xfrm>
          <a:off x="3497795" y="9350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159796</xdr:rowOff>
    </xdr:from>
    <xdr:to>
      <xdr:col>15</xdr:col>
      <xdr:colOff>101600</xdr:colOff>
      <xdr:row>57</xdr:row>
      <xdr:rowOff>89946</xdr:rowOff>
    </xdr:to>
    <xdr:sp macro="" textlink="">
      <xdr:nvSpPr>
        <xdr:cNvPr id="143" name="楕円 142"/>
        <xdr:cNvSpPr/>
      </xdr:nvSpPr>
      <xdr:spPr>
        <a:xfrm>
          <a:off x="2857500" y="976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106473</xdr:rowOff>
    </xdr:from>
    <xdr:ext cx="534377" cy="259045"/>
    <xdr:sp macro="" textlink="">
      <xdr:nvSpPr>
        <xdr:cNvPr id="144" name="テキスト ボックス 143"/>
        <xdr:cNvSpPr txBox="1"/>
      </xdr:nvSpPr>
      <xdr:spPr>
        <a:xfrm>
          <a:off x="2641111" y="953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85044</xdr:rowOff>
    </xdr:from>
    <xdr:to>
      <xdr:col>10</xdr:col>
      <xdr:colOff>165100</xdr:colOff>
      <xdr:row>58</xdr:row>
      <xdr:rowOff>15194</xdr:rowOff>
    </xdr:to>
    <xdr:sp macro="" textlink="">
      <xdr:nvSpPr>
        <xdr:cNvPr id="145" name="楕円 144"/>
        <xdr:cNvSpPr/>
      </xdr:nvSpPr>
      <xdr:spPr>
        <a:xfrm>
          <a:off x="1968500" y="985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6321</xdr:rowOff>
    </xdr:from>
    <xdr:ext cx="534377" cy="259045"/>
    <xdr:sp macro="" textlink="">
      <xdr:nvSpPr>
        <xdr:cNvPr id="146" name="テキスト ボックス 145"/>
        <xdr:cNvSpPr txBox="1"/>
      </xdr:nvSpPr>
      <xdr:spPr>
        <a:xfrm>
          <a:off x="1752111" y="995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1910</xdr:rowOff>
    </xdr:from>
    <xdr:to>
      <xdr:col>6</xdr:col>
      <xdr:colOff>38100</xdr:colOff>
      <xdr:row>58</xdr:row>
      <xdr:rowOff>103510</xdr:rowOff>
    </xdr:to>
    <xdr:sp macro="" textlink="">
      <xdr:nvSpPr>
        <xdr:cNvPr id="147" name="楕円 146"/>
        <xdr:cNvSpPr/>
      </xdr:nvSpPr>
      <xdr:spPr>
        <a:xfrm>
          <a:off x="1079500" y="994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94637</xdr:rowOff>
    </xdr:from>
    <xdr:ext cx="534377" cy="259045"/>
    <xdr:sp macro="" textlink="">
      <xdr:nvSpPr>
        <xdr:cNvPr id="148" name="テキスト ボックス 147"/>
        <xdr:cNvSpPr txBox="1"/>
      </xdr:nvSpPr>
      <xdr:spPr>
        <a:xfrm>
          <a:off x="863111" y="100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127051</xdr:rowOff>
    </xdr:from>
    <xdr:to>
      <xdr:col>24</xdr:col>
      <xdr:colOff>63500</xdr:colOff>
      <xdr:row>78</xdr:row>
      <xdr:rowOff>2129</xdr:rowOff>
    </xdr:to>
    <xdr:cxnSp macro="">
      <xdr:nvCxnSpPr>
        <xdr:cNvPr id="178" name="直線コネクタ 177"/>
        <xdr:cNvCxnSpPr/>
      </xdr:nvCxnSpPr>
      <xdr:spPr>
        <a:xfrm>
          <a:off x="3797300" y="13328701"/>
          <a:ext cx="838200" cy="4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127051</xdr:rowOff>
    </xdr:from>
    <xdr:to>
      <xdr:col>19</xdr:col>
      <xdr:colOff>177800</xdr:colOff>
      <xdr:row>77</xdr:row>
      <xdr:rowOff>158452</xdr:rowOff>
    </xdr:to>
    <xdr:cxnSp macro="">
      <xdr:nvCxnSpPr>
        <xdr:cNvPr id="181" name="直線コネクタ 180"/>
        <xdr:cNvCxnSpPr/>
      </xdr:nvCxnSpPr>
      <xdr:spPr>
        <a:xfrm flipV="1">
          <a:off x="2908300" y="13328701"/>
          <a:ext cx="889000" cy="3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127318</xdr:rowOff>
    </xdr:from>
    <xdr:to>
      <xdr:col>15</xdr:col>
      <xdr:colOff>50800</xdr:colOff>
      <xdr:row>77</xdr:row>
      <xdr:rowOff>158452</xdr:rowOff>
    </xdr:to>
    <xdr:cxnSp macro="">
      <xdr:nvCxnSpPr>
        <xdr:cNvPr id="184" name="直線コネクタ 183"/>
        <xdr:cNvCxnSpPr/>
      </xdr:nvCxnSpPr>
      <xdr:spPr>
        <a:xfrm>
          <a:off x="2019300" y="13328968"/>
          <a:ext cx="889000" cy="3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127318</xdr:rowOff>
    </xdr:from>
    <xdr:to>
      <xdr:col>10</xdr:col>
      <xdr:colOff>114300</xdr:colOff>
      <xdr:row>78</xdr:row>
      <xdr:rowOff>36297</xdr:rowOff>
    </xdr:to>
    <xdr:cxnSp macro="">
      <xdr:nvCxnSpPr>
        <xdr:cNvPr id="187" name="直線コネクタ 186"/>
        <xdr:cNvCxnSpPr/>
      </xdr:nvCxnSpPr>
      <xdr:spPr>
        <a:xfrm flipV="1">
          <a:off x="1130300" y="13328968"/>
          <a:ext cx="889000" cy="8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42548</xdr:rowOff>
    </xdr:from>
    <xdr:to>
      <xdr:col>6</xdr:col>
      <xdr:colOff>38100</xdr:colOff>
      <xdr:row>77</xdr:row>
      <xdr:rowOff>144148</xdr:rowOff>
    </xdr:to>
    <xdr:sp macro="" textlink="">
      <xdr:nvSpPr>
        <xdr:cNvPr id="190" name="フローチャート: 判断 189"/>
        <xdr:cNvSpPr/>
      </xdr:nvSpPr>
      <xdr:spPr>
        <a:xfrm>
          <a:off x="1079500" y="1324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160675</xdr:rowOff>
    </xdr:from>
    <xdr:ext cx="599010" cy="259045"/>
    <xdr:sp macro="" textlink="">
      <xdr:nvSpPr>
        <xdr:cNvPr id="191" name="テキスト ボックス 190"/>
        <xdr:cNvSpPr txBox="1"/>
      </xdr:nvSpPr>
      <xdr:spPr>
        <a:xfrm>
          <a:off x="830795" y="1301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122779</xdr:rowOff>
    </xdr:from>
    <xdr:to>
      <xdr:col>24</xdr:col>
      <xdr:colOff>114300</xdr:colOff>
      <xdr:row>78</xdr:row>
      <xdr:rowOff>52929</xdr:rowOff>
    </xdr:to>
    <xdr:sp macro="" textlink="">
      <xdr:nvSpPr>
        <xdr:cNvPr id="197" name="楕円 196"/>
        <xdr:cNvSpPr/>
      </xdr:nvSpPr>
      <xdr:spPr>
        <a:xfrm>
          <a:off x="4584700" y="133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37706</xdr:rowOff>
    </xdr:from>
    <xdr:ext cx="599010" cy="259045"/>
    <xdr:sp macro="" textlink="">
      <xdr:nvSpPr>
        <xdr:cNvPr id="198" name="民生費該当値テキスト"/>
        <xdr:cNvSpPr txBox="1"/>
      </xdr:nvSpPr>
      <xdr:spPr>
        <a:xfrm>
          <a:off x="4686300" y="1323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76251</xdr:rowOff>
    </xdr:from>
    <xdr:to>
      <xdr:col>20</xdr:col>
      <xdr:colOff>38100</xdr:colOff>
      <xdr:row>78</xdr:row>
      <xdr:rowOff>6401</xdr:rowOff>
    </xdr:to>
    <xdr:sp macro="" textlink="">
      <xdr:nvSpPr>
        <xdr:cNvPr id="199" name="楕円 198"/>
        <xdr:cNvSpPr/>
      </xdr:nvSpPr>
      <xdr:spPr>
        <a:xfrm>
          <a:off x="3746500" y="1327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168978</xdr:rowOff>
    </xdr:from>
    <xdr:ext cx="599010" cy="259045"/>
    <xdr:sp macro="" textlink="">
      <xdr:nvSpPr>
        <xdr:cNvPr id="200" name="テキスト ボックス 199"/>
        <xdr:cNvSpPr txBox="1"/>
      </xdr:nvSpPr>
      <xdr:spPr>
        <a:xfrm>
          <a:off x="3497795" y="1337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107652</xdr:rowOff>
    </xdr:from>
    <xdr:to>
      <xdr:col>15</xdr:col>
      <xdr:colOff>101600</xdr:colOff>
      <xdr:row>78</xdr:row>
      <xdr:rowOff>37802</xdr:rowOff>
    </xdr:to>
    <xdr:sp macro="" textlink="">
      <xdr:nvSpPr>
        <xdr:cNvPr id="201" name="楕円 200"/>
        <xdr:cNvSpPr/>
      </xdr:nvSpPr>
      <xdr:spPr>
        <a:xfrm>
          <a:off x="2857500" y="1330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28929</xdr:rowOff>
    </xdr:from>
    <xdr:ext cx="599010" cy="259045"/>
    <xdr:sp macro="" textlink="">
      <xdr:nvSpPr>
        <xdr:cNvPr id="202" name="テキスト ボックス 201"/>
        <xdr:cNvSpPr txBox="1"/>
      </xdr:nvSpPr>
      <xdr:spPr>
        <a:xfrm>
          <a:off x="2608795" y="13402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76518</xdr:rowOff>
    </xdr:from>
    <xdr:to>
      <xdr:col>10</xdr:col>
      <xdr:colOff>165100</xdr:colOff>
      <xdr:row>78</xdr:row>
      <xdr:rowOff>6668</xdr:rowOff>
    </xdr:to>
    <xdr:sp macro="" textlink="">
      <xdr:nvSpPr>
        <xdr:cNvPr id="203" name="楕円 202"/>
        <xdr:cNvSpPr/>
      </xdr:nvSpPr>
      <xdr:spPr>
        <a:xfrm>
          <a:off x="1968500" y="132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169245</xdr:rowOff>
    </xdr:from>
    <xdr:ext cx="599010" cy="259045"/>
    <xdr:sp macro="" textlink="">
      <xdr:nvSpPr>
        <xdr:cNvPr id="204" name="テキスト ボックス 203"/>
        <xdr:cNvSpPr txBox="1"/>
      </xdr:nvSpPr>
      <xdr:spPr>
        <a:xfrm>
          <a:off x="1719795" y="1337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156947</xdr:rowOff>
    </xdr:from>
    <xdr:to>
      <xdr:col>6</xdr:col>
      <xdr:colOff>38100</xdr:colOff>
      <xdr:row>78</xdr:row>
      <xdr:rowOff>87097</xdr:rowOff>
    </xdr:to>
    <xdr:sp macro="" textlink="">
      <xdr:nvSpPr>
        <xdr:cNvPr id="205" name="楕円 204"/>
        <xdr:cNvSpPr/>
      </xdr:nvSpPr>
      <xdr:spPr>
        <a:xfrm>
          <a:off x="1079500" y="133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78224</xdr:rowOff>
    </xdr:from>
    <xdr:ext cx="599010" cy="259045"/>
    <xdr:sp macro="" textlink="">
      <xdr:nvSpPr>
        <xdr:cNvPr id="206" name="テキスト ボックス 205"/>
        <xdr:cNvSpPr txBox="1"/>
      </xdr:nvSpPr>
      <xdr:spPr>
        <a:xfrm>
          <a:off x="830795" y="1345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129315</xdr:rowOff>
    </xdr:from>
    <xdr:to>
      <xdr:col>24</xdr:col>
      <xdr:colOff>63500</xdr:colOff>
      <xdr:row>97</xdr:row>
      <xdr:rowOff>39802</xdr:rowOff>
    </xdr:to>
    <xdr:cxnSp macro="">
      <xdr:nvCxnSpPr>
        <xdr:cNvPr id="237" name="直線コネクタ 236"/>
        <xdr:cNvCxnSpPr/>
      </xdr:nvCxnSpPr>
      <xdr:spPr>
        <a:xfrm flipV="1">
          <a:off x="3797300" y="16588515"/>
          <a:ext cx="838200" cy="8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60622</xdr:rowOff>
    </xdr:from>
    <xdr:ext cx="534377" cy="259045"/>
    <xdr:sp macro="" textlink="">
      <xdr:nvSpPr>
        <xdr:cNvPr id="238" name="衛生費平均値テキスト"/>
        <xdr:cNvSpPr txBox="1"/>
      </xdr:nvSpPr>
      <xdr:spPr>
        <a:xfrm>
          <a:off x="4686300" y="1651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39802</xdr:rowOff>
    </xdr:from>
    <xdr:to>
      <xdr:col>19</xdr:col>
      <xdr:colOff>177800</xdr:colOff>
      <xdr:row>97</xdr:row>
      <xdr:rowOff>41337</xdr:rowOff>
    </xdr:to>
    <xdr:cxnSp macro="">
      <xdr:nvCxnSpPr>
        <xdr:cNvPr id="240" name="直線コネクタ 239"/>
        <xdr:cNvCxnSpPr/>
      </xdr:nvCxnSpPr>
      <xdr:spPr>
        <a:xfrm flipV="1">
          <a:off x="2908300" y="16670452"/>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41337</xdr:rowOff>
    </xdr:from>
    <xdr:to>
      <xdr:col>15</xdr:col>
      <xdr:colOff>50800</xdr:colOff>
      <xdr:row>97</xdr:row>
      <xdr:rowOff>68256</xdr:rowOff>
    </xdr:to>
    <xdr:cxnSp macro="">
      <xdr:nvCxnSpPr>
        <xdr:cNvPr id="243" name="直線コネクタ 242"/>
        <xdr:cNvCxnSpPr/>
      </xdr:nvCxnSpPr>
      <xdr:spPr>
        <a:xfrm flipV="1">
          <a:off x="2019300" y="16671987"/>
          <a:ext cx="889000" cy="2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46769</xdr:rowOff>
    </xdr:from>
    <xdr:to>
      <xdr:col>10</xdr:col>
      <xdr:colOff>114300</xdr:colOff>
      <xdr:row>97</xdr:row>
      <xdr:rowOff>68256</xdr:rowOff>
    </xdr:to>
    <xdr:cxnSp macro="">
      <xdr:nvCxnSpPr>
        <xdr:cNvPr id="246" name="直線コネクタ 245"/>
        <xdr:cNvCxnSpPr/>
      </xdr:nvCxnSpPr>
      <xdr:spPr>
        <a:xfrm>
          <a:off x="1130300" y="16677419"/>
          <a:ext cx="889000" cy="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152755</xdr:rowOff>
    </xdr:from>
    <xdr:to>
      <xdr:col>6</xdr:col>
      <xdr:colOff>38100</xdr:colOff>
      <xdr:row>97</xdr:row>
      <xdr:rowOff>82905</xdr:rowOff>
    </xdr:to>
    <xdr:sp macro="" textlink="">
      <xdr:nvSpPr>
        <xdr:cNvPr id="249" name="フローチャート: 判断 248"/>
        <xdr:cNvSpPr/>
      </xdr:nvSpPr>
      <xdr:spPr>
        <a:xfrm>
          <a:off x="1079500" y="1661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99432</xdr:rowOff>
    </xdr:from>
    <xdr:ext cx="534377" cy="259045"/>
    <xdr:sp macro="" textlink="">
      <xdr:nvSpPr>
        <xdr:cNvPr id="250" name="テキスト ボックス 249"/>
        <xdr:cNvSpPr txBox="1"/>
      </xdr:nvSpPr>
      <xdr:spPr>
        <a:xfrm>
          <a:off x="863111" y="1638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78515</xdr:rowOff>
    </xdr:from>
    <xdr:to>
      <xdr:col>24</xdr:col>
      <xdr:colOff>114300</xdr:colOff>
      <xdr:row>97</xdr:row>
      <xdr:rowOff>8665</xdr:rowOff>
    </xdr:to>
    <xdr:sp macro="" textlink="">
      <xdr:nvSpPr>
        <xdr:cNvPr id="256" name="楕円 255"/>
        <xdr:cNvSpPr/>
      </xdr:nvSpPr>
      <xdr:spPr>
        <a:xfrm>
          <a:off x="4584700" y="1653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101392</xdr:rowOff>
    </xdr:from>
    <xdr:ext cx="534377" cy="259045"/>
    <xdr:sp macro="" textlink="">
      <xdr:nvSpPr>
        <xdr:cNvPr id="257" name="衛生費該当値テキスト"/>
        <xdr:cNvSpPr txBox="1"/>
      </xdr:nvSpPr>
      <xdr:spPr>
        <a:xfrm>
          <a:off x="4686300" y="1638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160452</xdr:rowOff>
    </xdr:from>
    <xdr:to>
      <xdr:col>20</xdr:col>
      <xdr:colOff>38100</xdr:colOff>
      <xdr:row>97</xdr:row>
      <xdr:rowOff>90602</xdr:rowOff>
    </xdr:to>
    <xdr:sp macro="" textlink="">
      <xdr:nvSpPr>
        <xdr:cNvPr id="258" name="楕円 257"/>
        <xdr:cNvSpPr/>
      </xdr:nvSpPr>
      <xdr:spPr>
        <a:xfrm>
          <a:off x="3746500" y="166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81729</xdr:rowOff>
    </xdr:from>
    <xdr:ext cx="534377" cy="259045"/>
    <xdr:sp macro="" textlink="">
      <xdr:nvSpPr>
        <xdr:cNvPr id="259" name="テキスト ボックス 258"/>
        <xdr:cNvSpPr txBox="1"/>
      </xdr:nvSpPr>
      <xdr:spPr>
        <a:xfrm>
          <a:off x="3530111" y="1671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161987</xdr:rowOff>
    </xdr:from>
    <xdr:to>
      <xdr:col>15</xdr:col>
      <xdr:colOff>101600</xdr:colOff>
      <xdr:row>97</xdr:row>
      <xdr:rowOff>92137</xdr:rowOff>
    </xdr:to>
    <xdr:sp macro="" textlink="">
      <xdr:nvSpPr>
        <xdr:cNvPr id="260" name="楕円 259"/>
        <xdr:cNvSpPr/>
      </xdr:nvSpPr>
      <xdr:spPr>
        <a:xfrm>
          <a:off x="2857500" y="1662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83264</xdr:rowOff>
    </xdr:from>
    <xdr:ext cx="534377" cy="259045"/>
    <xdr:sp macro="" textlink="">
      <xdr:nvSpPr>
        <xdr:cNvPr id="261" name="テキスト ボックス 260"/>
        <xdr:cNvSpPr txBox="1"/>
      </xdr:nvSpPr>
      <xdr:spPr>
        <a:xfrm>
          <a:off x="2641111" y="1671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17456</xdr:rowOff>
    </xdr:from>
    <xdr:to>
      <xdr:col>10</xdr:col>
      <xdr:colOff>165100</xdr:colOff>
      <xdr:row>97</xdr:row>
      <xdr:rowOff>119056</xdr:rowOff>
    </xdr:to>
    <xdr:sp macro="" textlink="">
      <xdr:nvSpPr>
        <xdr:cNvPr id="262" name="楕円 261"/>
        <xdr:cNvSpPr/>
      </xdr:nvSpPr>
      <xdr:spPr>
        <a:xfrm>
          <a:off x="1968500" y="1664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110183</xdr:rowOff>
    </xdr:from>
    <xdr:ext cx="534377" cy="259045"/>
    <xdr:sp macro="" textlink="">
      <xdr:nvSpPr>
        <xdr:cNvPr id="263" name="テキスト ボックス 262"/>
        <xdr:cNvSpPr txBox="1"/>
      </xdr:nvSpPr>
      <xdr:spPr>
        <a:xfrm>
          <a:off x="1752111" y="1674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167419</xdr:rowOff>
    </xdr:from>
    <xdr:to>
      <xdr:col>6</xdr:col>
      <xdr:colOff>38100</xdr:colOff>
      <xdr:row>97</xdr:row>
      <xdr:rowOff>97569</xdr:rowOff>
    </xdr:to>
    <xdr:sp macro="" textlink="">
      <xdr:nvSpPr>
        <xdr:cNvPr id="264" name="楕円 263"/>
        <xdr:cNvSpPr/>
      </xdr:nvSpPr>
      <xdr:spPr>
        <a:xfrm>
          <a:off x="1079500" y="1662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88696</xdr:rowOff>
    </xdr:from>
    <xdr:ext cx="534377" cy="259045"/>
    <xdr:sp macro="" textlink="">
      <xdr:nvSpPr>
        <xdr:cNvPr id="265" name="テキスト ボックス 264"/>
        <xdr:cNvSpPr txBox="1"/>
      </xdr:nvSpPr>
      <xdr:spPr>
        <a:xfrm>
          <a:off x="863111" y="1671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27915</xdr:rowOff>
    </xdr:from>
    <xdr:to>
      <xdr:col>55</xdr:col>
      <xdr:colOff>0</xdr:colOff>
      <xdr:row>37</xdr:row>
      <xdr:rowOff>120955</xdr:rowOff>
    </xdr:to>
    <xdr:cxnSp macro="">
      <xdr:nvCxnSpPr>
        <xdr:cNvPr id="292" name="直線コネクタ 291"/>
        <xdr:cNvCxnSpPr/>
      </xdr:nvCxnSpPr>
      <xdr:spPr>
        <a:xfrm>
          <a:off x="9639300" y="6371565"/>
          <a:ext cx="838200" cy="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27915</xdr:rowOff>
    </xdr:from>
    <xdr:to>
      <xdr:col>50</xdr:col>
      <xdr:colOff>114300</xdr:colOff>
      <xdr:row>37</xdr:row>
      <xdr:rowOff>100609</xdr:rowOff>
    </xdr:to>
    <xdr:cxnSp macro="">
      <xdr:nvCxnSpPr>
        <xdr:cNvPr id="295" name="直線コネクタ 294"/>
        <xdr:cNvCxnSpPr/>
      </xdr:nvCxnSpPr>
      <xdr:spPr>
        <a:xfrm flipV="1">
          <a:off x="8750300" y="6371565"/>
          <a:ext cx="889000" cy="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78986</xdr:rowOff>
    </xdr:from>
    <xdr:ext cx="469744" cy="259045"/>
    <xdr:sp macro="" textlink="">
      <xdr:nvSpPr>
        <xdr:cNvPr id="297" name="テキスト ボックス 296"/>
        <xdr:cNvSpPr txBox="1"/>
      </xdr:nvSpPr>
      <xdr:spPr>
        <a:xfrm>
          <a:off x="9404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25400</xdr:rowOff>
    </xdr:from>
    <xdr:to>
      <xdr:col>45</xdr:col>
      <xdr:colOff>177800</xdr:colOff>
      <xdr:row>37</xdr:row>
      <xdr:rowOff>100609</xdr:rowOff>
    </xdr:to>
    <xdr:cxnSp macro="">
      <xdr:nvCxnSpPr>
        <xdr:cNvPr id="298" name="直線コネクタ 297"/>
        <xdr:cNvCxnSpPr/>
      </xdr:nvCxnSpPr>
      <xdr:spPr>
        <a:xfrm>
          <a:off x="7861300" y="6369050"/>
          <a:ext cx="8890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16485</xdr:rowOff>
    </xdr:from>
    <xdr:to>
      <xdr:col>41</xdr:col>
      <xdr:colOff>50800</xdr:colOff>
      <xdr:row>37</xdr:row>
      <xdr:rowOff>25400</xdr:rowOff>
    </xdr:to>
    <xdr:cxnSp macro="">
      <xdr:nvCxnSpPr>
        <xdr:cNvPr id="301" name="直線コネクタ 300"/>
        <xdr:cNvCxnSpPr/>
      </xdr:nvCxnSpPr>
      <xdr:spPr>
        <a:xfrm>
          <a:off x="6972300" y="6360135"/>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75641</xdr:rowOff>
    </xdr:from>
    <xdr:to>
      <xdr:col>36</xdr:col>
      <xdr:colOff>165100</xdr:colOff>
      <xdr:row>37</xdr:row>
      <xdr:rowOff>5791</xdr:rowOff>
    </xdr:to>
    <xdr:sp macro="" textlink="">
      <xdr:nvSpPr>
        <xdr:cNvPr id="304" name="フローチャート: 判断 303"/>
        <xdr:cNvSpPr/>
      </xdr:nvSpPr>
      <xdr:spPr>
        <a:xfrm>
          <a:off x="6921500" y="624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22318</xdr:rowOff>
    </xdr:from>
    <xdr:ext cx="469744" cy="259045"/>
    <xdr:sp macro="" textlink="">
      <xdr:nvSpPr>
        <xdr:cNvPr id="305" name="テキスト ボックス 304"/>
        <xdr:cNvSpPr txBox="1"/>
      </xdr:nvSpPr>
      <xdr:spPr>
        <a:xfrm>
          <a:off x="6737428" y="602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311" name="楕円 310"/>
        <xdr:cNvSpPr/>
      </xdr:nvSpPr>
      <xdr:spPr>
        <a:xfrm>
          <a:off x="10426700" y="64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48582</xdr:rowOff>
    </xdr:from>
    <xdr:ext cx="378565" cy="259045"/>
    <xdr:sp macro="" textlink="">
      <xdr:nvSpPr>
        <xdr:cNvPr id="312" name="労働費該当値テキスト"/>
        <xdr:cNvSpPr txBox="1"/>
      </xdr:nvSpPr>
      <xdr:spPr>
        <a:xfrm>
          <a:off x="10528300" y="6392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148565</xdr:rowOff>
    </xdr:from>
    <xdr:to>
      <xdr:col>50</xdr:col>
      <xdr:colOff>165100</xdr:colOff>
      <xdr:row>37</xdr:row>
      <xdr:rowOff>78715</xdr:rowOff>
    </xdr:to>
    <xdr:sp macro="" textlink="">
      <xdr:nvSpPr>
        <xdr:cNvPr id="313" name="楕円 312"/>
        <xdr:cNvSpPr/>
      </xdr:nvSpPr>
      <xdr:spPr>
        <a:xfrm>
          <a:off x="9588500" y="632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95242</xdr:rowOff>
    </xdr:from>
    <xdr:ext cx="469744" cy="259045"/>
    <xdr:sp macro="" textlink="">
      <xdr:nvSpPr>
        <xdr:cNvPr id="314" name="テキスト ボックス 313"/>
        <xdr:cNvSpPr txBox="1"/>
      </xdr:nvSpPr>
      <xdr:spPr>
        <a:xfrm>
          <a:off x="9404428" y="609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49809</xdr:rowOff>
    </xdr:from>
    <xdr:to>
      <xdr:col>46</xdr:col>
      <xdr:colOff>38100</xdr:colOff>
      <xdr:row>37</xdr:row>
      <xdr:rowOff>151409</xdr:rowOff>
    </xdr:to>
    <xdr:sp macro="" textlink="">
      <xdr:nvSpPr>
        <xdr:cNvPr id="315" name="楕円 314"/>
        <xdr:cNvSpPr/>
      </xdr:nvSpPr>
      <xdr:spPr>
        <a:xfrm>
          <a:off x="8699500" y="639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142536</xdr:rowOff>
    </xdr:from>
    <xdr:ext cx="378565" cy="259045"/>
    <xdr:sp macro="" textlink="">
      <xdr:nvSpPr>
        <xdr:cNvPr id="316" name="テキスト ボックス 315"/>
        <xdr:cNvSpPr txBox="1"/>
      </xdr:nvSpPr>
      <xdr:spPr>
        <a:xfrm>
          <a:off x="8561017" y="6486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146050</xdr:rowOff>
    </xdr:from>
    <xdr:to>
      <xdr:col>41</xdr:col>
      <xdr:colOff>101600</xdr:colOff>
      <xdr:row>37</xdr:row>
      <xdr:rowOff>76200</xdr:rowOff>
    </xdr:to>
    <xdr:sp macro="" textlink="">
      <xdr:nvSpPr>
        <xdr:cNvPr id="317" name="楕円 316"/>
        <xdr:cNvSpPr/>
      </xdr:nvSpPr>
      <xdr:spPr>
        <a:xfrm>
          <a:off x="7810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67327</xdr:rowOff>
    </xdr:from>
    <xdr:ext cx="469744" cy="259045"/>
    <xdr:sp macro="" textlink="">
      <xdr:nvSpPr>
        <xdr:cNvPr id="318" name="テキスト ボックス 317"/>
        <xdr:cNvSpPr txBox="1"/>
      </xdr:nvSpPr>
      <xdr:spPr>
        <a:xfrm>
          <a:off x="7626428"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137135</xdr:rowOff>
    </xdr:from>
    <xdr:to>
      <xdr:col>36</xdr:col>
      <xdr:colOff>165100</xdr:colOff>
      <xdr:row>37</xdr:row>
      <xdr:rowOff>67285</xdr:rowOff>
    </xdr:to>
    <xdr:sp macro="" textlink="">
      <xdr:nvSpPr>
        <xdr:cNvPr id="319" name="楕円 318"/>
        <xdr:cNvSpPr/>
      </xdr:nvSpPr>
      <xdr:spPr>
        <a:xfrm>
          <a:off x="6921500" y="630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58412</xdr:rowOff>
    </xdr:from>
    <xdr:ext cx="469744" cy="259045"/>
    <xdr:sp macro="" textlink="">
      <xdr:nvSpPr>
        <xdr:cNvPr id="320" name="テキスト ボックス 319"/>
        <xdr:cNvSpPr txBox="1"/>
      </xdr:nvSpPr>
      <xdr:spPr>
        <a:xfrm>
          <a:off x="6737428" y="640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129367</xdr:rowOff>
    </xdr:from>
    <xdr:to>
      <xdr:col>55</xdr:col>
      <xdr:colOff>0</xdr:colOff>
      <xdr:row>57</xdr:row>
      <xdr:rowOff>6861</xdr:rowOff>
    </xdr:to>
    <xdr:cxnSp macro="">
      <xdr:nvCxnSpPr>
        <xdr:cNvPr id="347" name="直線コネクタ 346"/>
        <xdr:cNvCxnSpPr/>
      </xdr:nvCxnSpPr>
      <xdr:spPr>
        <a:xfrm flipV="1">
          <a:off x="9639300" y="9730567"/>
          <a:ext cx="838200" cy="4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1957</xdr:rowOff>
    </xdr:from>
    <xdr:ext cx="534377" cy="259045"/>
    <xdr:sp macro="" textlink="">
      <xdr:nvSpPr>
        <xdr:cNvPr id="348" name="農林水産業費平均値テキスト"/>
        <xdr:cNvSpPr txBox="1"/>
      </xdr:nvSpPr>
      <xdr:spPr>
        <a:xfrm>
          <a:off x="10528300" y="9431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6861</xdr:rowOff>
    </xdr:from>
    <xdr:to>
      <xdr:col>50</xdr:col>
      <xdr:colOff>114300</xdr:colOff>
      <xdr:row>57</xdr:row>
      <xdr:rowOff>72194</xdr:rowOff>
    </xdr:to>
    <xdr:cxnSp macro="">
      <xdr:nvCxnSpPr>
        <xdr:cNvPr id="350" name="直線コネクタ 349"/>
        <xdr:cNvCxnSpPr/>
      </xdr:nvCxnSpPr>
      <xdr:spPr>
        <a:xfrm flipV="1">
          <a:off x="8750300" y="9779511"/>
          <a:ext cx="889000" cy="6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75760</xdr:rowOff>
    </xdr:from>
    <xdr:to>
      <xdr:col>45</xdr:col>
      <xdr:colOff>177800</xdr:colOff>
      <xdr:row>57</xdr:row>
      <xdr:rowOff>72194</xdr:rowOff>
    </xdr:to>
    <xdr:cxnSp macro="">
      <xdr:nvCxnSpPr>
        <xdr:cNvPr id="353" name="直線コネクタ 352"/>
        <xdr:cNvCxnSpPr/>
      </xdr:nvCxnSpPr>
      <xdr:spPr>
        <a:xfrm>
          <a:off x="7861300" y="9334060"/>
          <a:ext cx="889000" cy="51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75760</xdr:rowOff>
    </xdr:from>
    <xdr:to>
      <xdr:col>41</xdr:col>
      <xdr:colOff>50800</xdr:colOff>
      <xdr:row>57</xdr:row>
      <xdr:rowOff>17125</xdr:rowOff>
    </xdr:to>
    <xdr:cxnSp macro="">
      <xdr:nvCxnSpPr>
        <xdr:cNvPr id="356" name="直線コネクタ 355"/>
        <xdr:cNvCxnSpPr/>
      </xdr:nvCxnSpPr>
      <xdr:spPr>
        <a:xfrm flipV="1">
          <a:off x="6972300" y="9334060"/>
          <a:ext cx="889000" cy="45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53565</xdr:rowOff>
    </xdr:from>
    <xdr:ext cx="534377" cy="259045"/>
    <xdr:sp macro="" textlink="">
      <xdr:nvSpPr>
        <xdr:cNvPr id="358" name="テキスト ボックス 357"/>
        <xdr:cNvSpPr txBox="1"/>
      </xdr:nvSpPr>
      <xdr:spPr>
        <a:xfrm>
          <a:off x="7594111" y="96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63685</xdr:rowOff>
    </xdr:from>
    <xdr:to>
      <xdr:col>36</xdr:col>
      <xdr:colOff>165100</xdr:colOff>
      <xdr:row>56</xdr:row>
      <xdr:rowOff>165285</xdr:rowOff>
    </xdr:to>
    <xdr:sp macro="" textlink="">
      <xdr:nvSpPr>
        <xdr:cNvPr id="359" name="フローチャート: 判断 358"/>
        <xdr:cNvSpPr/>
      </xdr:nvSpPr>
      <xdr:spPr>
        <a:xfrm>
          <a:off x="6921500" y="96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10362</xdr:rowOff>
    </xdr:from>
    <xdr:ext cx="534377" cy="259045"/>
    <xdr:sp macro="" textlink="">
      <xdr:nvSpPr>
        <xdr:cNvPr id="360" name="テキスト ボックス 359"/>
        <xdr:cNvSpPr txBox="1"/>
      </xdr:nvSpPr>
      <xdr:spPr>
        <a:xfrm>
          <a:off x="6705111" y="944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78567</xdr:rowOff>
    </xdr:from>
    <xdr:to>
      <xdr:col>55</xdr:col>
      <xdr:colOff>50800</xdr:colOff>
      <xdr:row>57</xdr:row>
      <xdr:rowOff>8717</xdr:rowOff>
    </xdr:to>
    <xdr:sp macro="" textlink="">
      <xdr:nvSpPr>
        <xdr:cNvPr id="366" name="楕円 365"/>
        <xdr:cNvSpPr/>
      </xdr:nvSpPr>
      <xdr:spPr>
        <a:xfrm>
          <a:off x="10426700" y="967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56994</xdr:rowOff>
    </xdr:from>
    <xdr:ext cx="534377" cy="259045"/>
    <xdr:sp macro="" textlink="">
      <xdr:nvSpPr>
        <xdr:cNvPr id="367" name="農林水産業費該当値テキスト"/>
        <xdr:cNvSpPr txBox="1"/>
      </xdr:nvSpPr>
      <xdr:spPr>
        <a:xfrm>
          <a:off x="10528300" y="96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127511</xdr:rowOff>
    </xdr:from>
    <xdr:to>
      <xdr:col>50</xdr:col>
      <xdr:colOff>165100</xdr:colOff>
      <xdr:row>57</xdr:row>
      <xdr:rowOff>57661</xdr:rowOff>
    </xdr:to>
    <xdr:sp macro="" textlink="">
      <xdr:nvSpPr>
        <xdr:cNvPr id="368" name="楕円 367"/>
        <xdr:cNvSpPr/>
      </xdr:nvSpPr>
      <xdr:spPr>
        <a:xfrm>
          <a:off x="9588500" y="972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48788</xdr:rowOff>
    </xdr:from>
    <xdr:ext cx="534377" cy="259045"/>
    <xdr:sp macro="" textlink="">
      <xdr:nvSpPr>
        <xdr:cNvPr id="369" name="テキスト ボックス 368"/>
        <xdr:cNvSpPr txBox="1"/>
      </xdr:nvSpPr>
      <xdr:spPr>
        <a:xfrm>
          <a:off x="9372111" y="982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21394</xdr:rowOff>
    </xdr:from>
    <xdr:to>
      <xdr:col>46</xdr:col>
      <xdr:colOff>38100</xdr:colOff>
      <xdr:row>57</xdr:row>
      <xdr:rowOff>122994</xdr:rowOff>
    </xdr:to>
    <xdr:sp macro="" textlink="">
      <xdr:nvSpPr>
        <xdr:cNvPr id="370" name="楕円 369"/>
        <xdr:cNvSpPr/>
      </xdr:nvSpPr>
      <xdr:spPr>
        <a:xfrm>
          <a:off x="8699500" y="97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114121</xdr:rowOff>
    </xdr:from>
    <xdr:ext cx="534377" cy="259045"/>
    <xdr:sp macro="" textlink="">
      <xdr:nvSpPr>
        <xdr:cNvPr id="371" name="テキスト ボックス 370"/>
        <xdr:cNvSpPr txBox="1"/>
      </xdr:nvSpPr>
      <xdr:spPr>
        <a:xfrm>
          <a:off x="8483111" y="988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24960</xdr:rowOff>
    </xdr:from>
    <xdr:to>
      <xdr:col>41</xdr:col>
      <xdr:colOff>101600</xdr:colOff>
      <xdr:row>54</xdr:row>
      <xdr:rowOff>126560</xdr:rowOff>
    </xdr:to>
    <xdr:sp macro="" textlink="">
      <xdr:nvSpPr>
        <xdr:cNvPr id="372" name="楕円 371"/>
        <xdr:cNvSpPr/>
      </xdr:nvSpPr>
      <xdr:spPr>
        <a:xfrm>
          <a:off x="7810500" y="92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143087</xdr:rowOff>
    </xdr:from>
    <xdr:ext cx="534377" cy="259045"/>
    <xdr:sp macro="" textlink="">
      <xdr:nvSpPr>
        <xdr:cNvPr id="373" name="テキスト ボックス 372"/>
        <xdr:cNvSpPr txBox="1"/>
      </xdr:nvSpPr>
      <xdr:spPr>
        <a:xfrm>
          <a:off x="7594111" y="905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137775</xdr:rowOff>
    </xdr:from>
    <xdr:to>
      <xdr:col>36</xdr:col>
      <xdr:colOff>165100</xdr:colOff>
      <xdr:row>57</xdr:row>
      <xdr:rowOff>67925</xdr:rowOff>
    </xdr:to>
    <xdr:sp macro="" textlink="">
      <xdr:nvSpPr>
        <xdr:cNvPr id="374" name="楕円 373"/>
        <xdr:cNvSpPr/>
      </xdr:nvSpPr>
      <xdr:spPr>
        <a:xfrm>
          <a:off x="6921500" y="97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59052</xdr:rowOff>
    </xdr:from>
    <xdr:ext cx="534377" cy="259045"/>
    <xdr:sp macro="" textlink="">
      <xdr:nvSpPr>
        <xdr:cNvPr id="375" name="テキスト ボックス 374"/>
        <xdr:cNvSpPr txBox="1"/>
      </xdr:nvSpPr>
      <xdr:spPr>
        <a:xfrm>
          <a:off x="6705111" y="98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40534</xdr:rowOff>
    </xdr:from>
    <xdr:to>
      <xdr:col>55</xdr:col>
      <xdr:colOff>0</xdr:colOff>
      <xdr:row>76</xdr:row>
      <xdr:rowOff>74160</xdr:rowOff>
    </xdr:to>
    <xdr:cxnSp macro="">
      <xdr:nvCxnSpPr>
        <xdr:cNvPr id="402" name="直線コネクタ 401"/>
        <xdr:cNvCxnSpPr/>
      </xdr:nvCxnSpPr>
      <xdr:spPr>
        <a:xfrm>
          <a:off x="9639300" y="13070734"/>
          <a:ext cx="838200" cy="3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90622</xdr:rowOff>
    </xdr:from>
    <xdr:ext cx="534377" cy="259045"/>
    <xdr:sp macro="" textlink="">
      <xdr:nvSpPr>
        <xdr:cNvPr id="403" name="商工費平均値テキスト"/>
        <xdr:cNvSpPr txBox="1"/>
      </xdr:nvSpPr>
      <xdr:spPr>
        <a:xfrm>
          <a:off x="10528300" y="13120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26749</xdr:rowOff>
    </xdr:from>
    <xdr:to>
      <xdr:col>50</xdr:col>
      <xdr:colOff>114300</xdr:colOff>
      <xdr:row>76</xdr:row>
      <xdr:rowOff>40534</xdr:rowOff>
    </xdr:to>
    <xdr:cxnSp macro="">
      <xdr:nvCxnSpPr>
        <xdr:cNvPr id="405" name="直線コネクタ 404"/>
        <xdr:cNvCxnSpPr/>
      </xdr:nvCxnSpPr>
      <xdr:spPr>
        <a:xfrm>
          <a:off x="8750300" y="13056949"/>
          <a:ext cx="889000" cy="1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166448</xdr:rowOff>
    </xdr:from>
    <xdr:ext cx="534377" cy="259045"/>
    <xdr:sp macro="" textlink="">
      <xdr:nvSpPr>
        <xdr:cNvPr id="407" name="テキスト ボックス 406"/>
        <xdr:cNvSpPr txBox="1"/>
      </xdr:nvSpPr>
      <xdr:spPr>
        <a:xfrm>
          <a:off x="9372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26749</xdr:rowOff>
    </xdr:from>
    <xdr:to>
      <xdr:col>45</xdr:col>
      <xdr:colOff>177800</xdr:colOff>
      <xdr:row>76</xdr:row>
      <xdr:rowOff>93729</xdr:rowOff>
    </xdr:to>
    <xdr:cxnSp macro="">
      <xdr:nvCxnSpPr>
        <xdr:cNvPr id="408" name="直線コネクタ 407"/>
        <xdr:cNvCxnSpPr/>
      </xdr:nvCxnSpPr>
      <xdr:spPr>
        <a:xfrm flipV="1">
          <a:off x="7861300" y="13056949"/>
          <a:ext cx="8890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7297</xdr:rowOff>
    </xdr:from>
    <xdr:ext cx="534377" cy="259045"/>
    <xdr:sp macro="" textlink="">
      <xdr:nvSpPr>
        <xdr:cNvPr id="410" name="テキスト ボックス 409"/>
        <xdr:cNvSpPr txBox="1"/>
      </xdr:nvSpPr>
      <xdr:spPr>
        <a:xfrm>
          <a:off x="8483111" y="132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93729</xdr:rowOff>
    </xdr:from>
    <xdr:to>
      <xdr:col>41</xdr:col>
      <xdr:colOff>50800</xdr:colOff>
      <xdr:row>77</xdr:row>
      <xdr:rowOff>18245</xdr:rowOff>
    </xdr:to>
    <xdr:cxnSp macro="">
      <xdr:nvCxnSpPr>
        <xdr:cNvPr id="411" name="直線コネクタ 410"/>
        <xdr:cNvCxnSpPr/>
      </xdr:nvCxnSpPr>
      <xdr:spPr>
        <a:xfrm flipV="1">
          <a:off x="6972300" y="13123929"/>
          <a:ext cx="889000" cy="9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158013</xdr:rowOff>
    </xdr:from>
    <xdr:ext cx="534377" cy="259045"/>
    <xdr:sp macro="" textlink="">
      <xdr:nvSpPr>
        <xdr:cNvPr id="413" name="テキスト ボックス 412"/>
        <xdr:cNvSpPr txBox="1"/>
      </xdr:nvSpPr>
      <xdr:spPr>
        <a:xfrm>
          <a:off x="7594111" y="131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7793</xdr:rowOff>
    </xdr:from>
    <xdr:to>
      <xdr:col>36</xdr:col>
      <xdr:colOff>165100</xdr:colOff>
      <xdr:row>77</xdr:row>
      <xdr:rowOff>109393</xdr:rowOff>
    </xdr:to>
    <xdr:sp macro="" textlink="">
      <xdr:nvSpPr>
        <xdr:cNvPr id="414" name="フローチャート: 判断 413"/>
        <xdr:cNvSpPr/>
      </xdr:nvSpPr>
      <xdr:spPr>
        <a:xfrm>
          <a:off x="6921500" y="132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100520</xdr:rowOff>
    </xdr:from>
    <xdr:ext cx="534377" cy="259045"/>
    <xdr:sp macro="" textlink="">
      <xdr:nvSpPr>
        <xdr:cNvPr id="415" name="テキスト ボックス 414"/>
        <xdr:cNvSpPr txBox="1"/>
      </xdr:nvSpPr>
      <xdr:spPr>
        <a:xfrm>
          <a:off x="6705111" y="1330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23360</xdr:rowOff>
    </xdr:from>
    <xdr:to>
      <xdr:col>55</xdr:col>
      <xdr:colOff>50800</xdr:colOff>
      <xdr:row>76</xdr:row>
      <xdr:rowOff>124960</xdr:rowOff>
    </xdr:to>
    <xdr:sp macro="" textlink="">
      <xdr:nvSpPr>
        <xdr:cNvPr id="421" name="楕円 420"/>
        <xdr:cNvSpPr/>
      </xdr:nvSpPr>
      <xdr:spPr>
        <a:xfrm>
          <a:off x="10426700" y="1305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46238</xdr:rowOff>
    </xdr:from>
    <xdr:ext cx="534377" cy="259045"/>
    <xdr:sp macro="" textlink="">
      <xdr:nvSpPr>
        <xdr:cNvPr id="422" name="商工費該当値テキスト"/>
        <xdr:cNvSpPr txBox="1"/>
      </xdr:nvSpPr>
      <xdr:spPr>
        <a:xfrm>
          <a:off x="10528300" y="129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161184</xdr:rowOff>
    </xdr:from>
    <xdr:to>
      <xdr:col>50</xdr:col>
      <xdr:colOff>165100</xdr:colOff>
      <xdr:row>76</xdr:row>
      <xdr:rowOff>91334</xdr:rowOff>
    </xdr:to>
    <xdr:sp macro="" textlink="">
      <xdr:nvSpPr>
        <xdr:cNvPr id="423" name="楕円 422"/>
        <xdr:cNvSpPr/>
      </xdr:nvSpPr>
      <xdr:spPr>
        <a:xfrm>
          <a:off x="9588500" y="1301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107860</xdr:rowOff>
    </xdr:from>
    <xdr:ext cx="534377" cy="259045"/>
    <xdr:sp macro="" textlink="">
      <xdr:nvSpPr>
        <xdr:cNvPr id="424" name="テキスト ボックス 423"/>
        <xdr:cNvSpPr txBox="1"/>
      </xdr:nvSpPr>
      <xdr:spPr>
        <a:xfrm>
          <a:off x="9372111" y="1279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147399</xdr:rowOff>
    </xdr:from>
    <xdr:to>
      <xdr:col>46</xdr:col>
      <xdr:colOff>38100</xdr:colOff>
      <xdr:row>76</xdr:row>
      <xdr:rowOff>77549</xdr:rowOff>
    </xdr:to>
    <xdr:sp macro="" textlink="">
      <xdr:nvSpPr>
        <xdr:cNvPr id="425" name="楕円 424"/>
        <xdr:cNvSpPr/>
      </xdr:nvSpPr>
      <xdr:spPr>
        <a:xfrm>
          <a:off x="8699500" y="1300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94076</xdr:rowOff>
    </xdr:from>
    <xdr:ext cx="534377" cy="259045"/>
    <xdr:sp macro="" textlink="">
      <xdr:nvSpPr>
        <xdr:cNvPr id="426" name="テキスト ボックス 425"/>
        <xdr:cNvSpPr txBox="1"/>
      </xdr:nvSpPr>
      <xdr:spPr>
        <a:xfrm>
          <a:off x="8483111" y="1278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42929</xdr:rowOff>
    </xdr:from>
    <xdr:to>
      <xdr:col>41</xdr:col>
      <xdr:colOff>101600</xdr:colOff>
      <xdr:row>76</xdr:row>
      <xdr:rowOff>144529</xdr:rowOff>
    </xdr:to>
    <xdr:sp macro="" textlink="">
      <xdr:nvSpPr>
        <xdr:cNvPr id="427" name="楕円 426"/>
        <xdr:cNvSpPr/>
      </xdr:nvSpPr>
      <xdr:spPr>
        <a:xfrm>
          <a:off x="7810500" y="1307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161055</xdr:rowOff>
    </xdr:from>
    <xdr:ext cx="534377" cy="259045"/>
    <xdr:sp macro="" textlink="">
      <xdr:nvSpPr>
        <xdr:cNvPr id="428" name="テキスト ボックス 427"/>
        <xdr:cNvSpPr txBox="1"/>
      </xdr:nvSpPr>
      <xdr:spPr>
        <a:xfrm>
          <a:off x="7594111" y="1284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138895</xdr:rowOff>
    </xdr:from>
    <xdr:to>
      <xdr:col>36</xdr:col>
      <xdr:colOff>165100</xdr:colOff>
      <xdr:row>77</xdr:row>
      <xdr:rowOff>69045</xdr:rowOff>
    </xdr:to>
    <xdr:sp macro="" textlink="">
      <xdr:nvSpPr>
        <xdr:cNvPr id="429" name="楕円 428"/>
        <xdr:cNvSpPr/>
      </xdr:nvSpPr>
      <xdr:spPr>
        <a:xfrm>
          <a:off x="6921500" y="131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85572</xdr:rowOff>
    </xdr:from>
    <xdr:ext cx="534377" cy="259045"/>
    <xdr:sp macro="" textlink="">
      <xdr:nvSpPr>
        <xdr:cNvPr id="430" name="テキスト ボックス 429"/>
        <xdr:cNvSpPr txBox="1"/>
      </xdr:nvSpPr>
      <xdr:spPr>
        <a:xfrm>
          <a:off x="6705111" y="1294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4859</xdr:rowOff>
    </xdr:from>
    <xdr:to>
      <xdr:col>55</xdr:col>
      <xdr:colOff>0</xdr:colOff>
      <xdr:row>98</xdr:row>
      <xdr:rowOff>28305</xdr:rowOff>
    </xdr:to>
    <xdr:cxnSp macro="">
      <xdr:nvCxnSpPr>
        <xdr:cNvPr id="457" name="直線コネクタ 456"/>
        <xdr:cNvCxnSpPr/>
      </xdr:nvCxnSpPr>
      <xdr:spPr>
        <a:xfrm>
          <a:off x="9639300" y="16806959"/>
          <a:ext cx="838200" cy="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4859</xdr:rowOff>
    </xdr:from>
    <xdr:to>
      <xdr:col>50</xdr:col>
      <xdr:colOff>114300</xdr:colOff>
      <xdr:row>98</xdr:row>
      <xdr:rowOff>62314</xdr:rowOff>
    </xdr:to>
    <xdr:cxnSp macro="">
      <xdr:nvCxnSpPr>
        <xdr:cNvPr id="460" name="直線コネクタ 459"/>
        <xdr:cNvCxnSpPr/>
      </xdr:nvCxnSpPr>
      <xdr:spPr>
        <a:xfrm flipV="1">
          <a:off x="8750300" y="16806959"/>
          <a:ext cx="889000" cy="5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50337</xdr:rowOff>
    </xdr:from>
    <xdr:ext cx="534377" cy="259045"/>
    <xdr:sp macro="" textlink="">
      <xdr:nvSpPr>
        <xdr:cNvPr id="462" name="テキスト ボックス 461"/>
        <xdr:cNvSpPr txBox="1"/>
      </xdr:nvSpPr>
      <xdr:spPr>
        <a:xfrm>
          <a:off x="9372111" y="168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62314</xdr:rowOff>
    </xdr:from>
    <xdr:to>
      <xdr:col>45</xdr:col>
      <xdr:colOff>177800</xdr:colOff>
      <xdr:row>98</xdr:row>
      <xdr:rowOff>84013</xdr:rowOff>
    </xdr:to>
    <xdr:cxnSp macro="">
      <xdr:nvCxnSpPr>
        <xdr:cNvPr id="463" name="直線コネクタ 462"/>
        <xdr:cNvCxnSpPr/>
      </xdr:nvCxnSpPr>
      <xdr:spPr>
        <a:xfrm flipV="1">
          <a:off x="7861300" y="16864414"/>
          <a:ext cx="889000" cy="2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89901</xdr:rowOff>
    </xdr:from>
    <xdr:ext cx="534377" cy="259045"/>
    <xdr:sp macro="" textlink="">
      <xdr:nvSpPr>
        <xdr:cNvPr id="465" name="テキスト ボックス 464"/>
        <xdr:cNvSpPr txBox="1"/>
      </xdr:nvSpPr>
      <xdr:spPr>
        <a:xfrm>
          <a:off x="8483111" y="165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78431</xdr:rowOff>
    </xdr:from>
    <xdr:to>
      <xdr:col>41</xdr:col>
      <xdr:colOff>50800</xdr:colOff>
      <xdr:row>98</xdr:row>
      <xdr:rowOff>84013</xdr:rowOff>
    </xdr:to>
    <xdr:cxnSp macro="">
      <xdr:nvCxnSpPr>
        <xdr:cNvPr id="466" name="直線コネクタ 465"/>
        <xdr:cNvCxnSpPr/>
      </xdr:nvCxnSpPr>
      <xdr:spPr>
        <a:xfrm>
          <a:off x="6972300" y="16880531"/>
          <a:ext cx="889000" cy="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152564</xdr:rowOff>
    </xdr:from>
    <xdr:to>
      <xdr:col>36</xdr:col>
      <xdr:colOff>165100</xdr:colOff>
      <xdr:row>98</xdr:row>
      <xdr:rowOff>82714</xdr:rowOff>
    </xdr:to>
    <xdr:sp macro="" textlink="">
      <xdr:nvSpPr>
        <xdr:cNvPr id="469" name="フローチャート: 判断 468"/>
        <xdr:cNvSpPr/>
      </xdr:nvSpPr>
      <xdr:spPr>
        <a:xfrm>
          <a:off x="6921500" y="1678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99241</xdr:rowOff>
    </xdr:from>
    <xdr:ext cx="534377" cy="259045"/>
    <xdr:sp macro="" textlink="">
      <xdr:nvSpPr>
        <xdr:cNvPr id="470" name="テキスト ボックス 469"/>
        <xdr:cNvSpPr txBox="1"/>
      </xdr:nvSpPr>
      <xdr:spPr>
        <a:xfrm>
          <a:off x="6705111" y="1655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148955</xdr:rowOff>
    </xdr:from>
    <xdr:to>
      <xdr:col>55</xdr:col>
      <xdr:colOff>50800</xdr:colOff>
      <xdr:row>98</xdr:row>
      <xdr:rowOff>79105</xdr:rowOff>
    </xdr:to>
    <xdr:sp macro="" textlink="">
      <xdr:nvSpPr>
        <xdr:cNvPr id="476" name="楕円 475"/>
        <xdr:cNvSpPr/>
      </xdr:nvSpPr>
      <xdr:spPr>
        <a:xfrm>
          <a:off x="10426700" y="1677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114555</xdr:rowOff>
    </xdr:from>
    <xdr:ext cx="534377" cy="259045"/>
    <xdr:sp macro="" textlink="">
      <xdr:nvSpPr>
        <xdr:cNvPr id="477" name="土木費該当値テキスト"/>
        <xdr:cNvSpPr txBox="1"/>
      </xdr:nvSpPr>
      <xdr:spPr>
        <a:xfrm>
          <a:off x="10528300" y="1674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125509</xdr:rowOff>
    </xdr:from>
    <xdr:to>
      <xdr:col>50</xdr:col>
      <xdr:colOff>165100</xdr:colOff>
      <xdr:row>98</xdr:row>
      <xdr:rowOff>55659</xdr:rowOff>
    </xdr:to>
    <xdr:sp macro="" textlink="">
      <xdr:nvSpPr>
        <xdr:cNvPr id="478" name="楕円 477"/>
        <xdr:cNvSpPr/>
      </xdr:nvSpPr>
      <xdr:spPr>
        <a:xfrm>
          <a:off x="9588500" y="1675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72186</xdr:rowOff>
    </xdr:from>
    <xdr:ext cx="534377" cy="259045"/>
    <xdr:sp macro="" textlink="">
      <xdr:nvSpPr>
        <xdr:cNvPr id="479" name="テキスト ボックス 478"/>
        <xdr:cNvSpPr txBox="1"/>
      </xdr:nvSpPr>
      <xdr:spPr>
        <a:xfrm>
          <a:off x="9372111" y="1653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11514</xdr:rowOff>
    </xdr:from>
    <xdr:to>
      <xdr:col>46</xdr:col>
      <xdr:colOff>38100</xdr:colOff>
      <xdr:row>98</xdr:row>
      <xdr:rowOff>113114</xdr:rowOff>
    </xdr:to>
    <xdr:sp macro="" textlink="">
      <xdr:nvSpPr>
        <xdr:cNvPr id="480" name="楕円 479"/>
        <xdr:cNvSpPr/>
      </xdr:nvSpPr>
      <xdr:spPr>
        <a:xfrm>
          <a:off x="8699500" y="168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104241</xdr:rowOff>
    </xdr:from>
    <xdr:ext cx="534377" cy="259045"/>
    <xdr:sp macro="" textlink="">
      <xdr:nvSpPr>
        <xdr:cNvPr id="481" name="テキスト ボックス 480"/>
        <xdr:cNvSpPr txBox="1"/>
      </xdr:nvSpPr>
      <xdr:spPr>
        <a:xfrm>
          <a:off x="8483111" y="1690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33213</xdr:rowOff>
    </xdr:from>
    <xdr:to>
      <xdr:col>41</xdr:col>
      <xdr:colOff>101600</xdr:colOff>
      <xdr:row>98</xdr:row>
      <xdr:rowOff>134813</xdr:rowOff>
    </xdr:to>
    <xdr:sp macro="" textlink="">
      <xdr:nvSpPr>
        <xdr:cNvPr id="482" name="楕円 481"/>
        <xdr:cNvSpPr/>
      </xdr:nvSpPr>
      <xdr:spPr>
        <a:xfrm>
          <a:off x="7810500" y="1683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125940</xdr:rowOff>
    </xdr:from>
    <xdr:ext cx="534377" cy="259045"/>
    <xdr:sp macro="" textlink="">
      <xdr:nvSpPr>
        <xdr:cNvPr id="483" name="テキスト ボックス 482"/>
        <xdr:cNvSpPr txBox="1"/>
      </xdr:nvSpPr>
      <xdr:spPr>
        <a:xfrm>
          <a:off x="7594111" y="169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27631</xdr:rowOff>
    </xdr:from>
    <xdr:to>
      <xdr:col>36</xdr:col>
      <xdr:colOff>165100</xdr:colOff>
      <xdr:row>98</xdr:row>
      <xdr:rowOff>129231</xdr:rowOff>
    </xdr:to>
    <xdr:sp macro="" textlink="">
      <xdr:nvSpPr>
        <xdr:cNvPr id="484" name="楕円 483"/>
        <xdr:cNvSpPr/>
      </xdr:nvSpPr>
      <xdr:spPr>
        <a:xfrm>
          <a:off x="6921500" y="1682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120358</xdr:rowOff>
    </xdr:from>
    <xdr:ext cx="534377" cy="259045"/>
    <xdr:sp macro="" textlink="">
      <xdr:nvSpPr>
        <xdr:cNvPr id="485" name="テキスト ボックス 484"/>
        <xdr:cNvSpPr txBox="1"/>
      </xdr:nvSpPr>
      <xdr:spPr>
        <a:xfrm>
          <a:off x="6705111" y="1692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122829</xdr:rowOff>
    </xdr:from>
    <xdr:to>
      <xdr:col>85</xdr:col>
      <xdr:colOff>127000</xdr:colOff>
      <xdr:row>36</xdr:row>
      <xdr:rowOff>133482</xdr:rowOff>
    </xdr:to>
    <xdr:cxnSp macro="">
      <xdr:nvCxnSpPr>
        <xdr:cNvPr id="513" name="直線コネクタ 512"/>
        <xdr:cNvCxnSpPr/>
      </xdr:nvCxnSpPr>
      <xdr:spPr>
        <a:xfrm>
          <a:off x="15481300" y="6295029"/>
          <a:ext cx="8382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19834</xdr:rowOff>
    </xdr:from>
    <xdr:ext cx="534377" cy="259045"/>
    <xdr:sp macro="" textlink="">
      <xdr:nvSpPr>
        <xdr:cNvPr id="514" name="消防費平均値テキスト"/>
        <xdr:cNvSpPr txBox="1"/>
      </xdr:nvSpPr>
      <xdr:spPr>
        <a:xfrm>
          <a:off x="16370300" y="60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122829</xdr:rowOff>
    </xdr:from>
    <xdr:to>
      <xdr:col>81</xdr:col>
      <xdr:colOff>50800</xdr:colOff>
      <xdr:row>36</xdr:row>
      <xdr:rowOff>142946</xdr:rowOff>
    </xdr:to>
    <xdr:cxnSp macro="">
      <xdr:nvCxnSpPr>
        <xdr:cNvPr id="516" name="直線コネクタ 515"/>
        <xdr:cNvCxnSpPr/>
      </xdr:nvCxnSpPr>
      <xdr:spPr>
        <a:xfrm flipV="1">
          <a:off x="14592300" y="6295029"/>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121686</xdr:rowOff>
    </xdr:from>
    <xdr:to>
      <xdr:col>76</xdr:col>
      <xdr:colOff>114300</xdr:colOff>
      <xdr:row>36</xdr:row>
      <xdr:rowOff>142946</xdr:rowOff>
    </xdr:to>
    <xdr:cxnSp macro="">
      <xdr:nvCxnSpPr>
        <xdr:cNvPr id="519" name="直線コネクタ 518"/>
        <xdr:cNvCxnSpPr/>
      </xdr:nvCxnSpPr>
      <xdr:spPr>
        <a:xfrm>
          <a:off x="13703300" y="6293886"/>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121686</xdr:rowOff>
    </xdr:from>
    <xdr:to>
      <xdr:col>71</xdr:col>
      <xdr:colOff>177800</xdr:colOff>
      <xdr:row>36</xdr:row>
      <xdr:rowOff>155519</xdr:rowOff>
    </xdr:to>
    <xdr:cxnSp macro="">
      <xdr:nvCxnSpPr>
        <xdr:cNvPr id="522" name="直線コネクタ 521"/>
        <xdr:cNvCxnSpPr/>
      </xdr:nvCxnSpPr>
      <xdr:spPr>
        <a:xfrm flipV="1">
          <a:off x="12814300" y="6293886"/>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151719</xdr:rowOff>
    </xdr:from>
    <xdr:to>
      <xdr:col>67</xdr:col>
      <xdr:colOff>101600</xdr:colOff>
      <xdr:row>36</xdr:row>
      <xdr:rowOff>81869</xdr:rowOff>
    </xdr:to>
    <xdr:sp macro="" textlink="">
      <xdr:nvSpPr>
        <xdr:cNvPr id="525" name="フローチャート: 判断 524"/>
        <xdr:cNvSpPr/>
      </xdr:nvSpPr>
      <xdr:spPr>
        <a:xfrm>
          <a:off x="12763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98396</xdr:rowOff>
    </xdr:from>
    <xdr:ext cx="534377" cy="259045"/>
    <xdr:sp macro="" textlink="">
      <xdr:nvSpPr>
        <xdr:cNvPr id="526" name="テキスト ボックス 525"/>
        <xdr:cNvSpPr txBox="1"/>
      </xdr:nvSpPr>
      <xdr:spPr>
        <a:xfrm>
          <a:off x="12547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82682</xdr:rowOff>
    </xdr:from>
    <xdr:to>
      <xdr:col>85</xdr:col>
      <xdr:colOff>177800</xdr:colOff>
      <xdr:row>37</xdr:row>
      <xdr:rowOff>12832</xdr:rowOff>
    </xdr:to>
    <xdr:sp macro="" textlink="">
      <xdr:nvSpPr>
        <xdr:cNvPr id="532" name="楕円 531"/>
        <xdr:cNvSpPr/>
      </xdr:nvSpPr>
      <xdr:spPr>
        <a:xfrm>
          <a:off x="16268700" y="625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61109</xdr:rowOff>
    </xdr:from>
    <xdr:ext cx="534377" cy="259045"/>
    <xdr:sp macro="" textlink="">
      <xdr:nvSpPr>
        <xdr:cNvPr id="533" name="消防費該当値テキスト"/>
        <xdr:cNvSpPr txBox="1"/>
      </xdr:nvSpPr>
      <xdr:spPr>
        <a:xfrm>
          <a:off x="16370300" y="62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72029</xdr:rowOff>
    </xdr:from>
    <xdr:to>
      <xdr:col>81</xdr:col>
      <xdr:colOff>101600</xdr:colOff>
      <xdr:row>37</xdr:row>
      <xdr:rowOff>2179</xdr:rowOff>
    </xdr:to>
    <xdr:sp macro="" textlink="">
      <xdr:nvSpPr>
        <xdr:cNvPr id="534" name="楕円 533"/>
        <xdr:cNvSpPr/>
      </xdr:nvSpPr>
      <xdr:spPr>
        <a:xfrm>
          <a:off x="15430500" y="624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164756</xdr:rowOff>
    </xdr:from>
    <xdr:ext cx="534377" cy="259045"/>
    <xdr:sp macro="" textlink="">
      <xdr:nvSpPr>
        <xdr:cNvPr id="535" name="テキスト ボックス 534"/>
        <xdr:cNvSpPr txBox="1"/>
      </xdr:nvSpPr>
      <xdr:spPr>
        <a:xfrm>
          <a:off x="15214111" y="633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92146</xdr:rowOff>
    </xdr:from>
    <xdr:to>
      <xdr:col>76</xdr:col>
      <xdr:colOff>165100</xdr:colOff>
      <xdr:row>37</xdr:row>
      <xdr:rowOff>22296</xdr:rowOff>
    </xdr:to>
    <xdr:sp macro="" textlink="">
      <xdr:nvSpPr>
        <xdr:cNvPr id="536" name="楕円 535"/>
        <xdr:cNvSpPr/>
      </xdr:nvSpPr>
      <xdr:spPr>
        <a:xfrm>
          <a:off x="14541500" y="626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13423</xdr:rowOff>
    </xdr:from>
    <xdr:ext cx="534377" cy="259045"/>
    <xdr:sp macro="" textlink="">
      <xdr:nvSpPr>
        <xdr:cNvPr id="537" name="テキスト ボックス 536"/>
        <xdr:cNvSpPr txBox="1"/>
      </xdr:nvSpPr>
      <xdr:spPr>
        <a:xfrm>
          <a:off x="14325111" y="635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70886</xdr:rowOff>
    </xdr:from>
    <xdr:to>
      <xdr:col>72</xdr:col>
      <xdr:colOff>38100</xdr:colOff>
      <xdr:row>37</xdr:row>
      <xdr:rowOff>1036</xdr:rowOff>
    </xdr:to>
    <xdr:sp macro="" textlink="">
      <xdr:nvSpPr>
        <xdr:cNvPr id="538" name="楕円 537"/>
        <xdr:cNvSpPr/>
      </xdr:nvSpPr>
      <xdr:spPr>
        <a:xfrm>
          <a:off x="13652500" y="624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163613</xdr:rowOff>
    </xdr:from>
    <xdr:ext cx="534377" cy="259045"/>
    <xdr:sp macro="" textlink="">
      <xdr:nvSpPr>
        <xdr:cNvPr id="539" name="テキスト ボックス 538"/>
        <xdr:cNvSpPr txBox="1"/>
      </xdr:nvSpPr>
      <xdr:spPr>
        <a:xfrm>
          <a:off x="13436111" y="633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104719</xdr:rowOff>
    </xdr:from>
    <xdr:to>
      <xdr:col>67</xdr:col>
      <xdr:colOff>101600</xdr:colOff>
      <xdr:row>37</xdr:row>
      <xdr:rowOff>34869</xdr:rowOff>
    </xdr:to>
    <xdr:sp macro="" textlink="">
      <xdr:nvSpPr>
        <xdr:cNvPr id="540" name="楕円 539"/>
        <xdr:cNvSpPr/>
      </xdr:nvSpPr>
      <xdr:spPr>
        <a:xfrm>
          <a:off x="12763500" y="627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25996</xdr:rowOff>
    </xdr:from>
    <xdr:ext cx="534377" cy="259045"/>
    <xdr:sp macro="" textlink="">
      <xdr:nvSpPr>
        <xdr:cNvPr id="541" name="テキスト ボックス 540"/>
        <xdr:cNvSpPr txBox="1"/>
      </xdr:nvSpPr>
      <xdr:spPr>
        <a:xfrm>
          <a:off x="12547111" y="636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60637</xdr:rowOff>
    </xdr:from>
    <xdr:to>
      <xdr:col>85</xdr:col>
      <xdr:colOff>127000</xdr:colOff>
      <xdr:row>53</xdr:row>
      <xdr:rowOff>148779</xdr:rowOff>
    </xdr:to>
    <xdr:cxnSp macro="">
      <xdr:nvCxnSpPr>
        <xdr:cNvPr id="573" name="直線コネクタ 572"/>
        <xdr:cNvCxnSpPr/>
      </xdr:nvCxnSpPr>
      <xdr:spPr>
        <a:xfrm>
          <a:off x="15481300" y="9147487"/>
          <a:ext cx="838200" cy="8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7385</xdr:rowOff>
    </xdr:from>
    <xdr:ext cx="534377" cy="259045"/>
    <xdr:sp macro="" textlink="">
      <xdr:nvSpPr>
        <xdr:cNvPr id="574" name="教育費平均値テキスト"/>
        <xdr:cNvSpPr txBox="1"/>
      </xdr:nvSpPr>
      <xdr:spPr>
        <a:xfrm>
          <a:off x="16370300" y="960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60637</xdr:rowOff>
    </xdr:from>
    <xdr:to>
      <xdr:col>81</xdr:col>
      <xdr:colOff>50800</xdr:colOff>
      <xdr:row>55</xdr:row>
      <xdr:rowOff>70451</xdr:rowOff>
    </xdr:to>
    <xdr:cxnSp macro="">
      <xdr:nvCxnSpPr>
        <xdr:cNvPr id="576" name="直線コネクタ 575"/>
        <xdr:cNvCxnSpPr/>
      </xdr:nvCxnSpPr>
      <xdr:spPr>
        <a:xfrm flipV="1">
          <a:off x="14592300" y="9147487"/>
          <a:ext cx="889000" cy="35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92522</xdr:rowOff>
    </xdr:from>
    <xdr:ext cx="534377" cy="259045"/>
    <xdr:sp macro="" textlink="">
      <xdr:nvSpPr>
        <xdr:cNvPr id="578" name="テキスト ボックス 577"/>
        <xdr:cNvSpPr txBox="1"/>
      </xdr:nvSpPr>
      <xdr:spPr>
        <a:xfrm>
          <a:off x="15214111" y="969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144174</xdr:rowOff>
    </xdr:from>
    <xdr:to>
      <xdr:col>76</xdr:col>
      <xdr:colOff>114300</xdr:colOff>
      <xdr:row>55</xdr:row>
      <xdr:rowOff>70451</xdr:rowOff>
    </xdr:to>
    <xdr:cxnSp macro="">
      <xdr:nvCxnSpPr>
        <xdr:cNvPr id="579" name="直線コネクタ 578"/>
        <xdr:cNvCxnSpPr/>
      </xdr:nvCxnSpPr>
      <xdr:spPr>
        <a:xfrm>
          <a:off x="13703300" y="9402474"/>
          <a:ext cx="889000" cy="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125637</xdr:rowOff>
    </xdr:from>
    <xdr:ext cx="534377" cy="259045"/>
    <xdr:sp macro="" textlink="">
      <xdr:nvSpPr>
        <xdr:cNvPr id="581" name="テキスト ボックス 580"/>
        <xdr:cNvSpPr txBox="1"/>
      </xdr:nvSpPr>
      <xdr:spPr>
        <a:xfrm>
          <a:off x="14325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144174</xdr:rowOff>
    </xdr:from>
    <xdr:to>
      <xdr:col>71</xdr:col>
      <xdr:colOff>177800</xdr:colOff>
      <xdr:row>55</xdr:row>
      <xdr:rowOff>12011</xdr:rowOff>
    </xdr:to>
    <xdr:cxnSp macro="">
      <xdr:nvCxnSpPr>
        <xdr:cNvPr id="582" name="直線コネクタ 581"/>
        <xdr:cNvCxnSpPr/>
      </xdr:nvCxnSpPr>
      <xdr:spPr>
        <a:xfrm flipV="1">
          <a:off x="12814300" y="9402474"/>
          <a:ext cx="889000" cy="3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56860</xdr:rowOff>
    </xdr:from>
    <xdr:ext cx="534377" cy="259045"/>
    <xdr:sp macro="" textlink="">
      <xdr:nvSpPr>
        <xdr:cNvPr id="584" name="テキスト ボックス 583"/>
        <xdr:cNvSpPr txBox="1"/>
      </xdr:nvSpPr>
      <xdr:spPr>
        <a:xfrm>
          <a:off x="13436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17740</xdr:rowOff>
    </xdr:from>
    <xdr:to>
      <xdr:col>67</xdr:col>
      <xdr:colOff>101600</xdr:colOff>
      <xdr:row>56</xdr:row>
      <xdr:rowOff>119340</xdr:rowOff>
    </xdr:to>
    <xdr:sp macro="" textlink="">
      <xdr:nvSpPr>
        <xdr:cNvPr id="585" name="フローチャート: 判断 584"/>
        <xdr:cNvSpPr/>
      </xdr:nvSpPr>
      <xdr:spPr>
        <a:xfrm>
          <a:off x="12763500" y="961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110467</xdr:rowOff>
    </xdr:from>
    <xdr:ext cx="534377" cy="259045"/>
    <xdr:sp macro="" textlink="">
      <xdr:nvSpPr>
        <xdr:cNvPr id="586" name="テキスト ボックス 585"/>
        <xdr:cNvSpPr txBox="1"/>
      </xdr:nvSpPr>
      <xdr:spPr>
        <a:xfrm>
          <a:off x="12547111" y="971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97979</xdr:rowOff>
    </xdr:from>
    <xdr:to>
      <xdr:col>85</xdr:col>
      <xdr:colOff>177800</xdr:colOff>
      <xdr:row>54</xdr:row>
      <xdr:rowOff>28129</xdr:rowOff>
    </xdr:to>
    <xdr:sp macro="" textlink="">
      <xdr:nvSpPr>
        <xdr:cNvPr id="592" name="楕円 591"/>
        <xdr:cNvSpPr/>
      </xdr:nvSpPr>
      <xdr:spPr>
        <a:xfrm>
          <a:off x="16268700" y="91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120856</xdr:rowOff>
    </xdr:from>
    <xdr:ext cx="534377" cy="259045"/>
    <xdr:sp macro="" textlink="">
      <xdr:nvSpPr>
        <xdr:cNvPr id="593" name="教育費該当値テキスト"/>
        <xdr:cNvSpPr txBox="1"/>
      </xdr:nvSpPr>
      <xdr:spPr>
        <a:xfrm>
          <a:off x="16370300" y="903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9837</xdr:rowOff>
    </xdr:from>
    <xdr:to>
      <xdr:col>81</xdr:col>
      <xdr:colOff>101600</xdr:colOff>
      <xdr:row>53</xdr:row>
      <xdr:rowOff>111437</xdr:rowOff>
    </xdr:to>
    <xdr:sp macro="" textlink="">
      <xdr:nvSpPr>
        <xdr:cNvPr id="594" name="楕円 593"/>
        <xdr:cNvSpPr/>
      </xdr:nvSpPr>
      <xdr:spPr>
        <a:xfrm>
          <a:off x="15430500" y="909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127964</xdr:rowOff>
    </xdr:from>
    <xdr:ext cx="534377" cy="259045"/>
    <xdr:sp macro="" textlink="">
      <xdr:nvSpPr>
        <xdr:cNvPr id="595" name="テキスト ボックス 594"/>
        <xdr:cNvSpPr txBox="1"/>
      </xdr:nvSpPr>
      <xdr:spPr>
        <a:xfrm>
          <a:off x="15214111" y="88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19651</xdr:rowOff>
    </xdr:from>
    <xdr:to>
      <xdr:col>76</xdr:col>
      <xdr:colOff>165100</xdr:colOff>
      <xdr:row>55</xdr:row>
      <xdr:rowOff>121251</xdr:rowOff>
    </xdr:to>
    <xdr:sp macro="" textlink="">
      <xdr:nvSpPr>
        <xdr:cNvPr id="596" name="楕円 595"/>
        <xdr:cNvSpPr/>
      </xdr:nvSpPr>
      <xdr:spPr>
        <a:xfrm>
          <a:off x="14541500" y="944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137778</xdr:rowOff>
    </xdr:from>
    <xdr:ext cx="534377" cy="259045"/>
    <xdr:sp macro="" textlink="">
      <xdr:nvSpPr>
        <xdr:cNvPr id="597" name="テキスト ボックス 596"/>
        <xdr:cNvSpPr txBox="1"/>
      </xdr:nvSpPr>
      <xdr:spPr>
        <a:xfrm>
          <a:off x="14325111" y="92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93374</xdr:rowOff>
    </xdr:from>
    <xdr:to>
      <xdr:col>72</xdr:col>
      <xdr:colOff>38100</xdr:colOff>
      <xdr:row>55</xdr:row>
      <xdr:rowOff>23524</xdr:rowOff>
    </xdr:to>
    <xdr:sp macro="" textlink="">
      <xdr:nvSpPr>
        <xdr:cNvPr id="598" name="楕円 597"/>
        <xdr:cNvSpPr/>
      </xdr:nvSpPr>
      <xdr:spPr>
        <a:xfrm>
          <a:off x="13652500" y="93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40051</xdr:rowOff>
    </xdr:from>
    <xdr:ext cx="534377" cy="259045"/>
    <xdr:sp macro="" textlink="">
      <xdr:nvSpPr>
        <xdr:cNvPr id="599" name="テキスト ボックス 598"/>
        <xdr:cNvSpPr txBox="1"/>
      </xdr:nvSpPr>
      <xdr:spPr>
        <a:xfrm>
          <a:off x="13436111" y="91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132661</xdr:rowOff>
    </xdr:from>
    <xdr:to>
      <xdr:col>67</xdr:col>
      <xdr:colOff>101600</xdr:colOff>
      <xdr:row>55</xdr:row>
      <xdr:rowOff>62811</xdr:rowOff>
    </xdr:to>
    <xdr:sp macro="" textlink="">
      <xdr:nvSpPr>
        <xdr:cNvPr id="600" name="楕円 599"/>
        <xdr:cNvSpPr/>
      </xdr:nvSpPr>
      <xdr:spPr>
        <a:xfrm>
          <a:off x="12763500" y="939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79338</xdr:rowOff>
    </xdr:from>
    <xdr:ext cx="534377" cy="259045"/>
    <xdr:sp macro="" textlink="">
      <xdr:nvSpPr>
        <xdr:cNvPr id="601" name="テキスト ボックス 600"/>
        <xdr:cNvSpPr txBox="1"/>
      </xdr:nvSpPr>
      <xdr:spPr>
        <a:xfrm>
          <a:off x="12547111" y="916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20713</xdr:rowOff>
    </xdr:from>
    <xdr:to>
      <xdr:col>85</xdr:col>
      <xdr:colOff>127000</xdr:colOff>
      <xdr:row>79</xdr:row>
      <xdr:rowOff>39936</xdr:rowOff>
    </xdr:to>
    <xdr:cxnSp macro="">
      <xdr:nvCxnSpPr>
        <xdr:cNvPr id="630" name="直線コネクタ 629"/>
        <xdr:cNvCxnSpPr/>
      </xdr:nvCxnSpPr>
      <xdr:spPr>
        <a:xfrm flipV="1">
          <a:off x="15481300" y="13565263"/>
          <a:ext cx="838200" cy="1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39936</xdr:rowOff>
    </xdr:from>
    <xdr:to>
      <xdr:col>81</xdr:col>
      <xdr:colOff>50800</xdr:colOff>
      <xdr:row>79</xdr:row>
      <xdr:rowOff>40926</xdr:rowOff>
    </xdr:to>
    <xdr:cxnSp macro="">
      <xdr:nvCxnSpPr>
        <xdr:cNvPr id="633" name="直線コネクタ 632"/>
        <xdr:cNvCxnSpPr/>
      </xdr:nvCxnSpPr>
      <xdr:spPr>
        <a:xfrm flipV="1">
          <a:off x="14592300" y="13584486"/>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18638</xdr:rowOff>
    </xdr:from>
    <xdr:to>
      <xdr:col>76</xdr:col>
      <xdr:colOff>114300</xdr:colOff>
      <xdr:row>79</xdr:row>
      <xdr:rowOff>40926</xdr:rowOff>
    </xdr:to>
    <xdr:cxnSp macro="">
      <xdr:nvCxnSpPr>
        <xdr:cNvPr id="636" name="直線コネクタ 635"/>
        <xdr:cNvCxnSpPr/>
      </xdr:nvCxnSpPr>
      <xdr:spPr>
        <a:xfrm>
          <a:off x="13703300" y="13563188"/>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9740</xdr:rowOff>
    </xdr:from>
    <xdr:to>
      <xdr:col>71</xdr:col>
      <xdr:colOff>177800</xdr:colOff>
      <xdr:row>79</xdr:row>
      <xdr:rowOff>18638</xdr:rowOff>
    </xdr:to>
    <xdr:cxnSp macro="">
      <xdr:nvCxnSpPr>
        <xdr:cNvPr id="639" name="直線コネクタ 638"/>
        <xdr:cNvCxnSpPr/>
      </xdr:nvCxnSpPr>
      <xdr:spPr>
        <a:xfrm>
          <a:off x="12814300" y="13554290"/>
          <a:ext cx="889000" cy="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83528</xdr:rowOff>
    </xdr:from>
    <xdr:to>
      <xdr:col>67</xdr:col>
      <xdr:colOff>101600</xdr:colOff>
      <xdr:row>79</xdr:row>
      <xdr:rowOff>13678</xdr:rowOff>
    </xdr:to>
    <xdr:sp macro="" textlink="">
      <xdr:nvSpPr>
        <xdr:cNvPr id="642" name="フローチャート: 判断 641"/>
        <xdr:cNvSpPr/>
      </xdr:nvSpPr>
      <xdr:spPr>
        <a:xfrm>
          <a:off x="12763500" y="1345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30205</xdr:rowOff>
    </xdr:from>
    <xdr:ext cx="469744" cy="259045"/>
    <xdr:sp macro="" textlink="">
      <xdr:nvSpPr>
        <xdr:cNvPr id="643" name="テキスト ボックス 642"/>
        <xdr:cNvSpPr txBox="1"/>
      </xdr:nvSpPr>
      <xdr:spPr>
        <a:xfrm>
          <a:off x="12579428" y="1323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141363</xdr:rowOff>
    </xdr:from>
    <xdr:to>
      <xdr:col>85</xdr:col>
      <xdr:colOff>177800</xdr:colOff>
      <xdr:row>79</xdr:row>
      <xdr:rowOff>71513</xdr:rowOff>
    </xdr:to>
    <xdr:sp macro="" textlink="">
      <xdr:nvSpPr>
        <xdr:cNvPr id="649" name="楕円 648"/>
        <xdr:cNvSpPr/>
      </xdr:nvSpPr>
      <xdr:spPr>
        <a:xfrm>
          <a:off x="16268700" y="1351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56290</xdr:rowOff>
    </xdr:from>
    <xdr:ext cx="469744" cy="259045"/>
    <xdr:sp macro="" textlink="">
      <xdr:nvSpPr>
        <xdr:cNvPr id="650" name="災害復旧費該当値テキスト"/>
        <xdr:cNvSpPr txBox="1"/>
      </xdr:nvSpPr>
      <xdr:spPr>
        <a:xfrm>
          <a:off x="16370300" y="1342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160586</xdr:rowOff>
    </xdr:from>
    <xdr:to>
      <xdr:col>81</xdr:col>
      <xdr:colOff>101600</xdr:colOff>
      <xdr:row>79</xdr:row>
      <xdr:rowOff>90736</xdr:rowOff>
    </xdr:to>
    <xdr:sp macro="" textlink="">
      <xdr:nvSpPr>
        <xdr:cNvPr id="651" name="楕円 650"/>
        <xdr:cNvSpPr/>
      </xdr:nvSpPr>
      <xdr:spPr>
        <a:xfrm>
          <a:off x="15430500" y="135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81863</xdr:rowOff>
    </xdr:from>
    <xdr:ext cx="378565" cy="259045"/>
    <xdr:sp macro="" textlink="">
      <xdr:nvSpPr>
        <xdr:cNvPr id="652" name="テキスト ボックス 651"/>
        <xdr:cNvSpPr txBox="1"/>
      </xdr:nvSpPr>
      <xdr:spPr>
        <a:xfrm>
          <a:off x="15292017" y="13626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161576</xdr:rowOff>
    </xdr:from>
    <xdr:to>
      <xdr:col>76</xdr:col>
      <xdr:colOff>165100</xdr:colOff>
      <xdr:row>79</xdr:row>
      <xdr:rowOff>91726</xdr:rowOff>
    </xdr:to>
    <xdr:sp macro="" textlink="">
      <xdr:nvSpPr>
        <xdr:cNvPr id="653" name="楕円 652"/>
        <xdr:cNvSpPr/>
      </xdr:nvSpPr>
      <xdr:spPr>
        <a:xfrm>
          <a:off x="14541500" y="135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82853</xdr:rowOff>
    </xdr:from>
    <xdr:ext cx="378565" cy="259045"/>
    <xdr:sp macro="" textlink="">
      <xdr:nvSpPr>
        <xdr:cNvPr id="654" name="テキスト ボックス 653"/>
        <xdr:cNvSpPr txBox="1"/>
      </xdr:nvSpPr>
      <xdr:spPr>
        <a:xfrm>
          <a:off x="14403017" y="136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139288</xdr:rowOff>
    </xdr:from>
    <xdr:to>
      <xdr:col>72</xdr:col>
      <xdr:colOff>38100</xdr:colOff>
      <xdr:row>79</xdr:row>
      <xdr:rowOff>69438</xdr:rowOff>
    </xdr:to>
    <xdr:sp macro="" textlink="">
      <xdr:nvSpPr>
        <xdr:cNvPr id="655" name="楕円 654"/>
        <xdr:cNvSpPr/>
      </xdr:nvSpPr>
      <xdr:spPr>
        <a:xfrm>
          <a:off x="13652500" y="1351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60565</xdr:rowOff>
    </xdr:from>
    <xdr:ext cx="469744" cy="259045"/>
    <xdr:sp macro="" textlink="">
      <xdr:nvSpPr>
        <xdr:cNvPr id="656" name="テキスト ボックス 655"/>
        <xdr:cNvSpPr txBox="1"/>
      </xdr:nvSpPr>
      <xdr:spPr>
        <a:xfrm>
          <a:off x="13468428" y="1360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130390</xdr:rowOff>
    </xdr:from>
    <xdr:to>
      <xdr:col>67</xdr:col>
      <xdr:colOff>101600</xdr:colOff>
      <xdr:row>79</xdr:row>
      <xdr:rowOff>60540</xdr:rowOff>
    </xdr:to>
    <xdr:sp macro="" textlink="">
      <xdr:nvSpPr>
        <xdr:cNvPr id="657" name="楕円 656"/>
        <xdr:cNvSpPr/>
      </xdr:nvSpPr>
      <xdr:spPr>
        <a:xfrm>
          <a:off x="12763500" y="1350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51667</xdr:rowOff>
    </xdr:from>
    <xdr:ext cx="469744" cy="259045"/>
    <xdr:sp macro="" textlink="">
      <xdr:nvSpPr>
        <xdr:cNvPr id="658" name="テキスト ボックス 657"/>
        <xdr:cNvSpPr txBox="1"/>
      </xdr:nvSpPr>
      <xdr:spPr>
        <a:xfrm>
          <a:off x="12579428" y="1359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93501</xdr:rowOff>
    </xdr:from>
    <xdr:to>
      <xdr:col>85</xdr:col>
      <xdr:colOff>127000</xdr:colOff>
      <xdr:row>97</xdr:row>
      <xdr:rowOff>106759</xdr:rowOff>
    </xdr:to>
    <xdr:cxnSp macro="">
      <xdr:nvCxnSpPr>
        <xdr:cNvPr id="689" name="直線コネクタ 688"/>
        <xdr:cNvCxnSpPr/>
      </xdr:nvCxnSpPr>
      <xdr:spPr>
        <a:xfrm flipV="1">
          <a:off x="15481300" y="16724151"/>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102057</xdr:rowOff>
    </xdr:from>
    <xdr:to>
      <xdr:col>81</xdr:col>
      <xdr:colOff>50800</xdr:colOff>
      <xdr:row>97</xdr:row>
      <xdr:rowOff>106759</xdr:rowOff>
    </xdr:to>
    <xdr:cxnSp macro="">
      <xdr:nvCxnSpPr>
        <xdr:cNvPr id="692" name="直線コネクタ 691"/>
        <xdr:cNvCxnSpPr/>
      </xdr:nvCxnSpPr>
      <xdr:spPr>
        <a:xfrm>
          <a:off x="14592300" y="16732707"/>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91607</xdr:rowOff>
    </xdr:from>
    <xdr:to>
      <xdr:col>76</xdr:col>
      <xdr:colOff>114300</xdr:colOff>
      <xdr:row>97</xdr:row>
      <xdr:rowOff>102057</xdr:rowOff>
    </xdr:to>
    <xdr:cxnSp macro="">
      <xdr:nvCxnSpPr>
        <xdr:cNvPr id="695" name="直線コネクタ 694"/>
        <xdr:cNvCxnSpPr/>
      </xdr:nvCxnSpPr>
      <xdr:spPr>
        <a:xfrm>
          <a:off x="13703300" y="16722257"/>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74876</xdr:rowOff>
    </xdr:from>
    <xdr:to>
      <xdr:col>71</xdr:col>
      <xdr:colOff>177800</xdr:colOff>
      <xdr:row>97</xdr:row>
      <xdr:rowOff>91607</xdr:rowOff>
    </xdr:to>
    <xdr:cxnSp macro="">
      <xdr:nvCxnSpPr>
        <xdr:cNvPr id="698" name="直線コネクタ 697"/>
        <xdr:cNvCxnSpPr/>
      </xdr:nvCxnSpPr>
      <xdr:spPr>
        <a:xfrm>
          <a:off x="12814300" y="16705526"/>
          <a:ext cx="889000" cy="1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0" name="テキスト ボックス 699"/>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60303</xdr:rowOff>
    </xdr:from>
    <xdr:to>
      <xdr:col>67</xdr:col>
      <xdr:colOff>101600</xdr:colOff>
      <xdr:row>96</xdr:row>
      <xdr:rowOff>161903</xdr:rowOff>
    </xdr:to>
    <xdr:sp macro="" textlink="">
      <xdr:nvSpPr>
        <xdr:cNvPr id="701" name="フローチャート: 判断 700"/>
        <xdr:cNvSpPr/>
      </xdr:nvSpPr>
      <xdr:spPr>
        <a:xfrm>
          <a:off x="12763500" y="1651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6980</xdr:rowOff>
    </xdr:from>
    <xdr:ext cx="534377" cy="259045"/>
    <xdr:sp macro="" textlink="">
      <xdr:nvSpPr>
        <xdr:cNvPr id="702" name="テキスト ボックス 701"/>
        <xdr:cNvSpPr txBox="1"/>
      </xdr:nvSpPr>
      <xdr:spPr>
        <a:xfrm>
          <a:off x="12547111" y="1629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42701</xdr:rowOff>
    </xdr:from>
    <xdr:to>
      <xdr:col>85</xdr:col>
      <xdr:colOff>177800</xdr:colOff>
      <xdr:row>97</xdr:row>
      <xdr:rowOff>144301</xdr:rowOff>
    </xdr:to>
    <xdr:sp macro="" textlink="">
      <xdr:nvSpPr>
        <xdr:cNvPr id="708" name="楕円 707"/>
        <xdr:cNvSpPr/>
      </xdr:nvSpPr>
      <xdr:spPr>
        <a:xfrm>
          <a:off x="16268700" y="1667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21128</xdr:rowOff>
    </xdr:from>
    <xdr:ext cx="534377" cy="259045"/>
    <xdr:sp macro="" textlink="">
      <xdr:nvSpPr>
        <xdr:cNvPr id="709" name="公債費該当値テキスト"/>
        <xdr:cNvSpPr txBox="1"/>
      </xdr:nvSpPr>
      <xdr:spPr>
        <a:xfrm>
          <a:off x="16370300" y="1665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55959</xdr:rowOff>
    </xdr:from>
    <xdr:to>
      <xdr:col>81</xdr:col>
      <xdr:colOff>101600</xdr:colOff>
      <xdr:row>97</xdr:row>
      <xdr:rowOff>157559</xdr:rowOff>
    </xdr:to>
    <xdr:sp macro="" textlink="">
      <xdr:nvSpPr>
        <xdr:cNvPr id="710" name="楕円 709"/>
        <xdr:cNvSpPr/>
      </xdr:nvSpPr>
      <xdr:spPr>
        <a:xfrm>
          <a:off x="15430500" y="1668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148686</xdr:rowOff>
    </xdr:from>
    <xdr:ext cx="534377" cy="259045"/>
    <xdr:sp macro="" textlink="">
      <xdr:nvSpPr>
        <xdr:cNvPr id="711" name="テキスト ボックス 710"/>
        <xdr:cNvSpPr txBox="1"/>
      </xdr:nvSpPr>
      <xdr:spPr>
        <a:xfrm>
          <a:off x="15214111" y="1677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51257</xdr:rowOff>
    </xdr:from>
    <xdr:to>
      <xdr:col>76</xdr:col>
      <xdr:colOff>165100</xdr:colOff>
      <xdr:row>97</xdr:row>
      <xdr:rowOff>152857</xdr:rowOff>
    </xdr:to>
    <xdr:sp macro="" textlink="">
      <xdr:nvSpPr>
        <xdr:cNvPr id="712" name="楕円 711"/>
        <xdr:cNvSpPr/>
      </xdr:nvSpPr>
      <xdr:spPr>
        <a:xfrm>
          <a:off x="14541500" y="166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143984</xdr:rowOff>
    </xdr:from>
    <xdr:ext cx="534377" cy="259045"/>
    <xdr:sp macro="" textlink="">
      <xdr:nvSpPr>
        <xdr:cNvPr id="713" name="テキスト ボックス 712"/>
        <xdr:cNvSpPr txBox="1"/>
      </xdr:nvSpPr>
      <xdr:spPr>
        <a:xfrm>
          <a:off x="14325111" y="1677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40807</xdr:rowOff>
    </xdr:from>
    <xdr:to>
      <xdr:col>72</xdr:col>
      <xdr:colOff>38100</xdr:colOff>
      <xdr:row>97</xdr:row>
      <xdr:rowOff>142407</xdr:rowOff>
    </xdr:to>
    <xdr:sp macro="" textlink="">
      <xdr:nvSpPr>
        <xdr:cNvPr id="714" name="楕円 713"/>
        <xdr:cNvSpPr/>
      </xdr:nvSpPr>
      <xdr:spPr>
        <a:xfrm>
          <a:off x="13652500" y="1667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133534</xdr:rowOff>
    </xdr:from>
    <xdr:ext cx="534377" cy="259045"/>
    <xdr:sp macro="" textlink="">
      <xdr:nvSpPr>
        <xdr:cNvPr id="715" name="テキスト ボックス 714"/>
        <xdr:cNvSpPr txBox="1"/>
      </xdr:nvSpPr>
      <xdr:spPr>
        <a:xfrm>
          <a:off x="13436111" y="1676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24076</xdr:rowOff>
    </xdr:from>
    <xdr:to>
      <xdr:col>67</xdr:col>
      <xdr:colOff>101600</xdr:colOff>
      <xdr:row>97</xdr:row>
      <xdr:rowOff>125676</xdr:rowOff>
    </xdr:to>
    <xdr:sp macro="" textlink="">
      <xdr:nvSpPr>
        <xdr:cNvPr id="716" name="楕円 715"/>
        <xdr:cNvSpPr/>
      </xdr:nvSpPr>
      <xdr:spPr>
        <a:xfrm>
          <a:off x="12763500" y="166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116803</xdr:rowOff>
    </xdr:from>
    <xdr:ext cx="534377" cy="259045"/>
    <xdr:sp macro="" textlink="">
      <xdr:nvSpPr>
        <xdr:cNvPr id="717" name="テキスト ボックス 716"/>
        <xdr:cNvSpPr txBox="1"/>
      </xdr:nvSpPr>
      <xdr:spPr>
        <a:xfrm>
          <a:off x="12547111" y="1674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130099</xdr:rowOff>
    </xdr:from>
    <xdr:to>
      <xdr:col>111</xdr:col>
      <xdr:colOff>177800</xdr:colOff>
      <xdr:row>38</xdr:row>
      <xdr:rowOff>139700</xdr:rowOff>
    </xdr:to>
    <xdr:cxnSp macro="">
      <xdr:nvCxnSpPr>
        <xdr:cNvPr id="747" name="直線コネクタ 746"/>
        <xdr:cNvCxnSpPr/>
      </xdr:nvCxnSpPr>
      <xdr:spPr>
        <a:xfrm>
          <a:off x="20434300" y="664519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130099</xdr:rowOff>
    </xdr:from>
    <xdr:to>
      <xdr:col>107</xdr:col>
      <xdr:colOff>50800</xdr:colOff>
      <xdr:row>38</xdr:row>
      <xdr:rowOff>131013</xdr:rowOff>
    </xdr:to>
    <xdr:cxnSp macro="">
      <xdr:nvCxnSpPr>
        <xdr:cNvPr id="750" name="直線コネクタ 749"/>
        <xdr:cNvCxnSpPr/>
      </xdr:nvCxnSpPr>
      <xdr:spPr>
        <a:xfrm flipV="1">
          <a:off x="19545300" y="664519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131013</xdr:rowOff>
    </xdr:from>
    <xdr:to>
      <xdr:col>102</xdr:col>
      <xdr:colOff>114300</xdr:colOff>
      <xdr:row>38</xdr:row>
      <xdr:rowOff>133299</xdr:rowOff>
    </xdr:to>
    <xdr:cxnSp macro="">
      <xdr:nvCxnSpPr>
        <xdr:cNvPr id="753" name="直線コネクタ 752"/>
        <xdr:cNvCxnSpPr/>
      </xdr:nvCxnSpPr>
      <xdr:spPr>
        <a:xfrm flipV="1">
          <a:off x="18656300" y="664611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75184</xdr:rowOff>
    </xdr:from>
    <xdr:to>
      <xdr:col>98</xdr:col>
      <xdr:colOff>38100</xdr:colOff>
      <xdr:row>39</xdr:row>
      <xdr:rowOff>5334</xdr:rowOff>
    </xdr:to>
    <xdr:sp macro="" textlink="">
      <xdr:nvSpPr>
        <xdr:cNvPr id="756" name="フローチャート: 判断 755"/>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21861</xdr:rowOff>
    </xdr:from>
    <xdr:ext cx="313932" cy="259045"/>
    <xdr:sp macro="" textlink="">
      <xdr:nvSpPr>
        <xdr:cNvPr id="757" name="テキスト ボックス 756"/>
        <xdr:cNvSpPr txBox="1"/>
      </xdr:nvSpPr>
      <xdr:spPr>
        <a:xfrm>
          <a:off x="18499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79299</xdr:rowOff>
    </xdr:from>
    <xdr:to>
      <xdr:col>107</xdr:col>
      <xdr:colOff>101600</xdr:colOff>
      <xdr:row>39</xdr:row>
      <xdr:rowOff>9449</xdr:rowOff>
    </xdr:to>
    <xdr:sp macro="" textlink="">
      <xdr:nvSpPr>
        <xdr:cNvPr id="767" name="楕円 766"/>
        <xdr:cNvSpPr/>
      </xdr:nvSpPr>
      <xdr:spPr>
        <a:xfrm>
          <a:off x="20383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576</xdr:rowOff>
    </xdr:from>
    <xdr:ext cx="313932" cy="259045"/>
    <xdr:sp macro="" textlink="">
      <xdr:nvSpPr>
        <xdr:cNvPr id="768" name="テキスト ボックス 767"/>
        <xdr:cNvSpPr txBox="1"/>
      </xdr:nvSpPr>
      <xdr:spPr>
        <a:xfrm>
          <a:off x="20277333" y="6687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80213</xdr:rowOff>
    </xdr:from>
    <xdr:to>
      <xdr:col>102</xdr:col>
      <xdr:colOff>165100</xdr:colOff>
      <xdr:row>39</xdr:row>
      <xdr:rowOff>10363</xdr:rowOff>
    </xdr:to>
    <xdr:sp macro="" textlink="">
      <xdr:nvSpPr>
        <xdr:cNvPr id="769" name="楕円 768"/>
        <xdr:cNvSpPr/>
      </xdr:nvSpPr>
      <xdr:spPr>
        <a:xfrm>
          <a:off x="19494500" y="65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1490</xdr:rowOff>
    </xdr:from>
    <xdr:ext cx="313932" cy="259045"/>
    <xdr:sp macro="" textlink="">
      <xdr:nvSpPr>
        <xdr:cNvPr id="770" name="テキスト ボックス 769"/>
        <xdr:cNvSpPr txBox="1"/>
      </xdr:nvSpPr>
      <xdr:spPr>
        <a:xfrm>
          <a:off x="19388333" y="6688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82499</xdr:rowOff>
    </xdr:from>
    <xdr:to>
      <xdr:col>98</xdr:col>
      <xdr:colOff>38100</xdr:colOff>
      <xdr:row>39</xdr:row>
      <xdr:rowOff>12649</xdr:rowOff>
    </xdr:to>
    <xdr:sp macro="" textlink="">
      <xdr:nvSpPr>
        <xdr:cNvPr id="771" name="楕円 770"/>
        <xdr:cNvSpPr/>
      </xdr:nvSpPr>
      <xdr:spPr>
        <a:xfrm>
          <a:off x="18605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3776</xdr:rowOff>
    </xdr:from>
    <xdr:ext cx="313932" cy="259045"/>
    <xdr:sp macro="" textlink="">
      <xdr:nvSpPr>
        <xdr:cNvPr id="772" name="テキスト ボックス 771"/>
        <xdr:cNvSpPr txBox="1"/>
      </xdr:nvSpPr>
      <xdr:spPr>
        <a:xfrm>
          <a:off x="18499333" y="66903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86" name="テキスト ボックス 785"/>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790" name="テキスト ボックス 789"/>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792" name="テキスト ボックス 791"/>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6" name="直線コネクタ 79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3" name="フローチャート: 判断 80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127000</xdr:rowOff>
    </xdr:from>
    <xdr:to>
      <xdr:col>112</xdr:col>
      <xdr:colOff>38100</xdr:colOff>
      <xdr:row>57</xdr:row>
      <xdr:rowOff>57150</xdr:rowOff>
    </xdr:to>
    <xdr:sp macro="" textlink="">
      <xdr:nvSpPr>
        <xdr:cNvPr id="805" name="フローチャート: 判断 804"/>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73677</xdr:rowOff>
    </xdr:from>
    <xdr:ext cx="249299" cy="259045"/>
    <xdr:sp macro="" textlink="">
      <xdr:nvSpPr>
        <xdr:cNvPr id="806" name="テキスト ボックス 805"/>
        <xdr:cNvSpPr txBox="1"/>
      </xdr:nvSpPr>
      <xdr:spPr>
        <a:xfrm>
          <a:off x="2119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08" name="フローチャート: 判断 807"/>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09" name="テキスト ボックス 808"/>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1" name="フローチャート: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2" name="テキスト ボックス 81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フローチャート: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4" name="テキスト ボックス 81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7" name="テキスト ボックス 826"/>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9" name="テキスト ボックス 828"/>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総務費については、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59,386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と差が大きいが、これは</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ガス事業の売却益を原資として新設した社会資本等整備基金の積み立て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を行ったことにより一時的に金額が高くなったものである。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は、類似団体平均よりも高い金額で推移している。これは、世界遺産である富岡製糸場の整備・活用にあたり、継続して工事を実施しているためである。また、教育施設の老朽化に伴う修繕工事が発生することにより、普通建設事業費や維持補修費が増加していることも要因となっている。　</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衛生費は前年比</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7,527</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円増となり、類似団体平均をわずかに上回った。今年度は、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ごみ焼却施設延命化事業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である基幹的設備改良工事が開始されたことと、</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一般廃棄物最終処分場の遮水シート設置工事を実施したことにより普通建設事業費が増加した。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ごみ焼却施設延命化事業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年度事業であ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り、来年度以降、工事が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本格化するため、衛生費については今後も上昇していくことが見込まれる。</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群馬県富岡市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財政調整基金は、決算剰余金を中心に積み立てていたことから年々増加していたが、平成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、積み立てを行わ</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ず、一般会計への取り崩しを行ったこと</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により減少となっ</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実質収支額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は、行財政改革を着実に進めていることから継続的に黒字を確保できている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が、富岡製糸場の入場料が年々減少していることと、平成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年度については翌年度に繰り越すべき財源が多額であったことから、前年度より低くなっている。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なお、実質単年度収支においては、財政調整基金の取り崩しがあったことから、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年度より継続して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マイナスと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なっている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群馬県富岡市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年度より全体的な黒字額が減少しているのは、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ガス事業の民営化を行ったこと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が要因である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浄化槽整備推進</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において赤字額が発生しているが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地方公営企業法適用に伴い、出納閉鎖期間のない打ち切り決算となったことによって、決算処理上、一時的に資金不足が生じたものであり、経営状態に問題はない。</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水道事業は、経営に必要な経費を給水収益で賄えており、健全な経営状態を維持できている。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一般会計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は、ガス事業の民営化による清算剰余金と、庁舎建設や小中学校整備等の大規模事業に係る地方債の借入がなくなった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ことから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歳入が減少したため、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前年度に比べ</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黒字額が減少している。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今後も黒字を維持していけるよう、引き続き公営企業会計や特別会計においても財政の健全化に努める。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02105_&#23500;&#23713;&#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55.4</v>
          </cell>
          <cell r="CN53">
            <v>49.6</v>
          </cell>
        </row>
        <row r="55">
          <cell r="AN55" t="str">
            <v>類似団体内平均値</v>
          </cell>
          <cell r="BX55">
            <v>56.8</v>
          </cell>
          <cell r="CN55">
            <v>55.4</v>
          </cell>
        </row>
        <row r="57">
          <cell r="BX57">
            <v>54</v>
          </cell>
          <cell r="CN57">
            <v>58.7</v>
          </cell>
        </row>
        <row r="72">
          <cell r="BP72" t="str">
            <v>H26</v>
          </cell>
          <cell r="BX72" t="str">
            <v>H27</v>
          </cell>
          <cell r="CF72" t="str">
            <v>H28</v>
          </cell>
          <cell r="CN72" t="str">
            <v>H29</v>
          </cell>
          <cell r="CV72" t="str">
            <v>H30</v>
          </cell>
        </row>
        <row r="73">
          <cell r="AN73" t="str">
            <v>当該団体値</v>
          </cell>
          <cell r="BP73">
            <v>3</v>
          </cell>
        </row>
        <row r="75">
          <cell r="BP75">
            <v>9.6999999999999993</v>
          </cell>
          <cell r="BX75">
            <v>9.1</v>
          </cell>
          <cell r="CF75">
            <v>8.4</v>
          </cell>
          <cell r="CN75">
            <v>8.4</v>
          </cell>
          <cell r="CV75">
            <v>8.1</v>
          </cell>
        </row>
        <row r="77">
          <cell r="AN77" t="str">
            <v>類似団体内平均値</v>
          </cell>
          <cell r="BP77">
            <v>33</v>
          </cell>
          <cell r="BX77">
            <v>56.8</v>
          </cell>
          <cell r="CF77">
            <v>52.3</v>
          </cell>
          <cell r="CN77">
            <v>55.4</v>
          </cell>
          <cell r="CV77">
            <v>52.7</v>
          </cell>
        </row>
        <row r="79">
          <cell r="BP79">
            <v>8.5</v>
          </cell>
          <cell r="BX79">
            <v>10.199999999999999</v>
          </cell>
          <cell r="CF79">
            <v>10</v>
          </cell>
          <cell r="CN79">
            <v>9.6999999999999993</v>
          </cell>
          <cell r="CV79">
            <v>9.5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24481184</v>
      </c>
      <c r="BO4" s="423"/>
      <c r="BP4" s="423"/>
      <c r="BQ4" s="423"/>
      <c r="BR4" s="423"/>
      <c r="BS4" s="423"/>
      <c r="BT4" s="423"/>
      <c r="BU4" s="424"/>
      <c r="BV4" s="422">
        <v>28304241</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5.6</v>
      </c>
      <c r="CU4" s="604"/>
      <c r="CV4" s="604"/>
      <c r="CW4" s="604"/>
      <c r="CX4" s="604"/>
      <c r="CY4" s="604"/>
      <c r="CZ4" s="604"/>
      <c r="DA4" s="605"/>
      <c r="DB4" s="603">
        <v>8.6999999999999993</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23037187</v>
      </c>
      <c r="BO5" s="428"/>
      <c r="BP5" s="428"/>
      <c r="BQ5" s="428"/>
      <c r="BR5" s="428"/>
      <c r="BS5" s="428"/>
      <c r="BT5" s="428"/>
      <c r="BU5" s="429"/>
      <c r="BV5" s="427">
        <v>26820280</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88.1</v>
      </c>
      <c r="CU5" s="398"/>
      <c r="CV5" s="398"/>
      <c r="CW5" s="398"/>
      <c r="CX5" s="398"/>
      <c r="CY5" s="398"/>
      <c r="CZ5" s="398"/>
      <c r="DA5" s="399"/>
      <c r="DB5" s="397">
        <v>89</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1443997</v>
      </c>
      <c r="BO6" s="428"/>
      <c r="BP6" s="428"/>
      <c r="BQ6" s="428"/>
      <c r="BR6" s="428"/>
      <c r="BS6" s="428"/>
      <c r="BT6" s="428"/>
      <c r="BU6" s="429"/>
      <c r="BV6" s="427">
        <v>1483961</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93.7</v>
      </c>
      <c r="CU6" s="578"/>
      <c r="CV6" s="578"/>
      <c r="CW6" s="578"/>
      <c r="CX6" s="578"/>
      <c r="CY6" s="578"/>
      <c r="CZ6" s="578"/>
      <c r="DA6" s="579"/>
      <c r="DB6" s="577">
        <v>94.6</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106</v>
      </c>
      <c r="AV7" s="485"/>
      <c r="AW7" s="485"/>
      <c r="AX7" s="485"/>
      <c r="AY7" s="407" t="s">
        <v>107</v>
      </c>
      <c r="AZ7" s="408"/>
      <c r="BA7" s="408"/>
      <c r="BB7" s="408"/>
      <c r="BC7" s="408"/>
      <c r="BD7" s="408"/>
      <c r="BE7" s="408"/>
      <c r="BF7" s="408"/>
      <c r="BG7" s="408"/>
      <c r="BH7" s="408"/>
      <c r="BI7" s="408"/>
      <c r="BJ7" s="408"/>
      <c r="BK7" s="408"/>
      <c r="BL7" s="408"/>
      <c r="BM7" s="409"/>
      <c r="BN7" s="427">
        <v>782199</v>
      </c>
      <c r="BO7" s="428"/>
      <c r="BP7" s="428"/>
      <c r="BQ7" s="428"/>
      <c r="BR7" s="428"/>
      <c r="BS7" s="428"/>
      <c r="BT7" s="428"/>
      <c r="BU7" s="429"/>
      <c r="BV7" s="427">
        <v>451533</v>
      </c>
      <c r="BW7" s="428"/>
      <c r="BX7" s="428"/>
      <c r="BY7" s="428"/>
      <c r="BZ7" s="428"/>
      <c r="CA7" s="428"/>
      <c r="CB7" s="428"/>
      <c r="CC7" s="429"/>
      <c r="CD7" s="436" t="s">
        <v>108</v>
      </c>
      <c r="CE7" s="437"/>
      <c r="CF7" s="437"/>
      <c r="CG7" s="437"/>
      <c r="CH7" s="437"/>
      <c r="CI7" s="437"/>
      <c r="CJ7" s="437"/>
      <c r="CK7" s="437"/>
      <c r="CL7" s="437"/>
      <c r="CM7" s="437"/>
      <c r="CN7" s="437"/>
      <c r="CO7" s="437"/>
      <c r="CP7" s="437"/>
      <c r="CQ7" s="437"/>
      <c r="CR7" s="437"/>
      <c r="CS7" s="438"/>
      <c r="CT7" s="427">
        <v>11907925</v>
      </c>
      <c r="CU7" s="428"/>
      <c r="CV7" s="428"/>
      <c r="CW7" s="428"/>
      <c r="CX7" s="428"/>
      <c r="CY7" s="428"/>
      <c r="CZ7" s="428"/>
      <c r="DA7" s="429"/>
      <c r="DB7" s="427">
        <v>11899793</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109</v>
      </c>
      <c r="AN8" s="401"/>
      <c r="AO8" s="401"/>
      <c r="AP8" s="401"/>
      <c r="AQ8" s="401"/>
      <c r="AR8" s="401"/>
      <c r="AS8" s="401"/>
      <c r="AT8" s="402"/>
      <c r="AU8" s="484" t="s">
        <v>110</v>
      </c>
      <c r="AV8" s="485"/>
      <c r="AW8" s="485"/>
      <c r="AX8" s="485"/>
      <c r="AY8" s="407" t="s">
        <v>111</v>
      </c>
      <c r="AZ8" s="408"/>
      <c r="BA8" s="408"/>
      <c r="BB8" s="408"/>
      <c r="BC8" s="408"/>
      <c r="BD8" s="408"/>
      <c r="BE8" s="408"/>
      <c r="BF8" s="408"/>
      <c r="BG8" s="408"/>
      <c r="BH8" s="408"/>
      <c r="BI8" s="408"/>
      <c r="BJ8" s="408"/>
      <c r="BK8" s="408"/>
      <c r="BL8" s="408"/>
      <c r="BM8" s="409"/>
      <c r="BN8" s="427">
        <v>661798</v>
      </c>
      <c r="BO8" s="428"/>
      <c r="BP8" s="428"/>
      <c r="BQ8" s="428"/>
      <c r="BR8" s="428"/>
      <c r="BS8" s="428"/>
      <c r="BT8" s="428"/>
      <c r="BU8" s="429"/>
      <c r="BV8" s="427">
        <v>1032428</v>
      </c>
      <c r="BW8" s="428"/>
      <c r="BX8" s="428"/>
      <c r="BY8" s="428"/>
      <c r="BZ8" s="428"/>
      <c r="CA8" s="428"/>
      <c r="CB8" s="428"/>
      <c r="CC8" s="429"/>
      <c r="CD8" s="436" t="s">
        <v>112</v>
      </c>
      <c r="CE8" s="437"/>
      <c r="CF8" s="437"/>
      <c r="CG8" s="437"/>
      <c r="CH8" s="437"/>
      <c r="CI8" s="437"/>
      <c r="CJ8" s="437"/>
      <c r="CK8" s="437"/>
      <c r="CL8" s="437"/>
      <c r="CM8" s="437"/>
      <c r="CN8" s="437"/>
      <c r="CO8" s="437"/>
      <c r="CP8" s="437"/>
      <c r="CQ8" s="437"/>
      <c r="CR8" s="437"/>
      <c r="CS8" s="438"/>
      <c r="CT8" s="540">
        <v>0.65</v>
      </c>
      <c r="CU8" s="541"/>
      <c r="CV8" s="541"/>
      <c r="CW8" s="541"/>
      <c r="CX8" s="541"/>
      <c r="CY8" s="541"/>
      <c r="CZ8" s="541"/>
      <c r="DA8" s="542"/>
      <c r="DB8" s="540">
        <v>0.64</v>
      </c>
      <c r="DC8" s="541"/>
      <c r="DD8" s="541"/>
      <c r="DE8" s="541"/>
      <c r="DF8" s="541"/>
      <c r="DG8" s="541"/>
      <c r="DH8" s="541"/>
      <c r="DI8" s="542"/>
      <c r="DJ8" s="185"/>
      <c r="DK8" s="185"/>
      <c r="DL8" s="185"/>
      <c r="DM8" s="185"/>
      <c r="DN8" s="185"/>
      <c r="DO8" s="185"/>
    </row>
    <row r="9" spans="1:119" ht="18.75" customHeight="1" thickBot="1" x14ac:dyDescent="0.2">
      <c r="A9" s="186"/>
      <c r="B9" s="566" t="s">
        <v>113</v>
      </c>
      <c r="C9" s="567"/>
      <c r="D9" s="567"/>
      <c r="E9" s="567"/>
      <c r="F9" s="567"/>
      <c r="G9" s="567"/>
      <c r="H9" s="567"/>
      <c r="I9" s="567"/>
      <c r="J9" s="567"/>
      <c r="K9" s="490"/>
      <c r="L9" s="568" t="s">
        <v>114</v>
      </c>
      <c r="M9" s="569"/>
      <c r="N9" s="569"/>
      <c r="O9" s="569"/>
      <c r="P9" s="569"/>
      <c r="Q9" s="570"/>
      <c r="R9" s="571">
        <v>49746</v>
      </c>
      <c r="S9" s="572"/>
      <c r="T9" s="572"/>
      <c r="U9" s="572"/>
      <c r="V9" s="573"/>
      <c r="W9" s="506" t="s">
        <v>115</v>
      </c>
      <c r="X9" s="507"/>
      <c r="Y9" s="507"/>
      <c r="Z9" s="507"/>
      <c r="AA9" s="507"/>
      <c r="AB9" s="507"/>
      <c r="AC9" s="507"/>
      <c r="AD9" s="507"/>
      <c r="AE9" s="507"/>
      <c r="AF9" s="507"/>
      <c r="AG9" s="507"/>
      <c r="AH9" s="507"/>
      <c r="AI9" s="507"/>
      <c r="AJ9" s="507"/>
      <c r="AK9" s="507"/>
      <c r="AL9" s="574"/>
      <c r="AM9" s="496" t="s">
        <v>116</v>
      </c>
      <c r="AN9" s="401"/>
      <c r="AO9" s="401"/>
      <c r="AP9" s="401"/>
      <c r="AQ9" s="401"/>
      <c r="AR9" s="401"/>
      <c r="AS9" s="401"/>
      <c r="AT9" s="402"/>
      <c r="AU9" s="484" t="s">
        <v>102</v>
      </c>
      <c r="AV9" s="485"/>
      <c r="AW9" s="485"/>
      <c r="AX9" s="485"/>
      <c r="AY9" s="407" t="s">
        <v>117</v>
      </c>
      <c r="AZ9" s="408"/>
      <c r="BA9" s="408"/>
      <c r="BB9" s="408"/>
      <c r="BC9" s="408"/>
      <c r="BD9" s="408"/>
      <c r="BE9" s="408"/>
      <c r="BF9" s="408"/>
      <c r="BG9" s="408"/>
      <c r="BH9" s="408"/>
      <c r="BI9" s="408"/>
      <c r="BJ9" s="408"/>
      <c r="BK9" s="408"/>
      <c r="BL9" s="408"/>
      <c r="BM9" s="409"/>
      <c r="BN9" s="427">
        <v>-370630</v>
      </c>
      <c r="BO9" s="428"/>
      <c r="BP9" s="428"/>
      <c r="BQ9" s="428"/>
      <c r="BR9" s="428"/>
      <c r="BS9" s="428"/>
      <c r="BT9" s="428"/>
      <c r="BU9" s="429"/>
      <c r="BV9" s="427">
        <v>-208904</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10.8</v>
      </c>
      <c r="CU9" s="398"/>
      <c r="CV9" s="398"/>
      <c r="CW9" s="398"/>
      <c r="CX9" s="398"/>
      <c r="CY9" s="398"/>
      <c r="CZ9" s="398"/>
      <c r="DA9" s="399"/>
      <c r="DB9" s="397">
        <v>9.8000000000000007</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119</v>
      </c>
      <c r="M10" s="401"/>
      <c r="N10" s="401"/>
      <c r="O10" s="401"/>
      <c r="P10" s="401"/>
      <c r="Q10" s="402"/>
      <c r="R10" s="403">
        <v>52070</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6775</v>
      </c>
      <c r="BO10" s="428"/>
      <c r="BP10" s="428"/>
      <c r="BQ10" s="428"/>
      <c r="BR10" s="428"/>
      <c r="BS10" s="428"/>
      <c r="BT10" s="428"/>
      <c r="BU10" s="429"/>
      <c r="BV10" s="427">
        <v>6858</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94</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x14ac:dyDescent="0.15">
      <c r="A12" s="186"/>
      <c r="B12" s="543" t="s">
        <v>131</v>
      </c>
      <c r="C12" s="544"/>
      <c r="D12" s="544"/>
      <c r="E12" s="544"/>
      <c r="F12" s="544"/>
      <c r="G12" s="544"/>
      <c r="H12" s="544"/>
      <c r="I12" s="544"/>
      <c r="J12" s="544"/>
      <c r="K12" s="545"/>
      <c r="L12" s="552" t="s">
        <v>132</v>
      </c>
      <c r="M12" s="553"/>
      <c r="N12" s="553"/>
      <c r="O12" s="553"/>
      <c r="P12" s="553"/>
      <c r="Q12" s="554"/>
      <c r="R12" s="555">
        <v>48910</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136</v>
      </c>
      <c r="AV12" s="485"/>
      <c r="AW12" s="485"/>
      <c r="AX12" s="485"/>
      <c r="AY12" s="407" t="s">
        <v>137</v>
      </c>
      <c r="AZ12" s="408"/>
      <c r="BA12" s="408"/>
      <c r="BB12" s="408"/>
      <c r="BC12" s="408"/>
      <c r="BD12" s="408"/>
      <c r="BE12" s="408"/>
      <c r="BF12" s="408"/>
      <c r="BG12" s="408"/>
      <c r="BH12" s="408"/>
      <c r="BI12" s="408"/>
      <c r="BJ12" s="408"/>
      <c r="BK12" s="408"/>
      <c r="BL12" s="408"/>
      <c r="BM12" s="409"/>
      <c r="BN12" s="427">
        <v>76486</v>
      </c>
      <c r="BO12" s="428"/>
      <c r="BP12" s="428"/>
      <c r="BQ12" s="428"/>
      <c r="BR12" s="428"/>
      <c r="BS12" s="428"/>
      <c r="BT12" s="428"/>
      <c r="BU12" s="429"/>
      <c r="BV12" s="427">
        <v>1354992</v>
      </c>
      <c r="BW12" s="428"/>
      <c r="BX12" s="428"/>
      <c r="BY12" s="428"/>
      <c r="BZ12" s="428"/>
      <c r="CA12" s="428"/>
      <c r="CB12" s="428"/>
      <c r="CC12" s="429"/>
      <c r="CD12" s="436" t="s">
        <v>138</v>
      </c>
      <c r="CE12" s="437"/>
      <c r="CF12" s="437"/>
      <c r="CG12" s="437"/>
      <c r="CH12" s="437"/>
      <c r="CI12" s="437"/>
      <c r="CJ12" s="437"/>
      <c r="CK12" s="437"/>
      <c r="CL12" s="437"/>
      <c r="CM12" s="437"/>
      <c r="CN12" s="437"/>
      <c r="CO12" s="437"/>
      <c r="CP12" s="437"/>
      <c r="CQ12" s="437"/>
      <c r="CR12" s="437"/>
      <c r="CS12" s="438"/>
      <c r="CT12" s="540" t="s">
        <v>139</v>
      </c>
      <c r="CU12" s="541"/>
      <c r="CV12" s="541"/>
      <c r="CW12" s="541"/>
      <c r="CX12" s="541"/>
      <c r="CY12" s="541"/>
      <c r="CZ12" s="541"/>
      <c r="DA12" s="542"/>
      <c r="DB12" s="540" t="s">
        <v>140</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141</v>
      </c>
      <c r="N13" s="528"/>
      <c r="O13" s="528"/>
      <c r="P13" s="528"/>
      <c r="Q13" s="529"/>
      <c r="R13" s="530">
        <v>48194</v>
      </c>
      <c r="S13" s="531"/>
      <c r="T13" s="531"/>
      <c r="U13" s="531"/>
      <c r="V13" s="532"/>
      <c r="W13" s="518" t="s">
        <v>142</v>
      </c>
      <c r="X13" s="440"/>
      <c r="Y13" s="440"/>
      <c r="Z13" s="440"/>
      <c r="AA13" s="440"/>
      <c r="AB13" s="441"/>
      <c r="AC13" s="403">
        <v>1791</v>
      </c>
      <c r="AD13" s="404"/>
      <c r="AE13" s="404"/>
      <c r="AF13" s="404"/>
      <c r="AG13" s="405"/>
      <c r="AH13" s="403">
        <v>2093</v>
      </c>
      <c r="AI13" s="404"/>
      <c r="AJ13" s="404"/>
      <c r="AK13" s="404"/>
      <c r="AL13" s="406"/>
      <c r="AM13" s="496" t="s">
        <v>143</v>
      </c>
      <c r="AN13" s="401"/>
      <c r="AO13" s="401"/>
      <c r="AP13" s="401"/>
      <c r="AQ13" s="401"/>
      <c r="AR13" s="401"/>
      <c r="AS13" s="401"/>
      <c r="AT13" s="402"/>
      <c r="AU13" s="484" t="s">
        <v>110</v>
      </c>
      <c r="AV13" s="485"/>
      <c r="AW13" s="485"/>
      <c r="AX13" s="485"/>
      <c r="AY13" s="407" t="s">
        <v>144</v>
      </c>
      <c r="AZ13" s="408"/>
      <c r="BA13" s="408"/>
      <c r="BB13" s="408"/>
      <c r="BC13" s="408"/>
      <c r="BD13" s="408"/>
      <c r="BE13" s="408"/>
      <c r="BF13" s="408"/>
      <c r="BG13" s="408"/>
      <c r="BH13" s="408"/>
      <c r="BI13" s="408"/>
      <c r="BJ13" s="408"/>
      <c r="BK13" s="408"/>
      <c r="BL13" s="408"/>
      <c r="BM13" s="409"/>
      <c r="BN13" s="427">
        <v>-440341</v>
      </c>
      <c r="BO13" s="428"/>
      <c r="BP13" s="428"/>
      <c r="BQ13" s="428"/>
      <c r="BR13" s="428"/>
      <c r="BS13" s="428"/>
      <c r="BT13" s="428"/>
      <c r="BU13" s="429"/>
      <c r="BV13" s="427">
        <v>-1557038</v>
      </c>
      <c r="BW13" s="428"/>
      <c r="BX13" s="428"/>
      <c r="BY13" s="428"/>
      <c r="BZ13" s="428"/>
      <c r="CA13" s="428"/>
      <c r="CB13" s="428"/>
      <c r="CC13" s="429"/>
      <c r="CD13" s="436" t="s">
        <v>145</v>
      </c>
      <c r="CE13" s="437"/>
      <c r="CF13" s="437"/>
      <c r="CG13" s="437"/>
      <c r="CH13" s="437"/>
      <c r="CI13" s="437"/>
      <c r="CJ13" s="437"/>
      <c r="CK13" s="437"/>
      <c r="CL13" s="437"/>
      <c r="CM13" s="437"/>
      <c r="CN13" s="437"/>
      <c r="CO13" s="437"/>
      <c r="CP13" s="437"/>
      <c r="CQ13" s="437"/>
      <c r="CR13" s="437"/>
      <c r="CS13" s="438"/>
      <c r="CT13" s="397">
        <v>8.1</v>
      </c>
      <c r="CU13" s="398"/>
      <c r="CV13" s="398"/>
      <c r="CW13" s="398"/>
      <c r="CX13" s="398"/>
      <c r="CY13" s="398"/>
      <c r="CZ13" s="398"/>
      <c r="DA13" s="399"/>
      <c r="DB13" s="397">
        <v>8.4</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146</v>
      </c>
      <c r="M14" s="561"/>
      <c r="N14" s="561"/>
      <c r="O14" s="561"/>
      <c r="P14" s="561"/>
      <c r="Q14" s="562"/>
      <c r="R14" s="530">
        <v>49462</v>
      </c>
      <c r="S14" s="531"/>
      <c r="T14" s="531"/>
      <c r="U14" s="531"/>
      <c r="V14" s="532"/>
      <c r="W14" s="533"/>
      <c r="X14" s="443"/>
      <c r="Y14" s="443"/>
      <c r="Z14" s="443"/>
      <c r="AA14" s="443"/>
      <c r="AB14" s="444"/>
      <c r="AC14" s="523">
        <v>7.2</v>
      </c>
      <c r="AD14" s="524"/>
      <c r="AE14" s="524"/>
      <c r="AF14" s="524"/>
      <c r="AG14" s="525"/>
      <c r="AH14" s="523">
        <v>8.1999999999999993</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147</v>
      </c>
      <c r="CE14" s="434"/>
      <c r="CF14" s="434"/>
      <c r="CG14" s="434"/>
      <c r="CH14" s="434"/>
      <c r="CI14" s="434"/>
      <c r="CJ14" s="434"/>
      <c r="CK14" s="434"/>
      <c r="CL14" s="434"/>
      <c r="CM14" s="434"/>
      <c r="CN14" s="434"/>
      <c r="CO14" s="434"/>
      <c r="CP14" s="434"/>
      <c r="CQ14" s="434"/>
      <c r="CR14" s="434"/>
      <c r="CS14" s="435"/>
      <c r="CT14" s="534" t="s">
        <v>139</v>
      </c>
      <c r="CU14" s="535"/>
      <c r="CV14" s="535"/>
      <c r="CW14" s="535"/>
      <c r="CX14" s="535"/>
      <c r="CY14" s="535"/>
      <c r="CZ14" s="535"/>
      <c r="DA14" s="536"/>
      <c r="DB14" s="534" t="s">
        <v>139</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141</v>
      </c>
      <c r="N15" s="528"/>
      <c r="O15" s="528"/>
      <c r="P15" s="528"/>
      <c r="Q15" s="529"/>
      <c r="R15" s="530">
        <v>48843</v>
      </c>
      <c r="S15" s="531"/>
      <c r="T15" s="531"/>
      <c r="U15" s="531"/>
      <c r="V15" s="532"/>
      <c r="W15" s="518" t="s">
        <v>148</v>
      </c>
      <c r="X15" s="440"/>
      <c r="Y15" s="440"/>
      <c r="Z15" s="440"/>
      <c r="AA15" s="440"/>
      <c r="AB15" s="441"/>
      <c r="AC15" s="403">
        <v>9825</v>
      </c>
      <c r="AD15" s="404"/>
      <c r="AE15" s="404"/>
      <c r="AF15" s="404"/>
      <c r="AG15" s="405"/>
      <c r="AH15" s="403">
        <v>10228</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6076668</v>
      </c>
      <c r="BO15" s="423"/>
      <c r="BP15" s="423"/>
      <c r="BQ15" s="423"/>
      <c r="BR15" s="423"/>
      <c r="BS15" s="423"/>
      <c r="BT15" s="423"/>
      <c r="BU15" s="424"/>
      <c r="BV15" s="422">
        <v>6038637</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39.6</v>
      </c>
      <c r="AD16" s="524"/>
      <c r="AE16" s="524"/>
      <c r="AF16" s="524"/>
      <c r="AG16" s="525"/>
      <c r="AH16" s="523">
        <v>40.299999999999997</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9309930</v>
      </c>
      <c r="BO16" s="428"/>
      <c r="BP16" s="428"/>
      <c r="BQ16" s="428"/>
      <c r="BR16" s="428"/>
      <c r="BS16" s="428"/>
      <c r="BT16" s="428"/>
      <c r="BU16" s="429"/>
      <c r="BV16" s="427">
        <v>9248198</v>
      </c>
      <c r="BW16" s="428"/>
      <c r="BX16" s="428"/>
      <c r="BY16" s="428"/>
      <c r="BZ16" s="428"/>
      <c r="CA16" s="428"/>
      <c r="CB16" s="428"/>
      <c r="CC16" s="429"/>
      <c r="CD16" s="200"/>
      <c r="CE16" s="425" t="s">
        <v>154</v>
      </c>
      <c r="CF16" s="425"/>
      <c r="CG16" s="425"/>
      <c r="CH16" s="425"/>
      <c r="CI16" s="425"/>
      <c r="CJ16" s="425"/>
      <c r="CK16" s="425"/>
      <c r="CL16" s="425"/>
      <c r="CM16" s="425"/>
      <c r="CN16" s="425"/>
      <c r="CO16" s="425"/>
      <c r="CP16" s="425"/>
      <c r="CQ16" s="425"/>
      <c r="CR16" s="425"/>
      <c r="CS16" s="426"/>
      <c r="CT16" s="397">
        <v>52.6</v>
      </c>
      <c r="CU16" s="398"/>
      <c r="CV16" s="398"/>
      <c r="CW16" s="398"/>
      <c r="CX16" s="398"/>
      <c r="CY16" s="398"/>
      <c r="CZ16" s="398"/>
      <c r="DA16" s="399"/>
      <c r="DB16" s="397" t="s">
        <v>155</v>
      </c>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156</v>
      </c>
      <c r="N17" s="513"/>
      <c r="O17" s="513"/>
      <c r="P17" s="513"/>
      <c r="Q17" s="514"/>
      <c r="R17" s="515" t="s">
        <v>157</v>
      </c>
      <c r="S17" s="516"/>
      <c r="T17" s="516"/>
      <c r="U17" s="516"/>
      <c r="V17" s="517"/>
      <c r="W17" s="518" t="s">
        <v>158</v>
      </c>
      <c r="X17" s="440"/>
      <c r="Y17" s="440"/>
      <c r="Z17" s="440"/>
      <c r="AA17" s="440"/>
      <c r="AB17" s="441"/>
      <c r="AC17" s="403">
        <v>13175</v>
      </c>
      <c r="AD17" s="404"/>
      <c r="AE17" s="404"/>
      <c r="AF17" s="404"/>
      <c r="AG17" s="405"/>
      <c r="AH17" s="403">
        <v>13079</v>
      </c>
      <c r="AI17" s="404"/>
      <c r="AJ17" s="404"/>
      <c r="AK17" s="404"/>
      <c r="AL17" s="406"/>
      <c r="AM17" s="496"/>
      <c r="AN17" s="401"/>
      <c r="AO17" s="401"/>
      <c r="AP17" s="401"/>
      <c r="AQ17" s="401"/>
      <c r="AR17" s="401"/>
      <c r="AS17" s="401"/>
      <c r="AT17" s="402"/>
      <c r="AU17" s="484"/>
      <c r="AV17" s="485"/>
      <c r="AW17" s="485"/>
      <c r="AX17" s="485"/>
      <c r="AY17" s="407" t="s">
        <v>159</v>
      </c>
      <c r="AZ17" s="408"/>
      <c r="BA17" s="408"/>
      <c r="BB17" s="408"/>
      <c r="BC17" s="408"/>
      <c r="BD17" s="408"/>
      <c r="BE17" s="408"/>
      <c r="BF17" s="408"/>
      <c r="BG17" s="408"/>
      <c r="BH17" s="408"/>
      <c r="BI17" s="408"/>
      <c r="BJ17" s="408"/>
      <c r="BK17" s="408"/>
      <c r="BL17" s="408"/>
      <c r="BM17" s="409"/>
      <c r="BN17" s="427">
        <v>7734680</v>
      </c>
      <c r="BO17" s="428"/>
      <c r="BP17" s="428"/>
      <c r="BQ17" s="428"/>
      <c r="BR17" s="428"/>
      <c r="BS17" s="428"/>
      <c r="BT17" s="428"/>
      <c r="BU17" s="429"/>
      <c r="BV17" s="427">
        <v>7700229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160</v>
      </c>
      <c r="C18" s="490"/>
      <c r="D18" s="490"/>
      <c r="E18" s="491"/>
      <c r="F18" s="491"/>
      <c r="G18" s="491"/>
      <c r="H18" s="491"/>
      <c r="I18" s="491"/>
      <c r="J18" s="491"/>
      <c r="K18" s="491"/>
      <c r="L18" s="492">
        <v>122.85</v>
      </c>
      <c r="M18" s="492"/>
      <c r="N18" s="492"/>
      <c r="O18" s="492"/>
      <c r="P18" s="492"/>
      <c r="Q18" s="492"/>
      <c r="R18" s="493"/>
      <c r="S18" s="493"/>
      <c r="T18" s="493"/>
      <c r="U18" s="493"/>
      <c r="V18" s="494"/>
      <c r="W18" s="508"/>
      <c r="X18" s="509"/>
      <c r="Y18" s="509"/>
      <c r="Z18" s="509"/>
      <c r="AA18" s="509"/>
      <c r="AB18" s="519"/>
      <c r="AC18" s="391">
        <v>53.1</v>
      </c>
      <c r="AD18" s="392"/>
      <c r="AE18" s="392"/>
      <c r="AF18" s="392"/>
      <c r="AG18" s="495"/>
      <c r="AH18" s="391">
        <v>51.5</v>
      </c>
      <c r="AI18" s="392"/>
      <c r="AJ18" s="392"/>
      <c r="AK18" s="392"/>
      <c r="AL18" s="393"/>
      <c r="AM18" s="496"/>
      <c r="AN18" s="401"/>
      <c r="AO18" s="401"/>
      <c r="AP18" s="401"/>
      <c r="AQ18" s="401"/>
      <c r="AR18" s="401"/>
      <c r="AS18" s="401"/>
      <c r="AT18" s="402"/>
      <c r="AU18" s="484"/>
      <c r="AV18" s="485"/>
      <c r="AW18" s="485"/>
      <c r="AX18" s="485"/>
      <c r="AY18" s="407" t="s">
        <v>161</v>
      </c>
      <c r="AZ18" s="408"/>
      <c r="BA18" s="408"/>
      <c r="BB18" s="408"/>
      <c r="BC18" s="408"/>
      <c r="BD18" s="408"/>
      <c r="BE18" s="408"/>
      <c r="BF18" s="408"/>
      <c r="BG18" s="408"/>
      <c r="BH18" s="408"/>
      <c r="BI18" s="408"/>
      <c r="BJ18" s="408"/>
      <c r="BK18" s="408"/>
      <c r="BL18" s="408"/>
      <c r="BM18" s="409"/>
      <c r="BN18" s="427">
        <v>10825013</v>
      </c>
      <c r="BO18" s="428"/>
      <c r="BP18" s="428"/>
      <c r="BQ18" s="428"/>
      <c r="BR18" s="428"/>
      <c r="BS18" s="428"/>
      <c r="BT18" s="428"/>
      <c r="BU18" s="429"/>
      <c r="BV18" s="427">
        <v>10799253</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162</v>
      </c>
      <c r="C19" s="490"/>
      <c r="D19" s="490"/>
      <c r="E19" s="491"/>
      <c r="F19" s="491"/>
      <c r="G19" s="491"/>
      <c r="H19" s="491"/>
      <c r="I19" s="491"/>
      <c r="J19" s="491"/>
      <c r="K19" s="491"/>
      <c r="L19" s="497">
        <v>405</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163</v>
      </c>
      <c r="AZ19" s="408"/>
      <c r="BA19" s="408"/>
      <c r="BB19" s="408"/>
      <c r="BC19" s="408"/>
      <c r="BD19" s="408"/>
      <c r="BE19" s="408"/>
      <c r="BF19" s="408"/>
      <c r="BG19" s="408"/>
      <c r="BH19" s="408"/>
      <c r="BI19" s="408"/>
      <c r="BJ19" s="408"/>
      <c r="BK19" s="408"/>
      <c r="BL19" s="408"/>
      <c r="BM19" s="409"/>
      <c r="BN19" s="427">
        <v>14455494</v>
      </c>
      <c r="BO19" s="428"/>
      <c r="BP19" s="428"/>
      <c r="BQ19" s="428"/>
      <c r="BR19" s="428"/>
      <c r="BS19" s="428"/>
      <c r="BT19" s="428"/>
      <c r="BU19" s="429"/>
      <c r="BV19" s="427">
        <v>15537402</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164</v>
      </c>
      <c r="C20" s="490"/>
      <c r="D20" s="490"/>
      <c r="E20" s="491"/>
      <c r="F20" s="491"/>
      <c r="G20" s="491"/>
      <c r="H20" s="491"/>
      <c r="I20" s="491"/>
      <c r="J20" s="491"/>
      <c r="K20" s="491"/>
      <c r="L20" s="497">
        <v>18255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165</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166</v>
      </c>
      <c r="C22" s="457"/>
      <c r="D22" s="458"/>
      <c r="E22" s="465" t="s">
        <v>1</v>
      </c>
      <c r="F22" s="440"/>
      <c r="G22" s="440"/>
      <c r="H22" s="440"/>
      <c r="I22" s="440"/>
      <c r="J22" s="440"/>
      <c r="K22" s="441"/>
      <c r="L22" s="465" t="s">
        <v>167</v>
      </c>
      <c r="M22" s="440"/>
      <c r="N22" s="440"/>
      <c r="O22" s="440"/>
      <c r="P22" s="441"/>
      <c r="Q22" s="450" t="s">
        <v>168</v>
      </c>
      <c r="R22" s="451"/>
      <c r="S22" s="451"/>
      <c r="T22" s="451"/>
      <c r="U22" s="451"/>
      <c r="V22" s="466"/>
      <c r="W22" s="468" t="s">
        <v>169</v>
      </c>
      <c r="X22" s="457"/>
      <c r="Y22" s="458"/>
      <c r="Z22" s="465" t="s">
        <v>1</v>
      </c>
      <c r="AA22" s="440"/>
      <c r="AB22" s="440"/>
      <c r="AC22" s="440"/>
      <c r="AD22" s="440"/>
      <c r="AE22" s="440"/>
      <c r="AF22" s="440"/>
      <c r="AG22" s="441"/>
      <c r="AH22" s="439" t="s">
        <v>170</v>
      </c>
      <c r="AI22" s="440"/>
      <c r="AJ22" s="440"/>
      <c r="AK22" s="440"/>
      <c r="AL22" s="441"/>
      <c r="AM22" s="439" t="s">
        <v>171</v>
      </c>
      <c r="AN22" s="445"/>
      <c r="AO22" s="445"/>
      <c r="AP22" s="445"/>
      <c r="AQ22" s="445"/>
      <c r="AR22" s="446"/>
      <c r="AS22" s="450" t="s">
        <v>168</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172</v>
      </c>
      <c r="AZ23" s="420"/>
      <c r="BA23" s="420"/>
      <c r="BB23" s="420"/>
      <c r="BC23" s="420"/>
      <c r="BD23" s="420"/>
      <c r="BE23" s="420"/>
      <c r="BF23" s="420"/>
      <c r="BG23" s="420"/>
      <c r="BH23" s="420"/>
      <c r="BI23" s="420"/>
      <c r="BJ23" s="420"/>
      <c r="BK23" s="420"/>
      <c r="BL23" s="420"/>
      <c r="BM23" s="421"/>
      <c r="BN23" s="427">
        <v>15941140</v>
      </c>
      <c r="BO23" s="428"/>
      <c r="BP23" s="428"/>
      <c r="BQ23" s="428"/>
      <c r="BR23" s="428"/>
      <c r="BS23" s="428"/>
      <c r="BT23" s="428"/>
      <c r="BU23" s="429"/>
      <c r="BV23" s="427">
        <v>14769571</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173</v>
      </c>
      <c r="F24" s="401"/>
      <c r="G24" s="401"/>
      <c r="H24" s="401"/>
      <c r="I24" s="401"/>
      <c r="J24" s="401"/>
      <c r="K24" s="402"/>
      <c r="L24" s="403">
        <v>1</v>
      </c>
      <c r="M24" s="404"/>
      <c r="N24" s="404"/>
      <c r="O24" s="404"/>
      <c r="P24" s="405"/>
      <c r="Q24" s="403">
        <v>8900</v>
      </c>
      <c r="R24" s="404"/>
      <c r="S24" s="404"/>
      <c r="T24" s="404"/>
      <c r="U24" s="404"/>
      <c r="V24" s="405"/>
      <c r="W24" s="469"/>
      <c r="X24" s="460"/>
      <c r="Y24" s="461"/>
      <c r="Z24" s="400" t="s">
        <v>174</v>
      </c>
      <c r="AA24" s="401"/>
      <c r="AB24" s="401"/>
      <c r="AC24" s="401"/>
      <c r="AD24" s="401"/>
      <c r="AE24" s="401"/>
      <c r="AF24" s="401"/>
      <c r="AG24" s="402"/>
      <c r="AH24" s="403">
        <v>336</v>
      </c>
      <c r="AI24" s="404"/>
      <c r="AJ24" s="404"/>
      <c r="AK24" s="404"/>
      <c r="AL24" s="405"/>
      <c r="AM24" s="403">
        <v>1018080</v>
      </c>
      <c r="AN24" s="404"/>
      <c r="AO24" s="404"/>
      <c r="AP24" s="404"/>
      <c r="AQ24" s="404"/>
      <c r="AR24" s="405"/>
      <c r="AS24" s="403">
        <v>3030</v>
      </c>
      <c r="AT24" s="404"/>
      <c r="AU24" s="404"/>
      <c r="AV24" s="404"/>
      <c r="AW24" s="404"/>
      <c r="AX24" s="406"/>
      <c r="AY24" s="394" t="s">
        <v>175</v>
      </c>
      <c r="AZ24" s="395"/>
      <c r="BA24" s="395"/>
      <c r="BB24" s="395"/>
      <c r="BC24" s="395"/>
      <c r="BD24" s="395"/>
      <c r="BE24" s="395"/>
      <c r="BF24" s="395"/>
      <c r="BG24" s="395"/>
      <c r="BH24" s="395"/>
      <c r="BI24" s="395"/>
      <c r="BJ24" s="395"/>
      <c r="BK24" s="395"/>
      <c r="BL24" s="395"/>
      <c r="BM24" s="396"/>
      <c r="BN24" s="427">
        <v>4977786</v>
      </c>
      <c r="BO24" s="428"/>
      <c r="BP24" s="428"/>
      <c r="BQ24" s="428"/>
      <c r="BR24" s="428"/>
      <c r="BS24" s="428"/>
      <c r="BT24" s="428"/>
      <c r="BU24" s="429"/>
      <c r="BV24" s="427">
        <v>4202144</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176</v>
      </c>
      <c r="F25" s="401"/>
      <c r="G25" s="401"/>
      <c r="H25" s="401"/>
      <c r="I25" s="401"/>
      <c r="J25" s="401"/>
      <c r="K25" s="402"/>
      <c r="L25" s="403">
        <v>1</v>
      </c>
      <c r="M25" s="404"/>
      <c r="N25" s="404"/>
      <c r="O25" s="404"/>
      <c r="P25" s="405"/>
      <c r="Q25" s="403">
        <v>7300</v>
      </c>
      <c r="R25" s="404"/>
      <c r="S25" s="404"/>
      <c r="T25" s="404"/>
      <c r="U25" s="404"/>
      <c r="V25" s="405"/>
      <c r="W25" s="469"/>
      <c r="X25" s="460"/>
      <c r="Y25" s="461"/>
      <c r="Z25" s="400" t="s">
        <v>177</v>
      </c>
      <c r="AA25" s="401"/>
      <c r="AB25" s="401"/>
      <c r="AC25" s="401"/>
      <c r="AD25" s="401"/>
      <c r="AE25" s="401"/>
      <c r="AF25" s="401"/>
      <c r="AG25" s="402"/>
      <c r="AH25" s="403" t="s">
        <v>139</v>
      </c>
      <c r="AI25" s="404"/>
      <c r="AJ25" s="404"/>
      <c r="AK25" s="404"/>
      <c r="AL25" s="405"/>
      <c r="AM25" s="403" t="s">
        <v>155</v>
      </c>
      <c r="AN25" s="404"/>
      <c r="AO25" s="404"/>
      <c r="AP25" s="404"/>
      <c r="AQ25" s="404"/>
      <c r="AR25" s="405"/>
      <c r="AS25" s="403" t="s">
        <v>139</v>
      </c>
      <c r="AT25" s="404"/>
      <c r="AU25" s="404"/>
      <c r="AV25" s="404"/>
      <c r="AW25" s="404"/>
      <c r="AX25" s="406"/>
      <c r="AY25" s="419" t="s">
        <v>178</v>
      </c>
      <c r="AZ25" s="420"/>
      <c r="BA25" s="420"/>
      <c r="BB25" s="420"/>
      <c r="BC25" s="420"/>
      <c r="BD25" s="420"/>
      <c r="BE25" s="420"/>
      <c r="BF25" s="420"/>
      <c r="BG25" s="420"/>
      <c r="BH25" s="420"/>
      <c r="BI25" s="420"/>
      <c r="BJ25" s="420"/>
      <c r="BK25" s="420"/>
      <c r="BL25" s="420"/>
      <c r="BM25" s="421"/>
      <c r="BN25" s="422">
        <v>5319315</v>
      </c>
      <c r="BO25" s="423"/>
      <c r="BP25" s="423"/>
      <c r="BQ25" s="423"/>
      <c r="BR25" s="423"/>
      <c r="BS25" s="423"/>
      <c r="BT25" s="423"/>
      <c r="BU25" s="424"/>
      <c r="BV25" s="422">
        <v>7211407</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179</v>
      </c>
      <c r="F26" s="401"/>
      <c r="G26" s="401"/>
      <c r="H26" s="401"/>
      <c r="I26" s="401"/>
      <c r="J26" s="401"/>
      <c r="K26" s="402"/>
      <c r="L26" s="403">
        <v>1</v>
      </c>
      <c r="M26" s="404"/>
      <c r="N26" s="404"/>
      <c r="O26" s="404"/>
      <c r="P26" s="405"/>
      <c r="Q26" s="403">
        <v>6600</v>
      </c>
      <c r="R26" s="404"/>
      <c r="S26" s="404"/>
      <c r="T26" s="404"/>
      <c r="U26" s="404"/>
      <c r="V26" s="405"/>
      <c r="W26" s="469"/>
      <c r="X26" s="460"/>
      <c r="Y26" s="461"/>
      <c r="Z26" s="400" t="s">
        <v>180</v>
      </c>
      <c r="AA26" s="482"/>
      <c r="AB26" s="482"/>
      <c r="AC26" s="482"/>
      <c r="AD26" s="482"/>
      <c r="AE26" s="482"/>
      <c r="AF26" s="482"/>
      <c r="AG26" s="483"/>
      <c r="AH26" s="403">
        <v>13</v>
      </c>
      <c r="AI26" s="404"/>
      <c r="AJ26" s="404"/>
      <c r="AK26" s="404"/>
      <c r="AL26" s="405"/>
      <c r="AM26" s="403">
        <v>42601</v>
      </c>
      <c r="AN26" s="404"/>
      <c r="AO26" s="404"/>
      <c r="AP26" s="404"/>
      <c r="AQ26" s="404"/>
      <c r="AR26" s="405"/>
      <c r="AS26" s="403">
        <v>3277</v>
      </c>
      <c r="AT26" s="404"/>
      <c r="AU26" s="404"/>
      <c r="AV26" s="404"/>
      <c r="AW26" s="404"/>
      <c r="AX26" s="406"/>
      <c r="AY26" s="436" t="s">
        <v>181</v>
      </c>
      <c r="AZ26" s="437"/>
      <c r="BA26" s="437"/>
      <c r="BB26" s="437"/>
      <c r="BC26" s="437"/>
      <c r="BD26" s="437"/>
      <c r="BE26" s="437"/>
      <c r="BF26" s="437"/>
      <c r="BG26" s="437"/>
      <c r="BH26" s="437"/>
      <c r="BI26" s="437"/>
      <c r="BJ26" s="437"/>
      <c r="BK26" s="437"/>
      <c r="BL26" s="437"/>
      <c r="BM26" s="438"/>
      <c r="BN26" s="427" t="s">
        <v>139</v>
      </c>
      <c r="BO26" s="428"/>
      <c r="BP26" s="428"/>
      <c r="BQ26" s="428"/>
      <c r="BR26" s="428"/>
      <c r="BS26" s="428"/>
      <c r="BT26" s="428"/>
      <c r="BU26" s="429"/>
      <c r="BV26" s="427" t="s">
        <v>139</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182</v>
      </c>
      <c r="F27" s="401"/>
      <c r="G27" s="401"/>
      <c r="H27" s="401"/>
      <c r="I27" s="401"/>
      <c r="J27" s="401"/>
      <c r="K27" s="402"/>
      <c r="L27" s="403">
        <v>1</v>
      </c>
      <c r="M27" s="404"/>
      <c r="N27" s="404"/>
      <c r="O27" s="404"/>
      <c r="P27" s="405"/>
      <c r="Q27" s="403">
        <v>4350</v>
      </c>
      <c r="R27" s="404"/>
      <c r="S27" s="404"/>
      <c r="T27" s="404"/>
      <c r="U27" s="404"/>
      <c r="V27" s="405"/>
      <c r="W27" s="469"/>
      <c r="X27" s="460"/>
      <c r="Y27" s="461"/>
      <c r="Z27" s="400" t="s">
        <v>183</v>
      </c>
      <c r="AA27" s="401"/>
      <c r="AB27" s="401"/>
      <c r="AC27" s="401"/>
      <c r="AD27" s="401"/>
      <c r="AE27" s="401"/>
      <c r="AF27" s="401"/>
      <c r="AG27" s="402"/>
      <c r="AH27" s="403">
        <v>8</v>
      </c>
      <c r="AI27" s="404"/>
      <c r="AJ27" s="404"/>
      <c r="AK27" s="404"/>
      <c r="AL27" s="405"/>
      <c r="AM27" s="403">
        <v>29888</v>
      </c>
      <c r="AN27" s="404"/>
      <c r="AO27" s="404"/>
      <c r="AP27" s="404"/>
      <c r="AQ27" s="404"/>
      <c r="AR27" s="405"/>
      <c r="AS27" s="403">
        <v>3736</v>
      </c>
      <c r="AT27" s="404"/>
      <c r="AU27" s="404"/>
      <c r="AV27" s="404"/>
      <c r="AW27" s="404"/>
      <c r="AX27" s="406"/>
      <c r="AY27" s="433" t="s">
        <v>184</v>
      </c>
      <c r="AZ27" s="434"/>
      <c r="BA27" s="434"/>
      <c r="BB27" s="434"/>
      <c r="BC27" s="434"/>
      <c r="BD27" s="434"/>
      <c r="BE27" s="434"/>
      <c r="BF27" s="434"/>
      <c r="BG27" s="434"/>
      <c r="BH27" s="434"/>
      <c r="BI27" s="434"/>
      <c r="BJ27" s="434"/>
      <c r="BK27" s="434"/>
      <c r="BL27" s="434"/>
      <c r="BM27" s="435"/>
      <c r="BN27" s="430">
        <v>1320144</v>
      </c>
      <c r="BO27" s="431"/>
      <c r="BP27" s="431"/>
      <c r="BQ27" s="431"/>
      <c r="BR27" s="431"/>
      <c r="BS27" s="431"/>
      <c r="BT27" s="431"/>
      <c r="BU27" s="432"/>
      <c r="BV27" s="430">
        <v>1318673</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185</v>
      </c>
      <c r="F28" s="401"/>
      <c r="G28" s="401"/>
      <c r="H28" s="401"/>
      <c r="I28" s="401"/>
      <c r="J28" s="401"/>
      <c r="K28" s="402"/>
      <c r="L28" s="403">
        <v>1</v>
      </c>
      <c r="M28" s="404"/>
      <c r="N28" s="404"/>
      <c r="O28" s="404"/>
      <c r="P28" s="405"/>
      <c r="Q28" s="403">
        <v>3900</v>
      </c>
      <c r="R28" s="404"/>
      <c r="S28" s="404"/>
      <c r="T28" s="404"/>
      <c r="U28" s="404"/>
      <c r="V28" s="405"/>
      <c r="W28" s="469"/>
      <c r="X28" s="460"/>
      <c r="Y28" s="461"/>
      <c r="Z28" s="400" t="s">
        <v>186</v>
      </c>
      <c r="AA28" s="401"/>
      <c r="AB28" s="401"/>
      <c r="AC28" s="401"/>
      <c r="AD28" s="401"/>
      <c r="AE28" s="401"/>
      <c r="AF28" s="401"/>
      <c r="AG28" s="402"/>
      <c r="AH28" s="403" t="s">
        <v>139</v>
      </c>
      <c r="AI28" s="404"/>
      <c r="AJ28" s="404"/>
      <c r="AK28" s="404"/>
      <c r="AL28" s="405"/>
      <c r="AM28" s="403" t="s">
        <v>139</v>
      </c>
      <c r="AN28" s="404"/>
      <c r="AO28" s="404"/>
      <c r="AP28" s="404"/>
      <c r="AQ28" s="404"/>
      <c r="AR28" s="405"/>
      <c r="AS28" s="403" t="s">
        <v>155</v>
      </c>
      <c r="AT28" s="404"/>
      <c r="AU28" s="404"/>
      <c r="AV28" s="404"/>
      <c r="AW28" s="404"/>
      <c r="AX28" s="406"/>
      <c r="AY28" s="410" t="s">
        <v>187</v>
      </c>
      <c r="AZ28" s="411"/>
      <c r="BA28" s="411"/>
      <c r="BB28" s="412"/>
      <c r="BC28" s="419" t="s">
        <v>48</v>
      </c>
      <c r="BD28" s="420"/>
      <c r="BE28" s="420"/>
      <c r="BF28" s="420"/>
      <c r="BG28" s="420"/>
      <c r="BH28" s="420"/>
      <c r="BI28" s="420"/>
      <c r="BJ28" s="420"/>
      <c r="BK28" s="420"/>
      <c r="BL28" s="420"/>
      <c r="BM28" s="421"/>
      <c r="BN28" s="422">
        <v>3088021</v>
      </c>
      <c r="BO28" s="423"/>
      <c r="BP28" s="423"/>
      <c r="BQ28" s="423"/>
      <c r="BR28" s="423"/>
      <c r="BS28" s="423"/>
      <c r="BT28" s="423"/>
      <c r="BU28" s="424"/>
      <c r="BV28" s="422">
        <v>3157732</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188</v>
      </c>
      <c r="F29" s="401"/>
      <c r="G29" s="401"/>
      <c r="H29" s="401"/>
      <c r="I29" s="401"/>
      <c r="J29" s="401"/>
      <c r="K29" s="402"/>
      <c r="L29" s="403">
        <v>16</v>
      </c>
      <c r="M29" s="404"/>
      <c r="N29" s="404"/>
      <c r="O29" s="404"/>
      <c r="P29" s="405"/>
      <c r="Q29" s="403">
        <v>3600</v>
      </c>
      <c r="R29" s="404"/>
      <c r="S29" s="404"/>
      <c r="T29" s="404"/>
      <c r="U29" s="404"/>
      <c r="V29" s="405"/>
      <c r="W29" s="470"/>
      <c r="X29" s="471"/>
      <c r="Y29" s="472"/>
      <c r="Z29" s="400" t="s">
        <v>189</v>
      </c>
      <c r="AA29" s="401"/>
      <c r="AB29" s="401"/>
      <c r="AC29" s="401"/>
      <c r="AD29" s="401"/>
      <c r="AE29" s="401"/>
      <c r="AF29" s="401"/>
      <c r="AG29" s="402"/>
      <c r="AH29" s="403">
        <v>344</v>
      </c>
      <c r="AI29" s="404"/>
      <c r="AJ29" s="404"/>
      <c r="AK29" s="404"/>
      <c r="AL29" s="405"/>
      <c r="AM29" s="403">
        <v>1047968</v>
      </c>
      <c r="AN29" s="404"/>
      <c r="AO29" s="404"/>
      <c r="AP29" s="404"/>
      <c r="AQ29" s="404"/>
      <c r="AR29" s="405"/>
      <c r="AS29" s="403">
        <v>3046</v>
      </c>
      <c r="AT29" s="404"/>
      <c r="AU29" s="404"/>
      <c r="AV29" s="404"/>
      <c r="AW29" s="404"/>
      <c r="AX29" s="406"/>
      <c r="AY29" s="413"/>
      <c r="AZ29" s="414"/>
      <c r="BA29" s="414"/>
      <c r="BB29" s="415"/>
      <c r="BC29" s="407" t="s">
        <v>190</v>
      </c>
      <c r="BD29" s="408"/>
      <c r="BE29" s="408"/>
      <c r="BF29" s="408"/>
      <c r="BG29" s="408"/>
      <c r="BH29" s="408"/>
      <c r="BI29" s="408"/>
      <c r="BJ29" s="408"/>
      <c r="BK29" s="408"/>
      <c r="BL29" s="408"/>
      <c r="BM29" s="409"/>
      <c r="BN29" s="427">
        <v>464536</v>
      </c>
      <c r="BO29" s="428"/>
      <c r="BP29" s="428"/>
      <c r="BQ29" s="428"/>
      <c r="BR29" s="428"/>
      <c r="BS29" s="428"/>
      <c r="BT29" s="428"/>
      <c r="BU29" s="429"/>
      <c r="BV29" s="427">
        <v>463161</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191</v>
      </c>
      <c r="X30" s="480"/>
      <c r="Y30" s="480"/>
      <c r="Z30" s="480"/>
      <c r="AA30" s="480"/>
      <c r="AB30" s="480"/>
      <c r="AC30" s="480"/>
      <c r="AD30" s="480"/>
      <c r="AE30" s="480"/>
      <c r="AF30" s="480"/>
      <c r="AG30" s="481"/>
      <c r="AH30" s="391">
        <v>98.9</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5605516</v>
      </c>
      <c r="BO30" s="431"/>
      <c r="BP30" s="431"/>
      <c r="BQ30" s="431"/>
      <c r="BR30" s="431"/>
      <c r="BS30" s="431"/>
      <c r="BT30" s="431"/>
      <c r="BU30" s="432"/>
      <c r="BV30" s="430">
        <v>4974419</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198</v>
      </c>
      <c r="D33" s="390"/>
      <c r="E33" s="389" t="s">
        <v>199</v>
      </c>
      <c r="F33" s="389"/>
      <c r="G33" s="389"/>
      <c r="H33" s="389"/>
      <c r="I33" s="389"/>
      <c r="J33" s="389"/>
      <c r="K33" s="389"/>
      <c r="L33" s="389"/>
      <c r="M33" s="389"/>
      <c r="N33" s="389"/>
      <c r="O33" s="389"/>
      <c r="P33" s="389"/>
      <c r="Q33" s="389"/>
      <c r="R33" s="389"/>
      <c r="S33" s="389"/>
      <c r="T33" s="215"/>
      <c r="U33" s="390" t="s">
        <v>200</v>
      </c>
      <c r="V33" s="390"/>
      <c r="W33" s="389" t="s">
        <v>199</v>
      </c>
      <c r="X33" s="389"/>
      <c r="Y33" s="389"/>
      <c r="Z33" s="389"/>
      <c r="AA33" s="389"/>
      <c r="AB33" s="389"/>
      <c r="AC33" s="389"/>
      <c r="AD33" s="389"/>
      <c r="AE33" s="389"/>
      <c r="AF33" s="389"/>
      <c r="AG33" s="389"/>
      <c r="AH33" s="389"/>
      <c r="AI33" s="389"/>
      <c r="AJ33" s="389"/>
      <c r="AK33" s="389"/>
      <c r="AL33" s="215"/>
      <c r="AM33" s="390" t="s">
        <v>200</v>
      </c>
      <c r="AN33" s="390"/>
      <c r="AO33" s="389" t="s">
        <v>199</v>
      </c>
      <c r="AP33" s="389"/>
      <c r="AQ33" s="389"/>
      <c r="AR33" s="389"/>
      <c r="AS33" s="389"/>
      <c r="AT33" s="389"/>
      <c r="AU33" s="389"/>
      <c r="AV33" s="389"/>
      <c r="AW33" s="389"/>
      <c r="AX33" s="389"/>
      <c r="AY33" s="389"/>
      <c r="AZ33" s="389"/>
      <c r="BA33" s="389"/>
      <c r="BB33" s="389"/>
      <c r="BC33" s="389"/>
      <c r="BD33" s="216"/>
      <c r="BE33" s="389" t="s">
        <v>201</v>
      </c>
      <c r="BF33" s="389"/>
      <c r="BG33" s="389" t="s">
        <v>202</v>
      </c>
      <c r="BH33" s="389"/>
      <c r="BI33" s="389"/>
      <c r="BJ33" s="389"/>
      <c r="BK33" s="389"/>
      <c r="BL33" s="389"/>
      <c r="BM33" s="389"/>
      <c r="BN33" s="389"/>
      <c r="BO33" s="389"/>
      <c r="BP33" s="389"/>
      <c r="BQ33" s="389"/>
      <c r="BR33" s="389"/>
      <c r="BS33" s="389"/>
      <c r="BT33" s="389"/>
      <c r="BU33" s="389"/>
      <c r="BV33" s="216"/>
      <c r="BW33" s="390" t="s">
        <v>201</v>
      </c>
      <c r="BX33" s="390"/>
      <c r="BY33" s="389" t="s">
        <v>203</v>
      </c>
      <c r="BZ33" s="389"/>
      <c r="CA33" s="389"/>
      <c r="CB33" s="389"/>
      <c r="CC33" s="389"/>
      <c r="CD33" s="389"/>
      <c r="CE33" s="389"/>
      <c r="CF33" s="389"/>
      <c r="CG33" s="389"/>
      <c r="CH33" s="389"/>
      <c r="CI33" s="389"/>
      <c r="CJ33" s="389"/>
      <c r="CK33" s="389"/>
      <c r="CL33" s="389"/>
      <c r="CM33" s="389"/>
      <c r="CN33" s="215"/>
      <c r="CO33" s="390" t="s">
        <v>200</v>
      </c>
      <c r="CP33" s="390"/>
      <c r="CQ33" s="389" t="s">
        <v>204</v>
      </c>
      <c r="CR33" s="389"/>
      <c r="CS33" s="389"/>
      <c r="CT33" s="389"/>
      <c r="CU33" s="389"/>
      <c r="CV33" s="389"/>
      <c r="CW33" s="389"/>
      <c r="CX33" s="389"/>
      <c r="CY33" s="389"/>
      <c r="CZ33" s="389"/>
      <c r="DA33" s="389"/>
      <c r="DB33" s="389"/>
      <c r="DC33" s="389"/>
      <c r="DD33" s="389"/>
      <c r="DE33" s="389"/>
      <c r="DF33" s="215"/>
      <c r="DG33" s="388" t="s">
        <v>205</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IF('各会計、関係団体の財政状況及び健全化判断比率'!B32="","",'各会計、関係団体の財政状況及び健全化判断比率'!B32)</f>
        <v>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10</v>
      </c>
      <c r="BX34" s="386"/>
      <c r="BY34" s="385" t="str">
        <f>IF('各会計、関係団体の財政状況及び健全化判断比率'!B68="","",'各会計、関係団体の財政状況及び健全化判断比率'!B68)</f>
        <v>富岡地域医療企業団（病院事業）</v>
      </c>
      <c r="BZ34" s="385"/>
      <c r="CA34" s="385"/>
      <c r="CB34" s="385"/>
      <c r="CC34" s="385"/>
      <c r="CD34" s="385"/>
      <c r="CE34" s="385"/>
      <c r="CF34" s="385"/>
      <c r="CG34" s="385"/>
      <c r="CH34" s="385"/>
      <c r="CI34" s="385"/>
      <c r="CJ34" s="385"/>
      <c r="CK34" s="385"/>
      <c r="CL34" s="385"/>
      <c r="CM34" s="385"/>
      <c r="CN34" s="213"/>
      <c r="CO34" s="386">
        <f>IF(CQ34="","",MAX(C34:D43,U34:V43,AM34:AN43,BE34:BF43,BW34:BX43)+1)</f>
        <v>17</v>
      </c>
      <c r="CP34" s="386"/>
      <c r="CQ34" s="385" t="str">
        <f>IF('各会計、関係団体の財政状況及び健全化判断比率'!BS7="","",'各会計、関係団体の財政状況及び健全化判断比率'!BS7)</f>
        <v>富岡市土地開発公社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〇</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7</v>
      </c>
      <c r="BF35" s="386"/>
      <c r="BG35" s="385" t="str">
        <f>IF('各会計、関係団体の財政状況及び健全化判断比率'!B33="","",'各会計、関係団体の財政状況及び健全化判断比率'!B33)</f>
        <v>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11</v>
      </c>
      <c r="BX35" s="386"/>
      <c r="BY35" s="385" t="str">
        <f>IF('各会計、関係団体の財政状況及び健全化判断比率'!B69="","",'各会計、関係団体の財政状況及び健全化判断比率'!B69)</f>
        <v>富岡甘楽広域市町村圏振興整備組合</v>
      </c>
      <c r="BZ35" s="385"/>
      <c r="CA35" s="385"/>
      <c r="CB35" s="385"/>
      <c r="CC35" s="385"/>
      <c r="CD35" s="385"/>
      <c r="CE35" s="385"/>
      <c r="CF35" s="385"/>
      <c r="CG35" s="385"/>
      <c r="CH35" s="385"/>
      <c r="CI35" s="385"/>
      <c r="CJ35" s="385"/>
      <c r="CK35" s="385"/>
      <c r="CL35" s="385"/>
      <c r="CM35" s="385"/>
      <c r="CN35" s="213"/>
      <c r="CO35" s="386">
        <f t="shared" ref="CO35:CO43" si="3">IF(CQ35="","",CO34+1)</f>
        <v>18</v>
      </c>
      <c r="CP35" s="386"/>
      <c r="CQ35" s="385" t="str">
        <f>IF('各会計、関係団体の財政状況及び健全化判断比率'!BS8="","",'各会計、関係団体の財政状況及び健全化判断比率'!BS8)</f>
        <v>まちづくり富岡</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8</v>
      </c>
      <c r="BF36" s="386"/>
      <c r="BG36" s="385" t="str">
        <f>IF('各会計、関係団体の財政状況及び健全化判断比率'!B34="","",'各会計、関係団体の財政状況及び健全化判断比率'!B34)</f>
        <v>浄化槽整備推進事業特別会計</v>
      </c>
      <c r="BH36" s="385"/>
      <c r="BI36" s="385"/>
      <c r="BJ36" s="385"/>
      <c r="BK36" s="385"/>
      <c r="BL36" s="385"/>
      <c r="BM36" s="385"/>
      <c r="BN36" s="385"/>
      <c r="BO36" s="385"/>
      <c r="BP36" s="385"/>
      <c r="BQ36" s="385"/>
      <c r="BR36" s="385"/>
      <c r="BS36" s="385"/>
      <c r="BT36" s="385"/>
      <c r="BU36" s="385"/>
      <c r="BV36" s="213"/>
      <c r="BW36" s="386">
        <f t="shared" si="2"/>
        <v>12</v>
      </c>
      <c r="BX36" s="386"/>
      <c r="BY36" s="385" t="str">
        <f>IF('各会計、関係団体の財政状況及び健全化判断比率'!B70="","",'各会計、関係団体の財政状況及び健全化判断比率'!B70)</f>
        <v>富岡甘楽衛生施設組合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9</v>
      </c>
      <c r="BF37" s="386"/>
      <c r="BG37" s="385" t="str">
        <f>IF('各会計、関係団体の財政状況及び健全化判断比率'!B35="","",'各会計、関係団体の財政状況及び健全化判断比率'!B35)</f>
        <v>工業団地整備事業特別会計</v>
      </c>
      <c r="BH37" s="385"/>
      <c r="BI37" s="385"/>
      <c r="BJ37" s="385"/>
      <c r="BK37" s="385"/>
      <c r="BL37" s="385"/>
      <c r="BM37" s="385"/>
      <c r="BN37" s="385"/>
      <c r="BO37" s="385"/>
      <c r="BP37" s="385"/>
      <c r="BQ37" s="385"/>
      <c r="BR37" s="385"/>
      <c r="BS37" s="385"/>
      <c r="BT37" s="385"/>
      <c r="BU37" s="385"/>
      <c r="BV37" s="213"/>
      <c r="BW37" s="386">
        <f t="shared" si="2"/>
        <v>13</v>
      </c>
      <c r="BX37" s="386"/>
      <c r="BY37" s="385" t="str">
        <f>IF('各会計、関係団体の財政状況及び健全化判断比率'!B71="","",'各会計、関係団体の財政状況及び健全化判断比率'!B71)</f>
        <v>群馬県市町村総合事務組合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14</v>
      </c>
      <c r="BX38" s="386"/>
      <c r="BY38" s="385" t="str">
        <f>IF('各会計、関係団体の財政状況及び健全化判断比率'!B72="","",'各会計、関係団体の財政状況及び健全化判断比率'!B72)</f>
        <v>群馬県後期高齢者医療広域連合（一般会計）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15</v>
      </c>
      <c r="BX39" s="386"/>
      <c r="BY39" s="385" t="str">
        <f>IF('各会計、関係団体の財政状況及び健全化判断比率'!B73="","",'各会計、関係団体の財政状況及び健全化判断比率'!B73)</f>
        <v>群馬県後期高齢者医療広域連合（事業会計）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16</v>
      </c>
      <c r="BX40" s="386"/>
      <c r="BY40" s="385" t="str">
        <f>IF('各会計、関係団体の財政状況及び健全化判断比率'!B74="","",'各会計、関係団体の財政状況及び健全化判断比率'!B74)</f>
        <v>群馬県市町村会館管理組合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z4InFFMaBELUErG44PDXIj9wQEM1b/cJeNy69Eb8lnp9/0AK5qV7am05bEW4CyHER5vg9ApCmkP/T5UAl5o/g==" saltValue="jqbPuxXsDqrHAVty+W81v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06" t="s">
        <v>579</v>
      </c>
      <c r="D34" s="1206"/>
      <c r="E34" s="1207"/>
      <c r="F34" s="32">
        <v>0</v>
      </c>
      <c r="G34" s="33">
        <v>0</v>
      </c>
      <c r="H34" s="33">
        <v>0</v>
      </c>
      <c r="I34" s="33">
        <v>0</v>
      </c>
      <c r="J34" s="34" t="s">
        <v>580</v>
      </c>
      <c r="K34" s="22"/>
      <c r="L34" s="22"/>
      <c r="M34" s="22"/>
      <c r="N34" s="22"/>
      <c r="O34" s="22"/>
      <c r="P34" s="22"/>
    </row>
    <row r="35" spans="1:16" ht="39" customHeight="1" x14ac:dyDescent="0.15">
      <c r="A35" s="22"/>
      <c r="B35" s="35"/>
      <c r="C35" s="1200" t="s">
        <v>581</v>
      </c>
      <c r="D35" s="1201"/>
      <c r="E35" s="1202"/>
      <c r="F35" s="36">
        <v>10.57</v>
      </c>
      <c r="G35" s="37">
        <v>10.78</v>
      </c>
      <c r="H35" s="37">
        <v>12.67</v>
      </c>
      <c r="I35" s="37">
        <v>13.63</v>
      </c>
      <c r="J35" s="38">
        <v>12.52</v>
      </c>
      <c r="K35" s="22"/>
      <c r="L35" s="22"/>
      <c r="M35" s="22"/>
      <c r="N35" s="22"/>
      <c r="O35" s="22"/>
      <c r="P35" s="22"/>
    </row>
    <row r="36" spans="1:16" ht="39" customHeight="1" x14ac:dyDescent="0.15">
      <c r="A36" s="22"/>
      <c r="B36" s="35"/>
      <c r="C36" s="1200" t="s">
        <v>582</v>
      </c>
      <c r="D36" s="1201"/>
      <c r="E36" s="1202"/>
      <c r="F36" s="36">
        <v>8.6</v>
      </c>
      <c r="G36" s="37">
        <v>10.69</v>
      </c>
      <c r="H36" s="37">
        <v>10.34</v>
      </c>
      <c r="I36" s="37">
        <v>8.67</v>
      </c>
      <c r="J36" s="38">
        <v>5.55</v>
      </c>
      <c r="K36" s="22"/>
      <c r="L36" s="22"/>
      <c r="M36" s="22"/>
      <c r="N36" s="22"/>
      <c r="O36" s="22"/>
      <c r="P36" s="22"/>
    </row>
    <row r="37" spans="1:16" ht="39" customHeight="1" x14ac:dyDescent="0.15">
      <c r="A37" s="22"/>
      <c r="B37" s="35"/>
      <c r="C37" s="1200" t="s">
        <v>583</v>
      </c>
      <c r="D37" s="1201"/>
      <c r="E37" s="1202"/>
      <c r="F37" s="36">
        <v>0.87</v>
      </c>
      <c r="G37" s="37">
        <v>1.34</v>
      </c>
      <c r="H37" s="37">
        <v>0.37</v>
      </c>
      <c r="I37" s="37">
        <v>1.71</v>
      </c>
      <c r="J37" s="38">
        <v>0.94</v>
      </c>
      <c r="K37" s="22"/>
      <c r="L37" s="22"/>
      <c r="M37" s="22"/>
      <c r="N37" s="22"/>
      <c r="O37" s="22"/>
      <c r="P37" s="22"/>
    </row>
    <row r="38" spans="1:16" ht="39" customHeight="1" x14ac:dyDescent="0.15">
      <c r="A38" s="22"/>
      <c r="B38" s="35"/>
      <c r="C38" s="1200" t="s">
        <v>584</v>
      </c>
      <c r="D38" s="1201"/>
      <c r="E38" s="1202"/>
      <c r="F38" s="36">
        <v>3.21</v>
      </c>
      <c r="G38" s="37">
        <v>1.73</v>
      </c>
      <c r="H38" s="37">
        <v>1.61</v>
      </c>
      <c r="I38" s="37">
        <v>2.73</v>
      </c>
      <c r="J38" s="38">
        <v>0.86</v>
      </c>
      <c r="K38" s="22"/>
      <c r="L38" s="22"/>
      <c r="M38" s="22"/>
      <c r="N38" s="22"/>
      <c r="O38" s="22"/>
      <c r="P38" s="22"/>
    </row>
    <row r="39" spans="1:16" ht="39" customHeight="1" x14ac:dyDescent="0.15">
      <c r="A39" s="22"/>
      <c r="B39" s="35"/>
      <c r="C39" s="1200" t="s">
        <v>585</v>
      </c>
      <c r="D39" s="1201"/>
      <c r="E39" s="1202"/>
      <c r="F39" s="36">
        <v>0</v>
      </c>
      <c r="G39" s="37">
        <v>0</v>
      </c>
      <c r="H39" s="37">
        <v>0</v>
      </c>
      <c r="I39" s="37">
        <v>0</v>
      </c>
      <c r="J39" s="38">
        <v>0.47</v>
      </c>
      <c r="K39" s="22"/>
      <c r="L39" s="22"/>
      <c r="M39" s="22"/>
      <c r="N39" s="22"/>
      <c r="O39" s="22"/>
      <c r="P39" s="22"/>
    </row>
    <row r="40" spans="1:16" ht="39" customHeight="1" x14ac:dyDescent="0.15">
      <c r="A40" s="22"/>
      <c r="B40" s="35"/>
      <c r="C40" s="1200" t="s">
        <v>586</v>
      </c>
      <c r="D40" s="1201"/>
      <c r="E40" s="1202"/>
      <c r="F40" s="36">
        <v>7.0000000000000007E-2</v>
      </c>
      <c r="G40" s="37">
        <v>0.05</v>
      </c>
      <c r="H40" s="37">
        <v>0.06</v>
      </c>
      <c r="I40" s="37">
        <v>0.05</v>
      </c>
      <c r="J40" s="38">
        <v>0.06</v>
      </c>
      <c r="K40" s="22"/>
      <c r="L40" s="22"/>
      <c r="M40" s="22"/>
      <c r="N40" s="22"/>
      <c r="O40" s="22"/>
      <c r="P40" s="22"/>
    </row>
    <row r="41" spans="1:16" ht="39" customHeight="1" x14ac:dyDescent="0.15">
      <c r="A41" s="22"/>
      <c r="B41" s="35"/>
      <c r="C41" s="1200" t="s">
        <v>587</v>
      </c>
      <c r="D41" s="1201"/>
      <c r="E41" s="1202"/>
      <c r="F41" s="36">
        <v>0</v>
      </c>
      <c r="G41" s="37">
        <v>0</v>
      </c>
      <c r="H41" s="37">
        <v>0</v>
      </c>
      <c r="I41" s="37">
        <v>0</v>
      </c>
      <c r="J41" s="38">
        <v>0.04</v>
      </c>
      <c r="K41" s="22"/>
      <c r="L41" s="22"/>
      <c r="M41" s="22"/>
      <c r="N41" s="22"/>
      <c r="O41" s="22"/>
      <c r="P41" s="22"/>
    </row>
    <row r="42" spans="1:16" ht="39" customHeight="1" x14ac:dyDescent="0.15">
      <c r="A42" s="22"/>
      <c r="B42" s="39"/>
      <c r="C42" s="1200" t="s">
        <v>588</v>
      </c>
      <c r="D42" s="1201"/>
      <c r="E42" s="1202"/>
      <c r="F42" s="36" t="s">
        <v>528</v>
      </c>
      <c r="G42" s="37" t="s">
        <v>528</v>
      </c>
      <c r="H42" s="37" t="s">
        <v>528</v>
      </c>
      <c r="I42" s="37" t="s">
        <v>528</v>
      </c>
      <c r="J42" s="38" t="s">
        <v>528</v>
      </c>
      <c r="K42" s="22"/>
      <c r="L42" s="22"/>
      <c r="M42" s="22"/>
      <c r="N42" s="22"/>
      <c r="O42" s="22"/>
      <c r="P42" s="22"/>
    </row>
    <row r="43" spans="1:16" ht="39" customHeight="1" thickBot="1" x14ac:dyDescent="0.2">
      <c r="A43" s="22"/>
      <c r="B43" s="40"/>
      <c r="C43" s="1203" t="s">
        <v>589</v>
      </c>
      <c r="D43" s="1204"/>
      <c r="E43" s="1205"/>
      <c r="F43" s="41">
        <v>5.12</v>
      </c>
      <c r="G43" s="42">
        <v>5.88</v>
      </c>
      <c r="H43" s="42">
        <v>5.77</v>
      </c>
      <c r="I43" s="42" t="s">
        <v>528</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4EIeAjiN9XhQtYhSB1LtphQAHmwAVXyhU17wr6qncuAaZ6nDHMkr/yUJ4oQYr2dxySjmVTFFVk3t4GjdazcCw==" saltValue="Gdmukwp0c4WK3GimXtrw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1716</v>
      </c>
      <c r="L45" s="60">
        <v>1587</v>
      </c>
      <c r="M45" s="60">
        <v>1556</v>
      </c>
      <c r="N45" s="60">
        <v>1522</v>
      </c>
      <c r="O45" s="61">
        <v>1565</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528</v>
      </c>
      <c r="L46" s="64" t="s">
        <v>528</v>
      </c>
      <c r="M46" s="64" t="s">
        <v>528</v>
      </c>
      <c r="N46" s="64" t="s">
        <v>528</v>
      </c>
      <c r="O46" s="65" t="s">
        <v>528</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528</v>
      </c>
      <c r="L47" s="64" t="s">
        <v>528</v>
      </c>
      <c r="M47" s="64" t="s">
        <v>528</v>
      </c>
      <c r="N47" s="64" t="s">
        <v>528</v>
      </c>
      <c r="O47" s="65" t="s">
        <v>528</v>
      </c>
      <c r="P47" s="48"/>
      <c r="Q47" s="48"/>
      <c r="R47" s="48"/>
      <c r="S47" s="48"/>
      <c r="T47" s="48"/>
      <c r="U47" s="48"/>
    </row>
    <row r="48" spans="1:21" ht="30.75" customHeight="1" x14ac:dyDescent="0.15">
      <c r="A48" s="48"/>
      <c r="B48" s="1228"/>
      <c r="C48" s="1229"/>
      <c r="D48" s="62"/>
      <c r="E48" s="1210" t="s">
        <v>15</v>
      </c>
      <c r="F48" s="1210"/>
      <c r="G48" s="1210"/>
      <c r="H48" s="1210"/>
      <c r="I48" s="1210"/>
      <c r="J48" s="1211"/>
      <c r="K48" s="63">
        <v>362</v>
      </c>
      <c r="L48" s="64">
        <v>405</v>
      </c>
      <c r="M48" s="64">
        <v>395</v>
      </c>
      <c r="N48" s="64">
        <v>403</v>
      </c>
      <c r="O48" s="65">
        <v>374</v>
      </c>
      <c r="P48" s="48"/>
      <c r="Q48" s="48"/>
      <c r="R48" s="48"/>
      <c r="S48" s="48"/>
      <c r="T48" s="48"/>
      <c r="U48" s="48"/>
    </row>
    <row r="49" spans="1:21" ht="30.75" customHeight="1" x14ac:dyDescent="0.15">
      <c r="A49" s="48"/>
      <c r="B49" s="1228"/>
      <c r="C49" s="1229"/>
      <c r="D49" s="62"/>
      <c r="E49" s="1210" t="s">
        <v>16</v>
      </c>
      <c r="F49" s="1210"/>
      <c r="G49" s="1210"/>
      <c r="H49" s="1210"/>
      <c r="I49" s="1210"/>
      <c r="J49" s="1211"/>
      <c r="K49" s="63">
        <v>477</v>
      </c>
      <c r="L49" s="64">
        <v>551</v>
      </c>
      <c r="M49" s="64">
        <v>489</v>
      </c>
      <c r="N49" s="64">
        <v>502</v>
      </c>
      <c r="O49" s="65">
        <v>473</v>
      </c>
      <c r="P49" s="48"/>
      <c r="Q49" s="48"/>
      <c r="R49" s="48"/>
      <c r="S49" s="48"/>
      <c r="T49" s="48"/>
      <c r="U49" s="48"/>
    </row>
    <row r="50" spans="1:21" ht="30.75" customHeight="1" x14ac:dyDescent="0.15">
      <c r="A50" s="48"/>
      <c r="B50" s="1228"/>
      <c r="C50" s="1229"/>
      <c r="D50" s="62"/>
      <c r="E50" s="1210" t="s">
        <v>17</v>
      </c>
      <c r="F50" s="1210"/>
      <c r="G50" s="1210"/>
      <c r="H50" s="1210"/>
      <c r="I50" s="1210"/>
      <c r="J50" s="1211"/>
      <c r="K50" s="63" t="s">
        <v>528</v>
      </c>
      <c r="L50" s="64" t="s">
        <v>528</v>
      </c>
      <c r="M50" s="64" t="s">
        <v>528</v>
      </c>
      <c r="N50" s="64" t="s">
        <v>528</v>
      </c>
      <c r="O50" s="65" t="s">
        <v>528</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528</v>
      </c>
      <c r="L51" s="64" t="s">
        <v>528</v>
      </c>
      <c r="M51" s="64" t="s">
        <v>528</v>
      </c>
      <c r="N51" s="64" t="s">
        <v>528</v>
      </c>
      <c r="O51" s="65" t="s">
        <v>528</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1641</v>
      </c>
      <c r="L52" s="64">
        <v>1633</v>
      </c>
      <c r="M52" s="64">
        <v>1597</v>
      </c>
      <c r="N52" s="64">
        <v>1513</v>
      </c>
      <c r="O52" s="65">
        <v>1589</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914</v>
      </c>
      <c r="L53" s="69">
        <v>910</v>
      </c>
      <c r="M53" s="69">
        <v>843</v>
      </c>
      <c r="N53" s="69">
        <v>914</v>
      </c>
      <c r="O53" s="70">
        <v>823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590</v>
      </c>
      <c r="L56" s="80" t="s">
        <v>591</v>
      </c>
      <c r="M56" s="80" t="s">
        <v>592</v>
      </c>
      <c r="N56" s="80" t="s">
        <v>593</v>
      </c>
      <c r="O56" s="81" t="s">
        <v>594</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617</v>
      </c>
      <c r="L57" s="83" t="s">
        <v>617</v>
      </c>
      <c r="M57" s="83" t="s">
        <v>617</v>
      </c>
      <c r="N57" s="83" t="s">
        <v>617</v>
      </c>
      <c r="O57" s="84" t="s">
        <v>617</v>
      </c>
    </row>
    <row r="58" spans="1:21" ht="31.5" customHeight="1" thickBot="1" x14ac:dyDescent="0.2">
      <c r="B58" s="1218"/>
      <c r="C58" s="1219"/>
      <c r="D58" s="1223" t="s">
        <v>27</v>
      </c>
      <c r="E58" s="1224"/>
      <c r="F58" s="1224"/>
      <c r="G58" s="1224"/>
      <c r="H58" s="1224"/>
      <c r="I58" s="1224"/>
      <c r="J58" s="1225"/>
      <c r="K58" s="85" t="s">
        <v>617</v>
      </c>
      <c r="L58" s="86" t="s">
        <v>617</v>
      </c>
      <c r="M58" s="86" t="s">
        <v>617</v>
      </c>
      <c r="N58" s="86" t="s">
        <v>617</v>
      </c>
      <c r="O58" s="87" t="s">
        <v>617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FVFzXSZuOZqAyIF2pjJQR8VWJlyU76a8vcGEKeTBDaD7rWKYOgdYdVreFQlLMploq1+AsAVIOo8S/3rmEf2Q==" saltValue="YN7MjcNKOjwB59s08P9B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570</v>
      </c>
      <c r="J40" s="99" t="s">
        <v>571</v>
      </c>
      <c r="K40" s="99" t="s">
        <v>572</v>
      </c>
      <c r="L40" s="99" t="s">
        <v>573</v>
      </c>
      <c r="M40" s="100" t="s">
        <v>574</v>
      </c>
    </row>
    <row r="41" spans="2:13" ht="27.75" customHeight="1" x14ac:dyDescent="0.15">
      <c r="B41" s="1246" t="s">
        <v>30</v>
      </c>
      <c r="C41" s="1247"/>
      <c r="D41" s="101"/>
      <c r="E41" s="1248" t="s">
        <v>31</v>
      </c>
      <c r="F41" s="1248"/>
      <c r="G41" s="1248"/>
      <c r="H41" s="1249"/>
      <c r="I41" s="102">
        <v>12830</v>
      </c>
      <c r="J41" s="103">
        <v>12446</v>
      </c>
      <c r="K41" s="103">
        <v>13066</v>
      </c>
      <c r="L41" s="103">
        <v>14770</v>
      </c>
      <c r="M41" s="104">
        <v>15941</v>
      </c>
    </row>
    <row r="42" spans="2:13" ht="27.75" customHeight="1" x14ac:dyDescent="0.15">
      <c r="B42" s="1236"/>
      <c r="C42" s="1237"/>
      <c r="D42" s="105"/>
      <c r="E42" s="1240" t="s">
        <v>32</v>
      </c>
      <c r="F42" s="1240"/>
      <c r="G42" s="1240"/>
      <c r="H42" s="1241"/>
      <c r="I42" s="106" t="s">
        <v>528</v>
      </c>
      <c r="J42" s="107" t="s">
        <v>528</v>
      </c>
      <c r="K42" s="107" t="s">
        <v>528</v>
      </c>
      <c r="L42" s="107" t="s">
        <v>528</v>
      </c>
      <c r="M42" s="108" t="s">
        <v>528</v>
      </c>
    </row>
    <row r="43" spans="2:13" ht="27.75" customHeight="1" x14ac:dyDescent="0.15">
      <c r="B43" s="1236"/>
      <c r="C43" s="1237"/>
      <c r="D43" s="105"/>
      <c r="E43" s="1240" t="s">
        <v>33</v>
      </c>
      <c r="F43" s="1240"/>
      <c r="G43" s="1240"/>
      <c r="H43" s="1241"/>
      <c r="I43" s="106">
        <v>4316</v>
      </c>
      <c r="J43" s="107">
        <v>4115</v>
      </c>
      <c r="K43" s="107">
        <v>3739</v>
      </c>
      <c r="L43" s="107">
        <v>3638</v>
      </c>
      <c r="M43" s="108">
        <v>3464</v>
      </c>
    </row>
    <row r="44" spans="2:13" ht="27.75" customHeight="1" x14ac:dyDescent="0.15">
      <c r="B44" s="1236"/>
      <c r="C44" s="1237"/>
      <c r="D44" s="105"/>
      <c r="E44" s="1240" t="s">
        <v>34</v>
      </c>
      <c r="F44" s="1240"/>
      <c r="G44" s="1240"/>
      <c r="H44" s="1241"/>
      <c r="I44" s="106">
        <v>4088</v>
      </c>
      <c r="J44" s="107">
        <v>3748</v>
      </c>
      <c r="K44" s="107">
        <v>3468</v>
      </c>
      <c r="L44" s="107">
        <v>3153</v>
      </c>
      <c r="M44" s="108">
        <v>2792</v>
      </c>
    </row>
    <row r="45" spans="2:13" ht="27.75" customHeight="1" x14ac:dyDescent="0.15">
      <c r="B45" s="1236"/>
      <c r="C45" s="1237"/>
      <c r="D45" s="105"/>
      <c r="E45" s="1240" t="s">
        <v>35</v>
      </c>
      <c r="F45" s="1240"/>
      <c r="G45" s="1240"/>
      <c r="H45" s="1241"/>
      <c r="I45" s="106">
        <v>3171</v>
      </c>
      <c r="J45" s="107">
        <v>3052</v>
      </c>
      <c r="K45" s="107">
        <v>2900</v>
      </c>
      <c r="L45" s="107">
        <v>2683</v>
      </c>
      <c r="M45" s="108">
        <v>2561</v>
      </c>
    </row>
    <row r="46" spans="2:13" ht="27.75" customHeight="1" x14ac:dyDescent="0.15">
      <c r="B46" s="1236"/>
      <c r="C46" s="1237"/>
      <c r="D46" s="109"/>
      <c r="E46" s="1240" t="s">
        <v>36</v>
      </c>
      <c r="F46" s="1240"/>
      <c r="G46" s="1240"/>
      <c r="H46" s="1241"/>
      <c r="I46" s="106">
        <v>42</v>
      </c>
      <c r="J46" s="107">
        <v>21</v>
      </c>
      <c r="K46" s="107">
        <v>6</v>
      </c>
      <c r="L46" s="107">
        <v>30</v>
      </c>
      <c r="M46" s="108">
        <v>18</v>
      </c>
    </row>
    <row r="47" spans="2:13" ht="27.75" customHeight="1" x14ac:dyDescent="0.15">
      <c r="B47" s="1236"/>
      <c r="C47" s="1237"/>
      <c r="D47" s="110"/>
      <c r="E47" s="1250" t="s">
        <v>37</v>
      </c>
      <c r="F47" s="1251"/>
      <c r="G47" s="1251"/>
      <c r="H47" s="1252"/>
      <c r="I47" s="106" t="s">
        <v>528</v>
      </c>
      <c r="J47" s="107" t="s">
        <v>528</v>
      </c>
      <c r="K47" s="107" t="s">
        <v>528</v>
      </c>
      <c r="L47" s="107" t="s">
        <v>528</v>
      </c>
      <c r="M47" s="108" t="s">
        <v>528</v>
      </c>
    </row>
    <row r="48" spans="2:13" ht="27.75" customHeight="1" x14ac:dyDescent="0.15">
      <c r="B48" s="1236"/>
      <c r="C48" s="1237"/>
      <c r="D48" s="105"/>
      <c r="E48" s="1240" t="s">
        <v>38</v>
      </c>
      <c r="F48" s="1240"/>
      <c r="G48" s="1240"/>
      <c r="H48" s="1241"/>
      <c r="I48" s="106" t="s">
        <v>528</v>
      </c>
      <c r="J48" s="107" t="s">
        <v>528</v>
      </c>
      <c r="K48" s="107" t="s">
        <v>528</v>
      </c>
      <c r="L48" s="107" t="s">
        <v>528</v>
      </c>
      <c r="M48" s="108" t="s">
        <v>528</v>
      </c>
    </row>
    <row r="49" spans="2:13" ht="27.75" customHeight="1" x14ac:dyDescent="0.15">
      <c r="B49" s="1238"/>
      <c r="C49" s="1239"/>
      <c r="D49" s="105"/>
      <c r="E49" s="1240" t="s">
        <v>39</v>
      </c>
      <c r="F49" s="1240"/>
      <c r="G49" s="1240"/>
      <c r="H49" s="1241"/>
      <c r="I49" s="106" t="s">
        <v>528</v>
      </c>
      <c r="J49" s="107" t="s">
        <v>528</v>
      </c>
      <c r="K49" s="107" t="s">
        <v>528</v>
      </c>
      <c r="L49" s="107" t="s">
        <v>528</v>
      </c>
      <c r="M49" s="108" t="s">
        <v>528</v>
      </c>
    </row>
    <row r="50" spans="2:13" ht="27.75" customHeight="1" x14ac:dyDescent="0.15">
      <c r="B50" s="1234" t="s">
        <v>40</v>
      </c>
      <c r="C50" s="1235"/>
      <c r="D50" s="111"/>
      <c r="E50" s="1240" t="s">
        <v>41</v>
      </c>
      <c r="F50" s="1240"/>
      <c r="G50" s="1240"/>
      <c r="H50" s="1241"/>
      <c r="I50" s="106">
        <v>6996</v>
      </c>
      <c r="J50" s="107">
        <v>8727</v>
      </c>
      <c r="K50" s="107">
        <v>8241</v>
      </c>
      <c r="L50" s="107">
        <v>9833</v>
      </c>
      <c r="M50" s="108">
        <v>9384</v>
      </c>
    </row>
    <row r="51" spans="2:13" ht="27.75" customHeight="1" x14ac:dyDescent="0.15">
      <c r="B51" s="1236"/>
      <c r="C51" s="1237"/>
      <c r="D51" s="105"/>
      <c r="E51" s="1240" t="s">
        <v>42</v>
      </c>
      <c r="F51" s="1240"/>
      <c r="G51" s="1240"/>
      <c r="H51" s="1241"/>
      <c r="I51" s="106">
        <v>1193</v>
      </c>
      <c r="J51" s="107">
        <v>1335</v>
      </c>
      <c r="K51" s="107">
        <v>1247</v>
      </c>
      <c r="L51" s="107">
        <v>897</v>
      </c>
      <c r="M51" s="108">
        <v>905</v>
      </c>
    </row>
    <row r="52" spans="2:13" ht="27.75" customHeight="1" x14ac:dyDescent="0.15">
      <c r="B52" s="1238"/>
      <c r="C52" s="1239"/>
      <c r="D52" s="105"/>
      <c r="E52" s="1240" t="s">
        <v>43</v>
      </c>
      <c r="F52" s="1240"/>
      <c r="G52" s="1240"/>
      <c r="H52" s="1241"/>
      <c r="I52" s="106">
        <v>15935</v>
      </c>
      <c r="J52" s="107">
        <v>15873</v>
      </c>
      <c r="K52" s="107">
        <v>15563</v>
      </c>
      <c r="L52" s="107">
        <v>16922</v>
      </c>
      <c r="M52" s="108">
        <v>18232</v>
      </c>
    </row>
    <row r="53" spans="2:13" ht="27.75" customHeight="1" thickBot="1" x14ac:dyDescent="0.2">
      <c r="B53" s="1242" t="s">
        <v>44</v>
      </c>
      <c r="C53" s="1243"/>
      <c r="D53" s="112"/>
      <c r="E53" s="1244" t="s">
        <v>45</v>
      </c>
      <c r="F53" s="1244"/>
      <c r="G53" s="1244"/>
      <c r="H53" s="1245"/>
      <c r="I53" s="113">
        <v>322</v>
      </c>
      <c r="J53" s="114">
        <v>-2554</v>
      </c>
      <c r="K53" s="114">
        <v>-1872</v>
      </c>
      <c r="L53" s="114">
        <v>-3377</v>
      </c>
      <c r="M53" s="115">
        <v>-3744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SnubxOuvs1PNb1UARiQ2mZ5yZ2jaAlRmIJmo4mUFSTi5jsstTNmBXFZkvt113O5ffCRcD7U5wJTgtTUAUc6wQ==" saltValue="1gpRVx4IoNCWDnnG+6k5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572</v>
      </c>
      <c r="G54" s="124" t="s">
        <v>573</v>
      </c>
      <c r="H54" s="125" t="s">
        <v>574</v>
      </c>
    </row>
    <row r="55" spans="2:8" ht="52.5" customHeight="1" x14ac:dyDescent="0.15">
      <c r="B55" s="126"/>
      <c r="C55" s="1261" t="s">
        <v>48</v>
      </c>
      <c r="D55" s="1261"/>
      <c r="E55" s="1262"/>
      <c r="F55" s="127">
        <v>4506</v>
      </c>
      <c r="G55" s="127">
        <v>3158</v>
      </c>
      <c r="H55" s="128">
        <v>3088</v>
      </c>
    </row>
    <row r="56" spans="2:8" ht="52.5" customHeight="1" x14ac:dyDescent="0.15">
      <c r="B56" s="129"/>
      <c r="C56" s="1263" t="s">
        <v>49</v>
      </c>
      <c r="D56" s="1263"/>
      <c r="E56" s="1264"/>
      <c r="F56" s="130">
        <v>462</v>
      </c>
      <c r="G56" s="130">
        <v>463</v>
      </c>
      <c r="H56" s="131">
        <v>465</v>
      </c>
    </row>
    <row r="57" spans="2:8" ht="53.25" customHeight="1" x14ac:dyDescent="0.15">
      <c r="B57" s="129"/>
      <c r="C57" s="1265" t="s">
        <v>50</v>
      </c>
      <c r="D57" s="1265"/>
      <c r="E57" s="1266"/>
      <c r="F57" s="132">
        <v>2002</v>
      </c>
      <c r="G57" s="132">
        <v>4974</v>
      </c>
      <c r="H57" s="133">
        <v>5606</v>
      </c>
    </row>
    <row r="58" spans="2:8" ht="45.75" customHeight="1" x14ac:dyDescent="0.15">
      <c r="B58" s="134"/>
      <c r="C58" s="1253" t="s">
        <v>603</v>
      </c>
      <c r="D58" s="1254"/>
      <c r="E58" s="1255"/>
      <c r="F58" s="135" t="s">
        <v>604</v>
      </c>
      <c r="G58" s="135">
        <v>3362</v>
      </c>
      <c r="H58" s="136">
        <v>3131</v>
      </c>
    </row>
    <row r="59" spans="2:8" ht="45.75" customHeight="1" x14ac:dyDescent="0.15">
      <c r="B59" s="134"/>
      <c r="C59" s="1253" t="s">
        <v>605</v>
      </c>
      <c r="D59" s="1254"/>
      <c r="E59" s="1255"/>
      <c r="F59" s="135" t="s">
        <v>604</v>
      </c>
      <c r="G59" s="135" t="s">
        <v>604</v>
      </c>
      <c r="H59" s="136">
        <v>1384</v>
      </c>
    </row>
    <row r="60" spans="2:8" ht="45.75" customHeight="1" x14ac:dyDescent="0.15">
      <c r="B60" s="134"/>
      <c r="C60" s="1253" t="s">
        <v>606</v>
      </c>
      <c r="D60" s="1254"/>
      <c r="E60" s="1255"/>
      <c r="F60" s="135">
        <v>993</v>
      </c>
      <c r="G60" s="135">
        <v>896</v>
      </c>
      <c r="H60" s="136">
        <v>483</v>
      </c>
    </row>
    <row r="61" spans="2:8" ht="45.75" customHeight="1" x14ac:dyDescent="0.15">
      <c r="B61" s="134"/>
      <c r="C61" s="1253" t="s">
        <v>607</v>
      </c>
      <c r="D61" s="1254"/>
      <c r="E61" s="1255"/>
      <c r="F61" s="135">
        <v>124</v>
      </c>
      <c r="G61" s="135">
        <v>114</v>
      </c>
      <c r="H61" s="136">
        <v>114</v>
      </c>
    </row>
    <row r="62" spans="2:8" ht="45.75" customHeight="1" thickBot="1" x14ac:dyDescent="0.2">
      <c r="B62" s="137"/>
      <c r="C62" s="1256" t="s">
        <v>608</v>
      </c>
      <c r="D62" s="1257"/>
      <c r="E62" s="1258"/>
      <c r="F62" s="138">
        <v>277</v>
      </c>
      <c r="G62" s="138">
        <v>195</v>
      </c>
      <c r="H62" s="139">
        <v>95</v>
      </c>
    </row>
    <row r="63" spans="2:8" ht="52.5" customHeight="1" thickBot="1" x14ac:dyDescent="0.2">
      <c r="B63" s="140"/>
      <c r="C63" s="1259" t="s">
        <v>51</v>
      </c>
      <c r="D63" s="1259"/>
      <c r="E63" s="1260"/>
      <c r="F63" s="141">
        <v>6970</v>
      </c>
      <c r="G63" s="141">
        <v>8595</v>
      </c>
      <c r="H63" s="142">
        <v>9158</v>
      </c>
    </row>
    <row r="64" spans="2:8" ht="15" customHeight="1" x14ac:dyDescent="0.15"/>
    <row r="65" ht="0" hidden="1" customHeight="1" x14ac:dyDescent="0.15"/>
    <row r="66" ht="0" hidden="1" customHeight="1" x14ac:dyDescent="0.15"/>
  </sheetData>
  <sheetProtection algorithmName="SHA-512" hashValue="9iSQFOCDQ1O5dQPMEOwrymaSMiCGtVjuBuYX3nyAij11tVbiVy/bvMBa/2bMgIMimU3LeMGt5Y3aLANb8YTEUw==" saltValue="yAGeCbLwmTB/Vx9FdQNH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621</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621</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622</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623</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624</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625</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570</v>
      </c>
      <c r="BQ50" s="1301"/>
      <c r="BR50" s="1301"/>
      <c r="BS50" s="1301"/>
      <c r="BT50" s="1301"/>
      <c r="BU50" s="1301"/>
      <c r="BV50" s="1301"/>
      <c r="BW50" s="1301"/>
      <c r="BX50" s="1301" t="s">
        <v>571</v>
      </c>
      <c r="BY50" s="1301"/>
      <c r="BZ50" s="1301"/>
      <c r="CA50" s="1301"/>
      <c r="CB50" s="1301"/>
      <c r="CC50" s="1301"/>
      <c r="CD50" s="1301"/>
      <c r="CE50" s="1301"/>
      <c r="CF50" s="1301" t="s">
        <v>572</v>
      </c>
      <c r="CG50" s="1301"/>
      <c r="CH50" s="1301"/>
      <c r="CI50" s="1301"/>
      <c r="CJ50" s="1301"/>
      <c r="CK50" s="1301"/>
      <c r="CL50" s="1301"/>
      <c r="CM50" s="1301"/>
      <c r="CN50" s="1301" t="s">
        <v>573</v>
      </c>
      <c r="CO50" s="1301"/>
      <c r="CP50" s="1301"/>
      <c r="CQ50" s="1301"/>
      <c r="CR50" s="1301"/>
      <c r="CS50" s="1301"/>
      <c r="CT50" s="1301"/>
      <c r="CU50" s="1301"/>
      <c r="CV50" s="1301" t="s">
        <v>574</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626</v>
      </c>
      <c r="AO51" s="1305"/>
      <c r="AP51" s="1305"/>
      <c r="AQ51" s="1305"/>
      <c r="AR51" s="1305"/>
      <c r="AS51" s="1305"/>
      <c r="AT51" s="1305"/>
      <c r="AU51" s="1305"/>
      <c r="AV51" s="1305"/>
      <c r="AW51" s="1305"/>
      <c r="AX51" s="1305"/>
      <c r="AY51" s="1305"/>
      <c r="AZ51" s="1305"/>
      <c r="BA51" s="1305"/>
      <c r="BB51" s="1305" t="s">
        <v>627</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6"/>
      <c r="CG51" s="1307"/>
      <c r="CH51" s="1307"/>
      <c r="CI51" s="1307"/>
      <c r="CJ51" s="1307"/>
      <c r="CK51" s="1307"/>
      <c r="CL51" s="1307"/>
      <c r="CM51" s="1307"/>
      <c r="CN51" s="1307"/>
      <c r="CO51" s="1307"/>
      <c r="CP51" s="1307"/>
      <c r="CQ51" s="1307"/>
      <c r="CR51" s="1307"/>
      <c r="CS51" s="1307"/>
      <c r="CT51" s="1307"/>
      <c r="CU51" s="1307"/>
      <c r="CV51" s="1306"/>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628</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55.4</v>
      </c>
      <c r="BY53" s="1307"/>
      <c r="BZ53" s="1307"/>
      <c r="CA53" s="1307"/>
      <c r="CB53" s="1307"/>
      <c r="CC53" s="1307"/>
      <c r="CD53" s="1307"/>
      <c r="CE53" s="1307"/>
      <c r="CF53" s="1306"/>
      <c r="CG53" s="1307"/>
      <c r="CH53" s="1307"/>
      <c r="CI53" s="1307"/>
      <c r="CJ53" s="1307"/>
      <c r="CK53" s="1307"/>
      <c r="CL53" s="1307"/>
      <c r="CM53" s="1307"/>
      <c r="CN53" s="1307">
        <v>49.6</v>
      </c>
      <c r="CO53" s="1307"/>
      <c r="CP53" s="1307"/>
      <c r="CQ53" s="1307"/>
      <c r="CR53" s="1307"/>
      <c r="CS53" s="1307"/>
      <c r="CT53" s="1307"/>
      <c r="CU53" s="1307"/>
      <c r="CV53" s="1306"/>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629</v>
      </c>
      <c r="AO55" s="1301"/>
      <c r="AP55" s="1301"/>
      <c r="AQ55" s="1301"/>
      <c r="AR55" s="1301"/>
      <c r="AS55" s="1301"/>
      <c r="AT55" s="1301"/>
      <c r="AU55" s="1301"/>
      <c r="AV55" s="1301"/>
      <c r="AW55" s="1301"/>
      <c r="AX55" s="1301"/>
      <c r="AY55" s="1301"/>
      <c r="AZ55" s="1301"/>
      <c r="BA55" s="1301"/>
      <c r="BB55" s="1305" t="s">
        <v>627</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56.8</v>
      </c>
      <c r="BY55" s="1307"/>
      <c r="BZ55" s="1307"/>
      <c r="CA55" s="1307"/>
      <c r="CB55" s="1307"/>
      <c r="CC55" s="1307"/>
      <c r="CD55" s="1307"/>
      <c r="CE55" s="1307"/>
      <c r="CF55" s="1306"/>
      <c r="CG55" s="1307"/>
      <c r="CH55" s="1307"/>
      <c r="CI55" s="1307"/>
      <c r="CJ55" s="1307"/>
      <c r="CK55" s="1307"/>
      <c r="CL55" s="1307"/>
      <c r="CM55" s="1307"/>
      <c r="CN55" s="1307">
        <v>55.4</v>
      </c>
      <c r="CO55" s="1307"/>
      <c r="CP55" s="1307"/>
      <c r="CQ55" s="1307"/>
      <c r="CR55" s="1307"/>
      <c r="CS55" s="1307"/>
      <c r="CT55" s="1307"/>
      <c r="CU55" s="1307"/>
      <c r="CV55" s="1306"/>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628</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54</v>
      </c>
      <c r="BY57" s="1307"/>
      <c r="BZ57" s="1307"/>
      <c r="CA57" s="1307"/>
      <c r="CB57" s="1307"/>
      <c r="CC57" s="1307"/>
      <c r="CD57" s="1307"/>
      <c r="CE57" s="1307"/>
      <c r="CF57" s="1306"/>
      <c r="CG57" s="1307"/>
      <c r="CH57" s="1307"/>
      <c r="CI57" s="1307"/>
      <c r="CJ57" s="1307"/>
      <c r="CK57" s="1307"/>
      <c r="CL57" s="1307"/>
      <c r="CM57" s="1307"/>
      <c r="CN57" s="1307">
        <v>58.7</v>
      </c>
      <c r="CO57" s="1307"/>
      <c r="CP57" s="1307"/>
      <c r="CQ57" s="1307"/>
      <c r="CR57" s="1307"/>
      <c r="CS57" s="1307"/>
      <c r="CT57" s="1307"/>
      <c r="CU57" s="1307"/>
      <c r="CV57" s="1306"/>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630</v>
      </c>
    </row>
    <row r="64" spans="1:109" x14ac:dyDescent="0.15">
      <c r="B64" s="1276"/>
      <c r="G64" s="1283"/>
      <c r="I64" s="1317"/>
      <c r="J64" s="1317"/>
      <c r="K64" s="1317"/>
      <c r="L64" s="1317"/>
      <c r="M64" s="1317"/>
      <c r="N64" s="1318"/>
      <c r="AM64" s="1283"/>
      <c r="AN64" s="1283" t="s">
        <v>623</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631</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625</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570</v>
      </c>
      <c r="BQ72" s="1301"/>
      <c r="BR72" s="1301"/>
      <c r="BS72" s="1301"/>
      <c r="BT72" s="1301"/>
      <c r="BU72" s="1301"/>
      <c r="BV72" s="1301"/>
      <c r="BW72" s="1301"/>
      <c r="BX72" s="1301" t="s">
        <v>571</v>
      </c>
      <c r="BY72" s="1301"/>
      <c r="BZ72" s="1301"/>
      <c r="CA72" s="1301"/>
      <c r="CB72" s="1301"/>
      <c r="CC72" s="1301"/>
      <c r="CD72" s="1301"/>
      <c r="CE72" s="1301"/>
      <c r="CF72" s="1301" t="s">
        <v>572</v>
      </c>
      <c r="CG72" s="1301"/>
      <c r="CH72" s="1301"/>
      <c r="CI72" s="1301"/>
      <c r="CJ72" s="1301"/>
      <c r="CK72" s="1301"/>
      <c r="CL72" s="1301"/>
      <c r="CM72" s="1301"/>
      <c r="CN72" s="1301" t="s">
        <v>573</v>
      </c>
      <c r="CO72" s="1301"/>
      <c r="CP72" s="1301"/>
      <c r="CQ72" s="1301"/>
      <c r="CR72" s="1301"/>
      <c r="CS72" s="1301"/>
      <c r="CT72" s="1301"/>
      <c r="CU72" s="1301"/>
      <c r="CV72" s="1301" t="s">
        <v>574</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626</v>
      </c>
      <c r="AO73" s="1305"/>
      <c r="AP73" s="1305"/>
      <c r="AQ73" s="1305"/>
      <c r="AR73" s="1305"/>
      <c r="AS73" s="1305"/>
      <c r="AT73" s="1305"/>
      <c r="AU73" s="1305"/>
      <c r="AV73" s="1305"/>
      <c r="AW73" s="1305"/>
      <c r="AX73" s="1305"/>
      <c r="AY73" s="1305"/>
      <c r="AZ73" s="1305"/>
      <c r="BA73" s="1305"/>
      <c r="BB73" s="1305" t="s">
        <v>627</v>
      </c>
      <c r="BC73" s="1305"/>
      <c r="BD73" s="1305"/>
      <c r="BE73" s="1305"/>
      <c r="BF73" s="1305"/>
      <c r="BG73" s="1305"/>
      <c r="BH73" s="1305"/>
      <c r="BI73" s="1305"/>
      <c r="BJ73" s="1305"/>
      <c r="BK73" s="1305"/>
      <c r="BL73" s="1305"/>
      <c r="BM73" s="1305"/>
      <c r="BN73" s="1305"/>
      <c r="BO73" s="1305"/>
      <c r="BP73" s="1307">
        <v>3</v>
      </c>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632</v>
      </c>
      <c r="BC75" s="1305"/>
      <c r="BD75" s="1305"/>
      <c r="BE75" s="1305"/>
      <c r="BF75" s="1305"/>
      <c r="BG75" s="1305"/>
      <c r="BH75" s="1305"/>
      <c r="BI75" s="1305"/>
      <c r="BJ75" s="1305"/>
      <c r="BK75" s="1305"/>
      <c r="BL75" s="1305"/>
      <c r="BM75" s="1305"/>
      <c r="BN75" s="1305"/>
      <c r="BO75" s="1305"/>
      <c r="BP75" s="1307">
        <v>9.6999999999999993</v>
      </c>
      <c r="BQ75" s="1307"/>
      <c r="BR75" s="1307"/>
      <c r="BS75" s="1307"/>
      <c r="BT75" s="1307"/>
      <c r="BU75" s="1307"/>
      <c r="BV75" s="1307"/>
      <c r="BW75" s="1307"/>
      <c r="BX75" s="1307">
        <v>9.1</v>
      </c>
      <c r="BY75" s="1307"/>
      <c r="BZ75" s="1307"/>
      <c r="CA75" s="1307"/>
      <c r="CB75" s="1307"/>
      <c r="CC75" s="1307"/>
      <c r="CD75" s="1307"/>
      <c r="CE75" s="1307"/>
      <c r="CF75" s="1307">
        <v>8.4</v>
      </c>
      <c r="CG75" s="1307"/>
      <c r="CH75" s="1307"/>
      <c r="CI75" s="1307"/>
      <c r="CJ75" s="1307"/>
      <c r="CK75" s="1307"/>
      <c r="CL75" s="1307"/>
      <c r="CM75" s="1307"/>
      <c r="CN75" s="1307">
        <v>8.4</v>
      </c>
      <c r="CO75" s="1307"/>
      <c r="CP75" s="1307"/>
      <c r="CQ75" s="1307"/>
      <c r="CR75" s="1307"/>
      <c r="CS75" s="1307"/>
      <c r="CT75" s="1307"/>
      <c r="CU75" s="1307"/>
      <c r="CV75" s="1307">
        <v>8.1</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629</v>
      </c>
      <c r="AO77" s="1301"/>
      <c r="AP77" s="1301"/>
      <c r="AQ77" s="1301"/>
      <c r="AR77" s="1301"/>
      <c r="AS77" s="1301"/>
      <c r="AT77" s="1301"/>
      <c r="AU77" s="1301"/>
      <c r="AV77" s="1301"/>
      <c r="AW77" s="1301"/>
      <c r="AX77" s="1301"/>
      <c r="AY77" s="1301"/>
      <c r="AZ77" s="1301"/>
      <c r="BA77" s="1301"/>
      <c r="BB77" s="1305" t="s">
        <v>627</v>
      </c>
      <c r="BC77" s="1305"/>
      <c r="BD77" s="1305"/>
      <c r="BE77" s="1305"/>
      <c r="BF77" s="1305"/>
      <c r="BG77" s="1305"/>
      <c r="BH77" s="1305"/>
      <c r="BI77" s="1305"/>
      <c r="BJ77" s="1305"/>
      <c r="BK77" s="1305"/>
      <c r="BL77" s="1305"/>
      <c r="BM77" s="1305"/>
      <c r="BN77" s="1305"/>
      <c r="BO77" s="1305"/>
      <c r="BP77" s="1307">
        <v>33</v>
      </c>
      <c r="BQ77" s="1307"/>
      <c r="BR77" s="1307"/>
      <c r="BS77" s="1307"/>
      <c r="BT77" s="1307"/>
      <c r="BU77" s="1307"/>
      <c r="BV77" s="1307"/>
      <c r="BW77" s="1307"/>
      <c r="BX77" s="1307">
        <v>56.8</v>
      </c>
      <c r="BY77" s="1307"/>
      <c r="BZ77" s="1307"/>
      <c r="CA77" s="1307"/>
      <c r="CB77" s="1307"/>
      <c r="CC77" s="1307"/>
      <c r="CD77" s="1307"/>
      <c r="CE77" s="1307"/>
      <c r="CF77" s="1307">
        <v>52.3</v>
      </c>
      <c r="CG77" s="1307"/>
      <c r="CH77" s="1307"/>
      <c r="CI77" s="1307"/>
      <c r="CJ77" s="1307"/>
      <c r="CK77" s="1307"/>
      <c r="CL77" s="1307"/>
      <c r="CM77" s="1307"/>
      <c r="CN77" s="1307">
        <v>55.4</v>
      </c>
      <c r="CO77" s="1307"/>
      <c r="CP77" s="1307"/>
      <c r="CQ77" s="1307"/>
      <c r="CR77" s="1307"/>
      <c r="CS77" s="1307"/>
      <c r="CT77" s="1307"/>
      <c r="CU77" s="1307"/>
      <c r="CV77" s="1307">
        <v>52.7</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632</v>
      </c>
      <c r="BC79" s="1305"/>
      <c r="BD79" s="1305"/>
      <c r="BE79" s="1305"/>
      <c r="BF79" s="1305"/>
      <c r="BG79" s="1305"/>
      <c r="BH79" s="1305"/>
      <c r="BI79" s="1305"/>
      <c r="BJ79" s="1305"/>
      <c r="BK79" s="1305"/>
      <c r="BL79" s="1305"/>
      <c r="BM79" s="1305"/>
      <c r="BN79" s="1305"/>
      <c r="BO79" s="1305"/>
      <c r="BP79" s="1307">
        <v>8.5</v>
      </c>
      <c r="BQ79" s="1307"/>
      <c r="BR79" s="1307"/>
      <c r="BS79" s="1307"/>
      <c r="BT79" s="1307"/>
      <c r="BU79" s="1307"/>
      <c r="BV79" s="1307"/>
      <c r="BW79" s="1307"/>
      <c r="BX79" s="1307">
        <v>10.199999999999999</v>
      </c>
      <c r="BY79" s="1307"/>
      <c r="BZ79" s="1307"/>
      <c r="CA79" s="1307"/>
      <c r="CB79" s="1307"/>
      <c r="CC79" s="1307"/>
      <c r="CD79" s="1307"/>
      <c r="CE79" s="1307"/>
      <c r="CF79" s="1307">
        <v>10</v>
      </c>
      <c r="CG79" s="1307"/>
      <c r="CH79" s="1307"/>
      <c r="CI79" s="1307"/>
      <c r="CJ79" s="1307"/>
      <c r="CK79" s="1307"/>
      <c r="CL79" s="1307"/>
      <c r="CM79" s="1307"/>
      <c r="CN79" s="1307">
        <v>9.6999999999999993</v>
      </c>
      <c r="CO79" s="1307"/>
      <c r="CP79" s="1307"/>
      <c r="CQ79" s="1307"/>
      <c r="CR79" s="1307"/>
      <c r="CS79" s="1307"/>
      <c r="CT79" s="1307"/>
      <c r="CU79" s="1307"/>
      <c r="CV79" s="1307">
        <v>9.5</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mm+FQJdcMPSKoO2Tw5J9XHHbUG3KoUNbwqDCgBTNrzY6ZlqSy3BULqrMJt7QKSd1X2aDYJGPOPqlSwGFSy/Mg==" saltValue="GH7hNDFj3qPNmSeq7WQrZ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80" zoomScaleNormal="8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J73cHSN4n+rETUpLtES7ShDU5EAYpqmRKGsN26kBi7GvJazhk9D27O4HeJ6bmRDiRjhLvVdBStqKDEVMdXiA==" saltValue="RDYjoDetmFwiKdV3JJM2/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1Omg9h7NT1J2wgOh0l9HmWEdPEboeoPJNAI2oPnNJt+q3mhq//jJAoZagJBDYqkSm0bg0ZWD5Sl4zfjcUkStA==" saltValue="W1XntwSLXrAE3fg7L7cYe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567</v>
      </c>
      <c r="G2" s="156"/>
      <c r="H2" s="157"/>
    </row>
    <row r="3" spans="1:8" x14ac:dyDescent="0.15">
      <c r="A3" s="153" t="s">
        <v>560</v>
      </c>
      <c r="B3" s="158"/>
      <c r="C3" s="159"/>
      <c r="D3" s="160">
        <v>38556</v>
      </c>
      <c r="E3" s="161"/>
      <c r="F3" s="162">
        <v>65988</v>
      </c>
      <c r="G3" s="163"/>
      <c r="H3" s="164"/>
    </row>
    <row r="4" spans="1:8" x14ac:dyDescent="0.15">
      <c r="A4" s="165"/>
      <c r="B4" s="166"/>
      <c r="C4" s="167"/>
      <c r="D4" s="168">
        <v>23266</v>
      </c>
      <c r="E4" s="169"/>
      <c r="F4" s="170">
        <v>36473</v>
      </c>
      <c r="G4" s="171"/>
      <c r="H4" s="172"/>
    </row>
    <row r="5" spans="1:8" x14ac:dyDescent="0.15">
      <c r="A5" s="153" t="s">
        <v>562</v>
      </c>
      <c r="B5" s="158"/>
      <c r="C5" s="159"/>
      <c r="D5" s="160">
        <v>64037</v>
      </c>
      <c r="E5" s="161"/>
      <c r="F5" s="162">
        <v>81768</v>
      </c>
      <c r="G5" s="163"/>
      <c r="H5" s="164"/>
    </row>
    <row r="6" spans="1:8" x14ac:dyDescent="0.15">
      <c r="A6" s="165"/>
      <c r="B6" s="166"/>
      <c r="C6" s="167"/>
      <c r="D6" s="168">
        <v>24722</v>
      </c>
      <c r="E6" s="169"/>
      <c r="F6" s="170">
        <v>37917</v>
      </c>
      <c r="G6" s="171"/>
      <c r="H6" s="172"/>
    </row>
    <row r="7" spans="1:8" x14ac:dyDescent="0.15">
      <c r="A7" s="153" t="s">
        <v>563</v>
      </c>
      <c r="B7" s="158"/>
      <c r="C7" s="159"/>
      <c r="D7" s="160">
        <v>97183</v>
      </c>
      <c r="E7" s="161"/>
      <c r="F7" s="162">
        <v>65876</v>
      </c>
      <c r="G7" s="163"/>
      <c r="H7" s="164"/>
    </row>
    <row r="8" spans="1:8" x14ac:dyDescent="0.15">
      <c r="A8" s="165"/>
      <c r="B8" s="166"/>
      <c r="C8" s="167"/>
      <c r="D8" s="168">
        <v>73675</v>
      </c>
      <c r="E8" s="169"/>
      <c r="F8" s="170">
        <v>36484</v>
      </c>
      <c r="G8" s="171"/>
      <c r="H8" s="172"/>
    </row>
    <row r="9" spans="1:8" x14ac:dyDescent="0.15">
      <c r="A9" s="153" t="s">
        <v>564</v>
      </c>
      <c r="B9" s="158"/>
      <c r="C9" s="159"/>
      <c r="D9" s="160">
        <v>138012</v>
      </c>
      <c r="E9" s="161"/>
      <c r="F9" s="162">
        <v>68468</v>
      </c>
      <c r="G9" s="163"/>
      <c r="H9" s="164"/>
    </row>
    <row r="10" spans="1:8" x14ac:dyDescent="0.15">
      <c r="A10" s="165"/>
      <c r="B10" s="166"/>
      <c r="C10" s="167"/>
      <c r="D10" s="168">
        <v>79076</v>
      </c>
      <c r="E10" s="169"/>
      <c r="F10" s="170">
        <v>34140</v>
      </c>
      <c r="G10" s="171"/>
      <c r="H10" s="172"/>
    </row>
    <row r="11" spans="1:8" x14ac:dyDescent="0.15">
      <c r="A11" s="153" t="s">
        <v>565</v>
      </c>
      <c r="B11" s="158"/>
      <c r="C11" s="159"/>
      <c r="D11" s="160">
        <v>86909</v>
      </c>
      <c r="E11" s="161"/>
      <c r="F11" s="162">
        <v>69729</v>
      </c>
      <c r="G11" s="163"/>
      <c r="H11" s="164"/>
    </row>
    <row r="12" spans="1:8" x14ac:dyDescent="0.15">
      <c r="A12" s="165"/>
      <c r="B12" s="166"/>
      <c r="C12" s="173"/>
      <c r="D12" s="168">
        <v>36117</v>
      </c>
      <c r="E12" s="169"/>
      <c r="F12" s="170">
        <v>38908</v>
      </c>
      <c r="G12" s="171"/>
      <c r="H12" s="172"/>
    </row>
    <row r="13" spans="1:8" x14ac:dyDescent="0.15">
      <c r="A13" s="153"/>
      <c r="B13" s="158"/>
      <c r="C13" s="174"/>
      <c r="D13" s="175">
        <v>84939</v>
      </c>
      <c r="E13" s="176"/>
      <c r="F13" s="177">
        <v>70366</v>
      </c>
      <c r="G13" s="178"/>
      <c r="H13" s="164"/>
    </row>
    <row r="14" spans="1:8" x14ac:dyDescent="0.15">
      <c r="A14" s="165"/>
      <c r="B14" s="166"/>
      <c r="C14" s="167"/>
      <c r="D14" s="168">
        <v>47371</v>
      </c>
      <c r="E14" s="169"/>
      <c r="F14" s="170">
        <v>36784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8.6</v>
      </c>
      <c r="C19" s="179">
        <f>ROUND(VALUE(SUBSTITUTE(実質収支比率等に係る経年分析!G$48,"▲","-")),2)</f>
        <v>10.7</v>
      </c>
      <c r="D19" s="179">
        <f>ROUND(VALUE(SUBSTITUTE(実質収支比率等に係る経年分析!H$48,"▲","-")),2)</f>
        <v>10.34</v>
      </c>
      <c r="E19" s="179">
        <f>ROUND(VALUE(SUBSTITUTE(実質収支比率等に係る経年分析!I$48,"▲","-")),2)</f>
        <v>8.68</v>
      </c>
      <c r="F19" s="179">
        <f>ROUND(VALUE(SUBSTITUTE(実質収支比率等に係る経年分析!J$48,"▲","-")),2)</f>
        <v>5.56</v>
      </c>
    </row>
    <row r="20" spans="1:11" x14ac:dyDescent="0.15">
      <c r="A20" s="179" t="s">
        <v>55</v>
      </c>
      <c r="B20" s="179">
        <f>ROUND(VALUE(SUBSTITUTE(実質収支比率等に係る経年分析!F$47,"▲","-")),2)</f>
        <v>25.6</v>
      </c>
      <c r="C20" s="179">
        <f>ROUND(VALUE(SUBSTITUTE(実質収支比率等に係る経年分析!G$47,"▲","-")),2)</f>
        <v>34.340000000000003</v>
      </c>
      <c r="D20" s="179">
        <f>ROUND(VALUE(SUBSTITUTE(実質収支比率等に係る経年分析!H$47,"▲","-")),2)</f>
        <v>37.54</v>
      </c>
      <c r="E20" s="179">
        <f>ROUND(VALUE(SUBSTITUTE(実質収支比率等に係る経年分析!I$47,"▲","-")),2)</f>
        <v>26.54</v>
      </c>
      <c r="F20" s="179">
        <f>ROUND(VALUE(SUBSTITUTE(実質収支比率等に係る経年分析!J$47,"▲","-")),2)</f>
        <v>25.93</v>
      </c>
    </row>
    <row r="21" spans="1:11" x14ac:dyDescent="0.15">
      <c r="A21" s="179" t="s">
        <v>56</v>
      </c>
      <c r="B21" s="179">
        <f>IF(ISNUMBER(VALUE(SUBSTITUTE(実質収支比率等に係る経年分析!F$49,"▲","-"))),ROUND(VALUE(SUBSTITUTE(実質収支比率等に係る経年分析!F$49,"▲","-")),2),NA())</f>
        <v>-0.64</v>
      </c>
      <c r="C21" s="179">
        <f>IF(ISNUMBER(VALUE(SUBSTITUTE(実質収支比率等に係る経年分析!G$49,"▲","-"))),ROUND(VALUE(SUBSTITUTE(実質収支比率等に係る経年分析!G$49,"▲","-")),2),NA())</f>
        <v>6.42</v>
      </c>
      <c r="D21" s="179">
        <f>IF(ISNUMBER(VALUE(SUBSTITUTE(実質収支比率等に係る経年分析!H$49,"▲","-"))),ROUND(VALUE(SUBSTITUTE(実質収支比率等に係る経年分析!H$49,"▲","-")),2),NA())</f>
        <v>-3.31</v>
      </c>
      <c r="E21" s="179">
        <f>IF(ISNUMBER(VALUE(SUBSTITUTE(実質収支比率等に係る経年分析!I$49,"▲","-"))),ROUND(VALUE(SUBSTITUTE(実質収支比率等に係る経年分析!I$49,"▲","-")),2),NA())</f>
        <v>-13.08</v>
      </c>
      <c r="F21" s="179">
        <f>IF(ISNUMBER(VALUE(SUBSTITUTE(実質収支比率等に係る経年分析!J$49,"▲","-"))),ROUND(VALUE(SUBSTITUTE(実質収支比率等に係る経年分析!J$49,"▲","-")),2),NA())</f>
        <v>-3.7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5.12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5.88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5.77</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7.0000000000000007E-2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x14ac:dyDescent="0.15">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0.47</v>
      </c>
    </row>
    <row r="32" spans="1:11" x14ac:dyDescent="0.15">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3.21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1.73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1.61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2.73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0.86</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1.71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0.94</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8.6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10.69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10.34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8.67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5.55</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10.57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10.78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12.67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13.63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12.52</v>
      </c>
    </row>
    <row r="36" spans="1:16" x14ac:dyDescent="0.15">
      <c r="A36" s="180" t="str">
        <f>IF(連結実質赤字比率に係る赤字・黒字の構成分析!C$34="",NA(),連結実質赤字比率に係る赤字・黒字の構成分析!C$34)</f>
        <v>浄化槽整備推進事業特別会計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v>
      </c>
      <c r="J36" s="180">
        <f>IF(ROUND(VALUE(SUBSTITUTE(連結実質赤字比率に係る赤字・黒字の構成分析!J$34,"▲", "-")), 2) &lt; 0, ABS(ROUND(VALUE(SUBSTITUTE(連結実質赤字比率に係る赤字・黒字の構成分析!J$34,"▲", "-")), 2)), NA())</f>
        <v>0.33</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1641</v>
      </c>
      <c r="E42" s="181"/>
      <c r="F42" s="181"/>
      <c r="G42" s="181">
        <f>'実質公債費比率（分子）の構造'!L$52</f>
        <v>1633</v>
      </c>
      <c r="H42" s="181"/>
      <c r="I42" s="181"/>
      <c r="J42" s="181">
        <f>'実質公債費比率（分子）の構造'!M$52</f>
        <v>1597</v>
      </c>
      <c r="K42" s="181"/>
      <c r="L42" s="181"/>
      <c r="M42" s="181">
        <f>'実質公債費比率（分子）の構造'!N$52</f>
        <v>1513</v>
      </c>
      <c r="N42" s="181"/>
      <c r="O42" s="181"/>
      <c r="P42" s="181">
        <f>'実質公債費比率（分子）の構造'!O$52</f>
        <v>1589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477</v>
      </c>
      <c r="C45" s="181"/>
      <c r="D45" s="181"/>
      <c r="E45" s="181">
        <f>'実質公債費比率（分子）の構造'!L$49</f>
        <v>551</v>
      </c>
      <c r="F45" s="181"/>
      <c r="G45" s="181"/>
      <c r="H45" s="181">
        <f>'実質公債費比率（分子）の構造'!M$49</f>
        <v>489</v>
      </c>
      <c r="I45" s="181"/>
      <c r="J45" s="181"/>
      <c r="K45" s="181">
        <f>'実質公債費比率（分子）の構造'!N$49</f>
        <v>502</v>
      </c>
      <c r="L45" s="181"/>
      <c r="M45" s="181"/>
      <c r="N45" s="181">
        <f>'実質公債費比率（分子）の構造'!O$49</f>
        <v>473</v>
      </c>
      <c r="O45" s="181"/>
      <c r="P45" s="181"/>
    </row>
    <row r="46" spans="1:16" x14ac:dyDescent="0.15">
      <c r="A46" s="181" t="s">
        <v>67</v>
      </c>
      <c r="B46" s="181">
        <f>'実質公債費比率（分子）の構造'!K$48</f>
        <v>362</v>
      </c>
      <c r="C46" s="181"/>
      <c r="D46" s="181"/>
      <c r="E46" s="181">
        <f>'実質公債費比率（分子）の構造'!L$48</f>
        <v>405</v>
      </c>
      <c r="F46" s="181"/>
      <c r="G46" s="181"/>
      <c r="H46" s="181">
        <f>'実質公債費比率（分子）の構造'!M$48</f>
        <v>395</v>
      </c>
      <c r="I46" s="181"/>
      <c r="J46" s="181"/>
      <c r="K46" s="181">
        <f>'実質公債費比率（分子）の構造'!N$48</f>
        <v>403</v>
      </c>
      <c r="L46" s="181"/>
      <c r="M46" s="181"/>
      <c r="N46" s="181">
        <f>'実質公債費比率（分子）の構造'!O$48</f>
        <v>374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1716</v>
      </c>
      <c r="C49" s="181"/>
      <c r="D49" s="181"/>
      <c r="E49" s="181">
        <f>'実質公債費比率（分子）の構造'!L$45</f>
        <v>1587</v>
      </c>
      <c r="F49" s="181"/>
      <c r="G49" s="181"/>
      <c r="H49" s="181">
        <f>'実質公債費比率（分子）の構造'!M$45</f>
        <v>1556</v>
      </c>
      <c r="I49" s="181"/>
      <c r="J49" s="181"/>
      <c r="K49" s="181">
        <f>'実質公債費比率（分子）の構造'!N$45</f>
        <v>1522</v>
      </c>
      <c r="L49" s="181"/>
      <c r="M49" s="181"/>
      <c r="N49" s="181">
        <f>'実質公債費比率（分子）の構造'!O$45</f>
        <v>1565</v>
      </c>
      <c r="O49" s="181"/>
      <c r="P49" s="181"/>
    </row>
    <row r="50" spans="1:16" x14ac:dyDescent="0.15">
      <c r="A50" s="181" t="s">
        <v>71</v>
      </c>
      <c r="B50" s="181" t="e">
        <f>NA()</f>
        <v>#N/A</v>
      </c>
      <c r="C50" s="181">
        <f>IF(ISNUMBER('実質公債費比率（分子）の構造'!K$53),'実質公債費比率（分子）の構造'!K$53,NA())</f>
        <v>914</v>
      </c>
      <c r="D50" s="181" t="e">
        <f>NA()</f>
        <v>#N/A</v>
      </c>
      <c r="E50" s="181" t="e">
        <f>NA()</f>
        <v>#N/A</v>
      </c>
      <c r="F50" s="181">
        <f>IF(ISNUMBER('実質公債費比率（分子）の構造'!L$53),'実質公債費比率（分子）の構造'!L$53,NA())</f>
        <v>910</v>
      </c>
      <c r="G50" s="181" t="e">
        <f>NA()</f>
        <v>#N/A</v>
      </c>
      <c r="H50" s="181" t="e">
        <f>NA()</f>
        <v>#N/A</v>
      </c>
      <c r="I50" s="181">
        <f>IF(ISNUMBER('実質公債費比率（分子）の構造'!M$53),'実質公債費比率（分子）の構造'!M$53,NA())</f>
        <v>843</v>
      </c>
      <c r="J50" s="181" t="e">
        <f>NA()</f>
        <v>#N/A</v>
      </c>
      <c r="K50" s="181" t="e">
        <f>NA()</f>
        <v>#N/A</v>
      </c>
      <c r="L50" s="181">
        <f>IF(ISNUMBER('実質公債費比率（分子）の構造'!N$53),'実質公債費比率（分子）の構造'!N$53,NA())</f>
        <v>914</v>
      </c>
      <c r="M50" s="181" t="e">
        <f>NA()</f>
        <v>#N/A</v>
      </c>
      <c r="N50" s="181" t="e">
        <f>NA()</f>
        <v>#N/A</v>
      </c>
      <c r="O50" s="181">
        <f>IF(ISNUMBER('実質公債費比率（分子）の構造'!O$53),'実質公債費比率（分子）の構造'!O$53,NA())</f>
        <v>823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15935</v>
      </c>
      <c r="E56" s="180"/>
      <c r="F56" s="180"/>
      <c r="G56" s="180">
        <f>'将来負担比率（分子）の構造'!J$52</f>
        <v>15873</v>
      </c>
      <c r="H56" s="180"/>
      <c r="I56" s="180"/>
      <c r="J56" s="180">
        <f>'将来負担比率（分子）の構造'!K$52</f>
        <v>15563</v>
      </c>
      <c r="K56" s="180"/>
      <c r="L56" s="180"/>
      <c r="M56" s="180">
        <f>'将来負担比率（分子）の構造'!L$52</f>
        <v>16922</v>
      </c>
      <c r="N56" s="180"/>
      <c r="O56" s="180"/>
      <c r="P56" s="180">
        <f>'将来負担比率（分子）の構造'!M$52</f>
        <v>18232</v>
      </c>
    </row>
    <row r="57" spans="1:16" x14ac:dyDescent="0.15">
      <c r="A57" s="180" t="s">
        <v>42</v>
      </c>
      <c r="B57" s="180"/>
      <c r="C57" s="180"/>
      <c r="D57" s="180">
        <f>'将来負担比率（分子）の構造'!I$51</f>
        <v>1193</v>
      </c>
      <c r="E57" s="180"/>
      <c r="F57" s="180"/>
      <c r="G57" s="180">
        <f>'将来負担比率（分子）の構造'!J$51</f>
        <v>1335</v>
      </c>
      <c r="H57" s="180"/>
      <c r="I57" s="180"/>
      <c r="J57" s="180">
        <f>'将来負担比率（分子）の構造'!K$51</f>
        <v>1247</v>
      </c>
      <c r="K57" s="180"/>
      <c r="L57" s="180"/>
      <c r="M57" s="180">
        <f>'将来負担比率（分子）の構造'!L$51</f>
        <v>897</v>
      </c>
      <c r="N57" s="180"/>
      <c r="O57" s="180"/>
      <c r="P57" s="180">
        <f>'将来負担比率（分子）の構造'!M$51</f>
        <v>905</v>
      </c>
    </row>
    <row r="58" spans="1:16" x14ac:dyDescent="0.15">
      <c r="A58" s="180" t="s">
        <v>41</v>
      </c>
      <c r="B58" s="180"/>
      <c r="C58" s="180"/>
      <c r="D58" s="180">
        <f>'将来負担比率（分子）の構造'!I$50</f>
        <v>6996</v>
      </c>
      <c r="E58" s="180"/>
      <c r="F58" s="180"/>
      <c r="G58" s="180">
        <f>'将来負担比率（分子）の構造'!J$50</f>
        <v>8727</v>
      </c>
      <c r="H58" s="180"/>
      <c r="I58" s="180"/>
      <c r="J58" s="180">
        <f>'将来負担比率（分子）の構造'!K$50</f>
        <v>8241</v>
      </c>
      <c r="K58" s="180"/>
      <c r="L58" s="180"/>
      <c r="M58" s="180">
        <f>'将来負担比率（分子）の構造'!L$50</f>
        <v>9833</v>
      </c>
      <c r="N58" s="180"/>
      <c r="O58" s="180"/>
      <c r="P58" s="180">
        <f>'将来負担比率（分子）の構造'!M$50</f>
        <v>9384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42</v>
      </c>
      <c r="C61" s="180"/>
      <c r="D61" s="180"/>
      <c r="E61" s="180">
        <f>'将来負担比率（分子）の構造'!J$46</f>
        <v>21</v>
      </c>
      <c r="F61" s="180"/>
      <c r="G61" s="180"/>
      <c r="H61" s="180">
        <f>'将来負担比率（分子）の構造'!K$46</f>
        <v>6</v>
      </c>
      <c r="I61" s="180"/>
      <c r="J61" s="180"/>
      <c r="K61" s="180">
        <f>'将来負担比率（分子）の構造'!L$46</f>
        <v>30</v>
      </c>
      <c r="L61" s="180"/>
      <c r="M61" s="180"/>
      <c r="N61" s="180">
        <f>'将来負担比率（分子）の構造'!M$46</f>
        <v>18</v>
      </c>
      <c r="O61" s="180"/>
      <c r="P61" s="180"/>
    </row>
    <row r="62" spans="1:16" x14ac:dyDescent="0.15">
      <c r="A62" s="180" t="s">
        <v>35</v>
      </c>
      <c r="B62" s="180">
        <f>'将来負担比率（分子）の構造'!I$45</f>
        <v>3171</v>
      </c>
      <c r="C62" s="180"/>
      <c r="D62" s="180"/>
      <c r="E62" s="180">
        <f>'将来負担比率（分子）の構造'!J$45</f>
        <v>3052</v>
      </c>
      <c r="F62" s="180"/>
      <c r="G62" s="180"/>
      <c r="H62" s="180">
        <f>'将来負担比率（分子）の構造'!K$45</f>
        <v>2900</v>
      </c>
      <c r="I62" s="180"/>
      <c r="J62" s="180"/>
      <c r="K62" s="180">
        <f>'将来負担比率（分子）の構造'!L$45</f>
        <v>2683</v>
      </c>
      <c r="L62" s="180"/>
      <c r="M62" s="180"/>
      <c r="N62" s="180">
        <f>'将来負担比率（分子）の構造'!M$45</f>
        <v>2561</v>
      </c>
      <c r="O62" s="180"/>
      <c r="P62" s="180"/>
    </row>
    <row r="63" spans="1:16" x14ac:dyDescent="0.15">
      <c r="A63" s="180" t="s">
        <v>34</v>
      </c>
      <c r="B63" s="180">
        <f>'将来負担比率（分子）の構造'!I$44</f>
        <v>4088</v>
      </c>
      <c r="C63" s="180"/>
      <c r="D63" s="180"/>
      <c r="E63" s="180">
        <f>'将来負担比率（分子）の構造'!J$44</f>
        <v>3748</v>
      </c>
      <c r="F63" s="180"/>
      <c r="G63" s="180"/>
      <c r="H63" s="180">
        <f>'将来負担比率（分子）の構造'!K$44</f>
        <v>3468</v>
      </c>
      <c r="I63" s="180"/>
      <c r="J63" s="180"/>
      <c r="K63" s="180">
        <f>'将来負担比率（分子）の構造'!L$44</f>
        <v>3153</v>
      </c>
      <c r="L63" s="180"/>
      <c r="M63" s="180"/>
      <c r="N63" s="180">
        <f>'将来負担比率（分子）の構造'!M$44</f>
        <v>2792</v>
      </c>
      <c r="O63" s="180"/>
      <c r="P63" s="180"/>
    </row>
    <row r="64" spans="1:16" x14ac:dyDescent="0.15">
      <c r="A64" s="180" t="s">
        <v>33</v>
      </c>
      <c r="B64" s="180">
        <f>'将来負担比率（分子）の構造'!I$43</f>
        <v>4316</v>
      </c>
      <c r="C64" s="180"/>
      <c r="D64" s="180"/>
      <c r="E64" s="180">
        <f>'将来負担比率（分子）の構造'!J$43</f>
        <v>4115</v>
      </c>
      <c r="F64" s="180"/>
      <c r="G64" s="180"/>
      <c r="H64" s="180">
        <f>'将来負担比率（分子）の構造'!K$43</f>
        <v>3739</v>
      </c>
      <c r="I64" s="180"/>
      <c r="J64" s="180"/>
      <c r="K64" s="180">
        <f>'将来負担比率（分子）の構造'!L$43</f>
        <v>3638</v>
      </c>
      <c r="L64" s="180"/>
      <c r="M64" s="180"/>
      <c r="N64" s="180">
        <f>'将来負担比率（分子）の構造'!M$43</f>
        <v>3464</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12830</v>
      </c>
      <c r="C66" s="180"/>
      <c r="D66" s="180"/>
      <c r="E66" s="180">
        <f>'将来負担比率（分子）の構造'!J$41</f>
        <v>12446</v>
      </c>
      <c r="F66" s="180"/>
      <c r="G66" s="180"/>
      <c r="H66" s="180">
        <f>'将来負担比率（分子）の構造'!K$41</f>
        <v>13066</v>
      </c>
      <c r="I66" s="180"/>
      <c r="J66" s="180"/>
      <c r="K66" s="180">
        <f>'将来負担比率（分子）の構造'!L$41</f>
        <v>14770</v>
      </c>
      <c r="L66" s="180"/>
      <c r="M66" s="180"/>
      <c r="N66" s="180">
        <f>'将来負担比率（分子）の構造'!M$41</f>
        <v>15941</v>
      </c>
      <c r="O66" s="180"/>
      <c r="P66" s="180"/>
    </row>
    <row r="67" spans="1:16" x14ac:dyDescent="0.15">
      <c r="A67" s="180" t="s">
        <v>75</v>
      </c>
      <c r="B67" s="180" t="e">
        <f>NA()</f>
        <v>#N/A</v>
      </c>
      <c r="C67" s="180">
        <f>IF(ISNUMBER('将来負担比率（分子）の構造'!I$53), IF('将来負担比率（分子）の構造'!I$53 &lt; 0, 0, '将来負担比率（分子）の構造'!I$53), NA())</f>
        <v>322</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4506</v>
      </c>
      <c r="C72" s="184">
        <f>基金残高に係る経年分析!G55</f>
        <v>3158</v>
      </c>
      <c r="D72" s="184">
        <f>基金残高に係る経年分析!H55</f>
        <v>3088</v>
      </c>
    </row>
    <row r="73" spans="1:16" x14ac:dyDescent="0.15">
      <c r="A73" s="183" t="s">
        <v>78</v>
      </c>
      <c r="B73" s="184">
        <f>基金残高に係る経年分析!F56</f>
        <v>462</v>
      </c>
      <c r="C73" s="184">
        <f>基金残高に係る経年分析!G56</f>
        <v>463</v>
      </c>
      <c r="D73" s="184">
        <f>基金残高に係る経年分析!H56</f>
        <v>465</v>
      </c>
    </row>
    <row r="74" spans="1:16" x14ac:dyDescent="0.15">
      <c r="A74" s="183" t="s">
        <v>79</v>
      </c>
      <c r="B74" s="184">
        <f>基金残高に係る経年分析!F57</f>
        <v>2002</v>
      </c>
      <c r="C74" s="184">
        <f>基金残高に係る経年分析!G57</f>
        <v>4974</v>
      </c>
      <c r="D74" s="184">
        <f>基金残高に係る経年分析!H57</f>
        <v>5606</v>
      </c>
    </row>
  </sheetData>
  <sheetProtection algorithmName="SHA-512" hashValue="01y96N5WBVQxZDV/F3q3yRNP2SyU3b44gwMOxA8rDnm8n8ToKrb6ctRhauVCDa3ypo8xyukKpYuDD9i4r3gu6Q==" saltValue="mzRmDelfxloLG4efvacU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214</v>
      </c>
      <c r="DI1" s="756"/>
      <c r="DJ1" s="756"/>
      <c r="DK1" s="756"/>
      <c r="DL1" s="756"/>
      <c r="DM1" s="756"/>
      <c r="DN1" s="757"/>
      <c r="DO1" s="225"/>
      <c r="DP1" s="755" t="s">
        <v>215</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217</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218</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219</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220</v>
      </c>
      <c r="S4" s="698"/>
      <c r="T4" s="698"/>
      <c r="U4" s="698"/>
      <c r="V4" s="698"/>
      <c r="W4" s="698"/>
      <c r="X4" s="698"/>
      <c r="Y4" s="699"/>
      <c r="Z4" s="697" t="s">
        <v>221</v>
      </c>
      <c r="AA4" s="698"/>
      <c r="AB4" s="698"/>
      <c r="AC4" s="699"/>
      <c r="AD4" s="697" t="s">
        <v>222</v>
      </c>
      <c r="AE4" s="698"/>
      <c r="AF4" s="698"/>
      <c r="AG4" s="698"/>
      <c r="AH4" s="698"/>
      <c r="AI4" s="698"/>
      <c r="AJ4" s="698"/>
      <c r="AK4" s="699"/>
      <c r="AL4" s="697" t="s">
        <v>221</v>
      </c>
      <c r="AM4" s="698"/>
      <c r="AN4" s="698"/>
      <c r="AO4" s="699"/>
      <c r="AP4" s="758" t="s">
        <v>223</v>
      </c>
      <c r="AQ4" s="758"/>
      <c r="AR4" s="758"/>
      <c r="AS4" s="758"/>
      <c r="AT4" s="758"/>
      <c r="AU4" s="758"/>
      <c r="AV4" s="758"/>
      <c r="AW4" s="758"/>
      <c r="AX4" s="758"/>
      <c r="AY4" s="758"/>
      <c r="AZ4" s="758"/>
      <c r="BA4" s="758"/>
      <c r="BB4" s="758"/>
      <c r="BC4" s="758"/>
      <c r="BD4" s="758"/>
      <c r="BE4" s="758"/>
      <c r="BF4" s="758"/>
      <c r="BG4" s="758" t="s">
        <v>224</v>
      </c>
      <c r="BH4" s="758"/>
      <c r="BI4" s="758"/>
      <c r="BJ4" s="758"/>
      <c r="BK4" s="758"/>
      <c r="BL4" s="758"/>
      <c r="BM4" s="758"/>
      <c r="BN4" s="758"/>
      <c r="BO4" s="758" t="s">
        <v>221</v>
      </c>
      <c r="BP4" s="758"/>
      <c r="BQ4" s="758"/>
      <c r="BR4" s="758"/>
      <c r="BS4" s="758" t="s">
        <v>225</v>
      </c>
      <c r="BT4" s="758"/>
      <c r="BU4" s="758"/>
      <c r="BV4" s="758"/>
      <c r="BW4" s="758"/>
      <c r="BX4" s="758"/>
      <c r="BY4" s="758"/>
      <c r="BZ4" s="758"/>
      <c r="CA4" s="758"/>
      <c r="CB4" s="758"/>
      <c r="CD4" s="740" t="s">
        <v>226</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227</v>
      </c>
      <c r="C5" s="723"/>
      <c r="D5" s="723"/>
      <c r="E5" s="723"/>
      <c r="F5" s="723"/>
      <c r="G5" s="723"/>
      <c r="H5" s="723"/>
      <c r="I5" s="723"/>
      <c r="J5" s="723"/>
      <c r="K5" s="723"/>
      <c r="L5" s="723"/>
      <c r="M5" s="723"/>
      <c r="N5" s="723"/>
      <c r="O5" s="723"/>
      <c r="P5" s="723"/>
      <c r="Q5" s="724"/>
      <c r="R5" s="688">
        <v>6797255</v>
      </c>
      <c r="S5" s="689"/>
      <c r="T5" s="689"/>
      <c r="U5" s="689"/>
      <c r="V5" s="689"/>
      <c r="W5" s="689"/>
      <c r="X5" s="689"/>
      <c r="Y5" s="735"/>
      <c r="Z5" s="753">
        <v>27.8</v>
      </c>
      <c r="AA5" s="753"/>
      <c r="AB5" s="753"/>
      <c r="AC5" s="753"/>
      <c r="AD5" s="754">
        <v>6551153</v>
      </c>
      <c r="AE5" s="754"/>
      <c r="AF5" s="754"/>
      <c r="AG5" s="754"/>
      <c r="AH5" s="754"/>
      <c r="AI5" s="754"/>
      <c r="AJ5" s="754"/>
      <c r="AK5" s="754"/>
      <c r="AL5" s="736">
        <v>56.7</v>
      </c>
      <c r="AM5" s="705"/>
      <c r="AN5" s="705"/>
      <c r="AO5" s="737"/>
      <c r="AP5" s="722" t="s">
        <v>228</v>
      </c>
      <c r="AQ5" s="723"/>
      <c r="AR5" s="723"/>
      <c r="AS5" s="723"/>
      <c r="AT5" s="723"/>
      <c r="AU5" s="723"/>
      <c r="AV5" s="723"/>
      <c r="AW5" s="723"/>
      <c r="AX5" s="723"/>
      <c r="AY5" s="723"/>
      <c r="AZ5" s="723"/>
      <c r="BA5" s="723"/>
      <c r="BB5" s="723"/>
      <c r="BC5" s="723"/>
      <c r="BD5" s="723"/>
      <c r="BE5" s="723"/>
      <c r="BF5" s="724"/>
      <c r="BG5" s="623">
        <v>6544056</v>
      </c>
      <c r="BH5" s="626"/>
      <c r="BI5" s="626"/>
      <c r="BJ5" s="626"/>
      <c r="BK5" s="626"/>
      <c r="BL5" s="626"/>
      <c r="BM5" s="626"/>
      <c r="BN5" s="627"/>
      <c r="BO5" s="685">
        <v>96.3</v>
      </c>
      <c r="BP5" s="685"/>
      <c r="BQ5" s="685"/>
      <c r="BR5" s="685"/>
      <c r="BS5" s="686">
        <v>122745</v>
      </c>
      <c r="BT5" s="686"/>
      <c r="BU5" s="686"/>
      <c r="BV5" s="686"/>
      <c r="BW5" s="686"/>
      <c r="BX5" s="686"/>
      <c r="BY5" s="686"/>
      <c r="BZ5" s="686"/>
      <c r="CA5" s="686"/>
      <c r="CB5" s="727"/>
      <c r="CD5" s="740" t="s">
        <v>223</v>
      </c>
      <c r="CE5" s="741"/>
      <c r="CF5" s="741"/>
      <c r="CG5" s="741"/>
      <c r="CH5" s="741"/>
      <c r="CI5" s="741"/>
      <c r="CJ5" s="741"/>
      <c r="CK5" s="741"/>
      <c r="CL5" s="741"/>
      <c r="CM5" s="741"/>
      <c r="CN5" s="741"/>
      <c r="CO5" s="741"/>
      <c r="CP5" s="741"/>
      <c r="CQ5" s="742"/>
      <c r="CR5" s="740" t="s">
        <v>229</v>
      </c>
      <c r="CS5" s="741"/>
      <c r="CT5" s="741"/>
      <c r="CU5" s="741"/>
      <c r="CV5" s="741"/>
      <c r="CW5" s="741"/>
      <c r="CX5" s="741"/>
      <c r="CY5" s="742"/>
      <c r="CZ5" s="740" t="s">
        <v>221</v>
      </c>
      <c r="DA5" s="741"/>
      <c r="DB5" s="741"/>
      <c r="DC5" s="742"/>
      <c r="DD5" s="740" t="s">
        <v>230</v>
      </c>
      <c r="DE5" s="741"/>
      <c r="DF5" s="741"/>
      <c r="DG5" s="741"/>
      <c r="DH5" s="741"/>
      <c r="DI5" s="741"/>
      <c r="DJ5" s="741"/>
      <c r="DK5" s="741"/>
      <c r="DL5" s="741"/>
      <c r="DM5" s="741"/>
      <c r="DN5" s="741"/>
      <c r="DO5" s="741"/>
      <c r="DP5" s="742"/>
      <c r="DQ5" s="740" t="s">
        <v>231</v>
      </c>
      <c r="DR5" s="741"/>
      <c r="DS5" s="741"/>
      <c r="DT5" s="741"/>
      <c r="DU5" s="741"/>
      <c r="DV5" s="741"/>
      <c r="DW5" s="741"/>
      <c r="DX5" s="741"/>
      <c r="DY5" s="741"/>
      <c r="DZ5" s="741"/>
      <c r="EA5" s="741"/>
      <c r="EB5" s="741"/>
      <c r="EC5" s="742"/>
    </row>
    <row r="6" spans="2:143" ht="11.25" customHeight="1" x14ac:dyDescent="0.15">
      <c r="B6" s="620" t="s">
        <v>232</v>
      </c>
      <c r="C6" s="621"/>
      <c r="D6" s="621"/>
      <c r="E6" s="621"/>
      <c r="F6" s="621"/>
      <c r="G6" s="621"/>
      <c r="H6" s="621"/>
      <c r="I6" s="621"/>
      <c r="J6" s="621"/>
      <c r="K6" s="621"/>
      <c r="L6" s="621"/>
      <c r="M6" s="621"/>
      <c r="N6" s="621"/>
      <c r="O6" s="621"/>
      <c r="P6" s="621"/>
      <c r="Q6" s="622"/>
      <c r="R6" s="623">
        <v>219645</v>
      </c>
      <c r="S6" s="626"/>
      <c r="T6" s="626"/>
      <c r="U6" s="626"/>
      <c r="V6" s="626"/>
      <c r="W6" s="626"/>
      <c r="X6" s="626"/>
      <c r="Y6" s="627"/>
      <c r="Z6" s="685">
        <v>0.9</v>
      </c>
      <c r="AA6" s="685"/>
      <c r="AB6" s="685"/>
      <c r="AC6" s="685"/>
      <c r="AD6" s="686">
        <v>219645</v>
      </c>
      <c r="AE6" s="686"/>
      <c r="AF6" s="686"/>
      <c r="AG6" s="686"/>
      <c r="AH6" s="686"/>
      <c r="AI6" s="686"/>
      <c r="AJ6" s="686"/>
      <c r="AK6" s="686"/>
      <c r="AL6" s="628">
        <v>1.9</v>
      </c>
      <c r="AM6" s="629"/>
      <c r="AN6" s="629"/>
      <c r="AO6" s="687"/>
      <c r="AP6" s="620" t="s">
        <v>233</v>
      </c>
      <c r="AQ6" s="621"/>
      <c r="AR6" s="621"/>
      <c r="AS6" s="621"/>
      <c r="AT6" s="621"/>
      <c r="AU6" s="621"/>
      <c r="AV6" s="621"/>
      <c r="AW6" s="621"/>
      <c r="AX6" s="621"/>
      <c r="AY6" s="621"/>
      <c r="AZ6" s="621"/>
      <c r="BA6" s="621"/>
      <c r="BB6" s="621"/>
      <c r="BC6" s="621"/>
      <c r="BD6" s="621"/>
      <c r="BE6" s="621"/>
      <c r="BF6" s="622"/>
      <c r="BG6" s="623">
        <v>6544056</v>
      </c>
      <c r="BH6" s="626"/>
      <c r="BI6" s="626"/>
      <c r="BJ6" s="626"/>
      <c r="BK6" s="626"/>
      <c r="BL6" s="626"/>
      <c r="BM6" s="626"/>
      <c r="BN6" s="627"/>
      <c r="BO6" s="685">
        <v>96.3</v>
      </c>
      <c r="BP6" s="685"/>
      <c r="BQ6" s="685"/>
      <c r="BR6" s="685"/>
      <c r="BS6" s="686">
        <v>122745</v>
      </c>
      <c r="BT6" s="686"/>
      <c r="BU6" s="686"/>
      <c r="BV6" s="686"/>
      <c r="BW6" s="686"/>
      <c r="BX6" s="686"/>
      <c r="BY6" s="686"/>
      <c r="BZ6" s="686"/>
      <c r="CA6" s="686"/>
      <c r="CB6" s="727"/>
      <c r="CD6" s="694" t="s">
        <v>234</v>
      </c>
      <c r="CE6" s="695"/>
      <c r="CF6" s="695"/>
      <c r="CG6" s="695"/>
      <c r="CH6" s="695"/>
      <c r="CI6" s="695"/>
      <c r="CJ6" s="695"/>
      <c r="CK6" s="695"/>
      <c r="CL6" s="695"/>
      <c r="CM6" s="695"/>
      <c r="CN6" s="695"/>
      <c r="CO6" s="695"/>
      <c r="CP6" s="695"/>
      <c r="CQ6" s="696"/>
      <c r="CR6" s="623">
        <v>199128</v>
      </c>
      <c r="CS6" s="626"/>
      <c r="CT6" s="626"/>
      <c r="CU6" s="626"/>
      <c r="CV6" s="626"/>
      <c r="CW6" s="626"/>
      <c r="CX6" s="626"/>
      <c r="CY6" s="627"/>
      <c r="CZ6" s="736">
        <v>0.9</v>
      </c>
      <c r="DA6" s="705"/>
      <c r="DB6" s="705"/>
      <c r="DC6" s="739"/>
      <c r="DD6" s="631" t="s">
        <v>235</v>
      </c>
      <c r="DE6" s="626"/>
      <c r="DF6" s="626"/>
      <c r="DG6" s="626"/>
      <c r="DH6" s="626"/>
      <c r="DI6" s="626"/>
      <c r="DJ6" s="626"/>
      <c r="DK6" s="626"/>
      <c r="DL6" s="626"/>
      <c r="DM6" s="626"/>
      <c r="DN6" s="626"/>
      <c r="DO6" s="626"/>
      <c r="DP6" s="627"/>
      <c r="DQ6" s="631">
        <v>199128</v>
      </c>
      <c r="DR6" s="626"/>
      <c r="DS6" s="626"/>
      <c r="DT6" s="626"/>
      <c r="DU6" s="626"/>
      <c r="DV6" s="626"/>
      <c r="DW6" s="626"/>
      <c r="DX6" s="626"/>
      <c r="DY6" s="626"/>
      <c r="DZ6" s="626"/>
      <c r="EA6" s="626"/>
      <c r="EB6" s="626"/>
      <c r="EC6" s="666"/>
    </row>
    <row r="7" spans="2:143" ht="11.25" customHeight="1" x14ac:dyDescent="0.15">
      <c r="B7" s="620" t="s">
        <v>236</v>
      </c>
      <c r="C7" s="621"/>
      <c r="D7" s="621"/>
      <c r="E7" s="621"/>
      <c r="F7" s="621"/>
      <c r="G7" s="621"/>
      <c r="H7" s="621"/>
      <c r="I7" s="621"/>
      <c r="J7" s="621"/>
      <c r="K7" s="621"/>
      <c r="L7" s="621"/>
      <c r="M7" s="621"/>
      <c r="N7" s="621"/>
      <c r="O7" s="621"/>
      <c r="P7" s="621"/>
      <c r="Q7" s="622"/>
      <c r="R7" s="623">
        <v>9759</v>
      </c>
      <c r="S7" s="626"/>
      <c r="T7" s="626"/>
      <c r="U7" s="626"/>
      <c r="V7" s="626"/>
      <c r="W7" s="626"/>
      <c r="X7" s="626"/>
      <c r="Y7" s="627"/>
      <c r="Z7" s="685">
        <v>0</v>
      </c>
      <c r="AA7" s="685"/>
      <c r="AB7" s="685"/>
      <c r="AC7" s="685"/>
      <c r="AD7" s="686">
        <v>9759</v>
      </c>
      <c r="AE7" s="686"/>
      <c r="AF7" s="686"/>
      <c r="AG7" s="686"/>
      <c r="AH7" s="686"/>
      <c r="AI7" s="686"/>
      <c r="AJ7" s="686"/>
      <c r="AK7" s="686"/>
      <c r="AL7" s="628">
        <v>0.1</v>
      </c>
      <c r="AM7" s="629"/>
      <c r="AN7" s="629"/>
      <c r="AO7" s="687"/>
      <c r="AP7" s="620" t="s">
        <v>237</v>
      </c>
      <c r="AQ7" s="621"/>
      <c r="AR7" s="621"/>
      <c r="AS7" s="621"/>
      <c r="AT7" s="621"/>
      <c r="AU7" s="621"/>
      <c r="AV7" s="621"/>
      <c r="AW7" s="621"/>
      <c r="AX7" s="621"/>
      <c r="AY7" s="621"/>
      <c r="AZ7" s="621"/>
      <c r="BA7" s="621"/>
      <c r="BB7" s="621"/>
      <c r="BC7" s="621"/>
      <c r="BD7" s="621"/>
      <c r="BE7" s="621"/>
      <c r="BF7" s="622"/>
      <c r="BG7" s="623">
        <v>2927998</v>
      </c>
      <c r="BH7" s="626"/>
      <c r="BI7" s="626"/>
      <c r="BJ7" s="626"/>
      <c r="BK7" s="626"/>
      <c r="BL7" s="626"/>
      <c r="BM7" s="626"/>
      <c r="BN7" s="627"/>
      <c r="BO7" s="685">
        <v>43.1</v>
      </c>
      <c r="BP7" s="685"/>
      <c r="BQ7" s="685"/>
      <c r="BR7" s="685"/>
      <c r="BS7" s="686">
        <v>122745</v>
      </c>
      <c r="BT7" s="686"/>
      <c r="BU7" s="686"/>
      <c r="BV7" s="686"/>
      <c r="BW7" s="686"/>
      <c r="BX7" s="686"/>
      <c r="BY7" s="686"/>
      <c r="BZ7" s="686"/>
      <c r="CA7" s="686"/>
      <c r="CB7" s="727"/>
      <c r="CD7" s="667" t="s">
        <v>238</v>
      </c>
      <c r="CE7" s="664"/>
      <c r="CF7" s="664"/>
      <c r="CG7" s="664"/>
      <c r="CH7" s="664"/>
      <c r="CI7" s="664"/>
      <c r="CJ7" s="664"/>
      <c r="CK7" s="664"/>
      <c r="CL7" s="664"/>
      <c r="CM7" s="664"/>
      <c r="CN7" s="664"/>
      <c r="CO7" s="664"/>
      <c r="CP7" s="664"/>
      <c r="CQ7" s="665"/>
      <c r="CR7" s="623">
        <v>3948535</v>
      </c>
      <c r="CS7" s="626"/>
      <c r="CT7" s="626"/>
      <c r="CU7" s="626"/>
      <c r="CV7" s="626"/>
      <c r="CW7" s="626"/>
      <c r="CX7" s="626"/>
      <c r="CY7" s="627"/>
      <c r="CZ7" s="685">
        <v>17.100000000000001</v>
      </c>
      <c r="DA7" s="685"/>
      <c r="DB7" s="685"/>
      <c r="DC7" s="685"/>
      <c r="DD7" s="631">
        <v>53507</v>
      </c>
      <c r="DE7" s="626"/>
      <c r="DF7" s="626"/>
      <c r="DG7" s="626"/>
      <c r="DH7" s="626"/>
      <c r="DI7" s="626"/>
      <c r="DJ7" s="626"/>
      <c r="DK7" s="626"/>
      <c r="DL7" s="626"/>
      <c r="DM7" s="626"/>
      <c r="DN7" s="626"/>
      <c r="DO7" s="626"/>
      <c r="DP7" s="627"/>
      <c r="DQ7" s="631">
        <v>2410271</v>
      </c>
      <c r="DR7" s="626"/>
      <c r="DS7" s="626"/>
      <c r="DT7" s="626"/>
      <c r="DU7" s="626"/>
      <c r="DV7" s="626"/>
      <c r="DW7" s="626"/>
      <c r="DX7" s="626"/>
      <c r="DY7" s="626"/>
      <c r="DZ7" s="626"/>
      <c r="EA7" s="626"/>
      <c r="EB7" s="626"/>
      <c r="EC7" s="666"/>
    </row>
    <row r="8" spans="2:143" ht="11.25" customHeight="1" x14ac:dyDescent="0.15">
      <c r="B8" s="620" t="s">
        <v>239</v>
      </c>
      <c r="C8" s="621"/>
      <c r="D8" s="621"/>
      <c r="E8" s="621"/>
      <c r="F8" s="621"/>
      <c r="G8" s="621"/>
      <c r="H8" s="621"/>
      <c r="I8" s="621"/>
      <c r="J8" s="621"/>
      <c r="K8" s="621"/>
      <c r="L8" s="621"/>
      <c r="M8" s="621"/>
      <c r="N8" s="621"/>
      <c r="O8" s="621"/>
      <c r="P8" s="621"/>
      <c r="Q8" s="622"/>
      <c r="R8" s="623">
        <v>21169</v>
      </c>
      <c r="S8" s="626"/>
      <c r="T8" s="626"/>
      <c r="U8" s="626"/>
      <c r="V8" s="626"/>
      <c r="W8" s="626"/>
      <c r="X8" s="626"/>
      <c r="Y8" s="627"/>
      <c r="Z8" s="685">
        <v>0.1</v>
      </c>
      <c r="AA8" s="685"/>
      <c r="AB8" s="685"/>
      <c r="AC8" s="685"/>
      <c r="AD8" s="686">
        <v>21169</v>
      </c>
      <c r="AE8" s="686"/>
      <c r="AF8" s="686"/>
      <c r="AG8" s="686"/>
      <c r="AH8" s="686"/>
      <c r="AI8" s="686"/>
      <c r="AJ8" s="686"/>
      <c r="AK8" s="686"/>
      <c r="AL8" s="628">
        <v>0.2</v>
      </c>
      <c r="AM8" s="629"/>
      <c r="AN8" s="629"/>
      <c r="AO8" s="687"/>
      <c r="AP8" s="620" t="s">
        <v>240</v>
      </c>
      <c r="AQ8" s="621"/>
      <c r="AR8" s="621"/>
      <c r="AS8" s="621"/>
      <c r="AT8" s="621"/>
      <c r="AU8" s="621"/>
      <c r="AV8" s="621"/>
      <c r="AW8" s="621"/>
      <c r="AX8" s="621"/>
      <c r="AY8" s="621"/>
      <c r="AZ8" s="621"/>
      <c r="BA8" s="621"/>
      <c r="BB8" s="621"/>
      <c r="BC8" s="621"/>
      <c r="BD8" s="621"/>
      <c r="BE8" s="621"/>
      <c r="BF8" s="622"/>
      <c r="BG8" s="623">
        <v>86114</v>
      </c>
      <c r="BH8" s="626"/>
      <c r="BI8" s="626"/>
      <c r="BJ8" s="626"/>
      <c r="BK8" s="626"/>
      <c r="BL8" s="626"/>
      <c r="BM8" s="626"/>
      <c r="BN8" s="627"/>
      <c r="BO8" s="685">
        <v>1.3</v>
      </c>
      <c r="BP8" s="685"/>
      <c r="BQ8" s="685"/>
      <c r="BR8" s="685"/>
      <c r="BS8" s="631" t="s">
        <v>140</v>
      </c>
      <c r="BT8" s="626"/>
      <c r="BU8" s="626"/>
      <c r="BV8" s="626"/>
      <c r="BW8" s="626"/>
      <c r="BX8" s="626"/>
      <c r="BY8" s="626"/>
      <c r="BZ8" s="626"/>
      <c r="CA8" s="626"/>
      <c r="CB8" s="666"/>
      <c r="CD8" s="667" t="s">
        <v>241</v>
      </c>
      <c r="CE8" s="664"/>
      <c r="CF8" s="664"/>
      <c r="CG8" s="664"/>
      <c r="CH8" s="664"/>
      <c r="CI8" s="664"/>
      <c r="CJ8" s="664"/>
      <c r="CK8" s="664"/>
      <c r="CL8" s="664"/>
      <c r="CM8" s="664"/>
      <c r="CN8" s="664"/>
      <c r="CO8" s="664"/>
      <c r="CP8" s="664"/>
      <c r="CQ8" s="665"/>
      <c r="CR8" s="623">
        <v>6263143</v>
      </c>
      <c r="CS8" s="626"/>
      <c r="CT8" s="626"/>
      <c r="CU8" s="626"/>
      <c r="CV8" s="626"/>
      <c r="CW8" s="626"/>
      <c r="CX8" s="626"/>
      <c r="CY8" s="627"/>
      <c r="CZ8" s="685">
        <v>27.2</v>
      </c>
      <c r="DA8" s="685"/>
      <c r="DB8" s="685"/>
      <c r="DC8" s="685"/>
      <c r="DD8" s="631">
        <v>91277</v>
      </c>
      <c r="DE8" s="626"/>
      <c r="DF8" s="626"/>
      <c r="DG8" s="626"/>
      <c r="DH8" s="626"/>
      <c r="DI8" s="626"/>
      <c r="DJ8" s="626"/>
      <c r="DK8" s="626"/>
      <c r="DL8" s="626"/>
      <c r="DM8" s="626"/>
      <c r="DN8" s="626"/>
      <c r="DO8" s="626"/>
      <c r="DP8" s="627"/>
      <c r="DQ8" s="631">
        <v>3270629</v>
      </c>
      <c r="DR8" s="626"/>
      <c r="DS8" s="626"/>
      <c r="DT8" s="626"/>
      <c r="DU8" s="626"/>
      <c r="DV8" s="626"/>
      <c r="DW8" s="626"/>
      <c r="DX8" s="626"/>
      <c r="DY8" s="626"/>
      <c r="DZ8" s="626"/>
      <c r="EA8" s="626"/>
      <c r="EB8" s="626"/>
      <c r="EC8" s="666"/>
    </row>
    <row r="9" spans="2:143" ht="11.25" customHeight="1" x14ac:dyDescent="0.15">
      <c r="B9" s="620" t="s">
        <v>242</v>
      </c>
      <c r="C9" s="621"/>
      <c r="D9" s="621"/>
      <c r="E9" s="621"/>
      <c r="F9" s="621"/>
      <c r="G9" s="621"/>
      <c r="H9" s="621"/>
      <c r="I9" s="621"/>
      <c r="J9" s="621"/>
      <c r="K9" s="621"/>
      <c r="L9" s="621"/>
      <c r="M9" s="621"/>
      <c r="N9" s="621"/>
      <c r="O9" s="621"/>
      <c r="P9" s="621"/>
      <c r="Q9" s="622"/>
      <c r="R9" s="623">
        <v>17621</v>
      </c>
      <c r="S9" s="626"/>
      <c r="T9" s="626"/>
      <c r="U9" s="626"/>
      <c r="V9" s="626"/>
      <c r="W9" s="626"/>
      <c r="X9" s="626"/>
      <c r="Y9" s="627"/>
      <c r="Z9" s="685">
        <v>0.1</v>
      </c>
      <c r="AA9" s="685"/>
      <c r="AB9" s="685"/>
      <c r="AC9" s="685"/>
      <c r="AD9" s="686">
        <v>17621</v>
      </c>
      <c r="AE9" s="686"/>
      <c r="AF9" s="686"/>
      <c r="AG9" s="686"/>
      <c r="AH9" s="686"/>
      <c r="AI9" s="686"/>
      <c r="AJ9" s="686"/>
      <c r="AK9" s="686"/>
      <c r="AL9" s="628">
        <v>0.2</v>
      </c>
      <c r="AM9" s="629"/>
      <c r="AN9" s="629"/>
      <c r="AO9" s="687"/>
      <c r="AP9" s="620" t="s">
        <v>243</v>
      </c>
      <c r="AQ9" s="621"/>
      <c r="AR9" s="621"/>
      <c r="AS9" s="621"/>
      <c r="AT9" s="621"/>
      <c r="AU9" s="621"/>
      <c r="AV9" s="621"/>
      <c r="AW9" s="621"/>
      <c r="AX9" s="621"/>
      <c r="AY9" s="621"/>
      <c r="AZ9" s="621"/>
      <c r="BA9" s="621"/>
      <c r="BB9" s="621"/>
      <c r="BC9" s="621"/>
      <c r="BD9" s="621"/>
      <c r="BE9" s="621"/>
      <c r="BF9" s="622"/>
      <c r="BG9" s="623">
        <v>2194342</v>
      </c>
      <c r="BH9" s="626"/>
      <c r="BI9" s="626"/>
      <c r="BJ9" s="626"/>
      <c r="BK9" s="626"/>
      <c r="BL9" s="626"/>
      <c r="BM9" s="626"/>
      <c r="BN9" s="627"/>
      <c r="BO9" s="685">
        <v>32.299999999999997</v>
      </c>
      <c r="BP9" s="685"/>
      <c r="BQ9" s="685"/>
      <c r="BR9" s="685"/>
      <c r="BS9" s="631" t="s">
        <v>235</v>
      </c>
      <c r="BT9" s="626"/>
      <c r="BU9" s="626"/>
      <c r="BV9" s="626"/>
      <c r="BW9" s="626"/>
      <c r="BX9" s="626"/>
      <c r="BY9" s="626"/>
      <c r="BZ9" s="626"/>
      <c r="CA9" s="626"/>
      <c r="CB9" s="666"/>
      <c r="CD9" s="667" t="s">
        <v>244</v>
      </c>
      <c r="CE9" s="664"/>
      <c r="CF9" s="664"/>
      <c r="CG9" s="664"/>
      <c r="CH9" s="664"/>
      <c r="CI9" s="664"/>
      <c r="CJ9" s="664"/>
      <c r="CK9" s="664"/>
      <c r="CL9" s="664"/>
      <c r="CM9" s="664"/>
      <c r="CN9" s="664"/>
      <c r="CO9" s="664"/>
      <c r="CP9" s="664"/>
      <c r="CQ9" s="665"/>
      <c r="CR9" s="623">
        <v>2174248</v>
      </c>
      <c r="CS9" s="626"/>
      <c r="CT9" s="626"/>
      <c r="CU9" s="626"/>
      <c r="CV9" s="626"/>
      <c r="CW9" s="626"/>
      <c r="CX9" s="626"/>
      <c r="CY9" s="627"/>
      <c r="CZ9" s="685">
        <v>9.4</v>
      </c>
      <c r="DA9" s="685"/>
      <c r="DB9" s="685"/>
      <c r="DC9" s="685"/>
      <c r="DD9" s="631">
        <v>502234</v>
      </c>
      <c r="DE9" s="626"/>
      <c r="DF9" s="626"/>
      <c r="DG9" s="626"/>
      <c r="DH9" s="626"/>
      <c r="DI9" s="626"/>
      <c r="DJ9" s="626"/>
      <c r="DK9" s="626"/>
      <c r="DL9" s="626"/>
      <c r="DM9" s="626"/>
      <c r="DN9" s="626"/>
      <c r="DO9" s="626"/>
      <c r="DP9" s="627"/>
      <c r="DQ9" s="631">
        <v>1533542</v>
      </c>
      <c r="DR9" s="626"/>
      <c r="DS9" s="626"/>
      <c r="DT9" s="626"/>
      <c r="DU9" s="626"/>
      <c r="DV9" s="626"/>
      <c r="DW9" s="626"/>
      <c r="DX9" s="626"/>
      <c r="DY9" s="626"/>
      <c r="DZ9" s="626"/>
      <c r="EA9" s="626"/>
      <c r="EB9" s="626"/>
      <c r="EC9" s="666"/>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235</v>
      </c>
      <c r="S10" s="626"/>
      <c r="T10" s="626"/>
      <c r="U10" s="626"/>
      <c r="V10" s="626"/>
      <c r="W10" s="626"/>
      <c r="X10" s="626"/>
      <c r="Y10" s="627"/>
      <c r="Z10" s="685" t="s">
        <v>140</v>
      </c>
      <c r="AA10" s="685"/>
      <c r="AB10" s="685"/>
      <c r="AC10" s="685"/>
      <c r="AD10" s="686" t="s">
        <v>235</v>
      </c>
      <c r="AE10" s="686"/>
      <c r="AF10" s="686"/>
      <c r="AG10" s="686"/>
      <c r="AH10" s="686"/>
      <c r="AI10" s="686"/>
      <c r="AJ10" s="686"/>
      <c r="AK10" s="686"/>
      <c r="AL10" s="628" t="s">
        <v>140</v>
      </c>
      <c r="AM10" s="629"/>
      <c r="AN10" s="629"/>
      <c r="AO10" s="687"/>
      <c r="AP10" s="620" t="s">
        <v>246</v>
      </c>
      <c r="AQ10" s="621"/>
      <c r="AR10" s="621"/>
      <c r="AS10" s="621"/>
      <c r="AT10" s="621"/>
      <c r="AU10" s="621"/>
      <c r="AV10" s="621"/>
      <c r="AW10" s="621"/>
      <c r="AX10" s="621"/>
      <c r="AY10" s="621"/>
      <c r="AZ10" s="621"/>
      <c r="BA10" s="621"/>
      <c r="BB10" s="621"/>
      <c r="BC10" s="621"/>
      <c r="BD10" s="621"/>
      <c r="BE10" s="621"/>
      <c r="BF10" s="622"/>
      <c r="BG10" s="623">
        <v>171836</v>
      </c>
      <c r="BH10" s="626"/>
      <c r="BI10" s="626"/>
      <c r="BJ10" s="626"/>
      <c r="BK10" s="626"/>
      <c r="BL10" s="626"/>
      <c r="BM10" s="626"/>
      <c r="BN10" s="627"/>
      <c r="BO10" s="685">
        <v>2.5</v>
      </c>
      <c r="BP10" s="685"/>
      <c r="BQ10" s="685"/>
      <c r="BR10" s="685"/>
      <c r="BS10" s="631">
        <v>28586</v>
      </c>
      <c r="BT10" s="626"/>
      <c r="BU10" s="626"/>
      <c r="BV10" s="626"/>
      <c r="BW10" s="626"/>
      <c r="BX10" s="626"/>
      <c r="BY10" s="626"/>
      <c r="BZ10" s="626"/>
      <c r="CA10" s="626"/>
      <c r="CB10" s="666"/>
      <c r="CD10" s="667" t="s">
        <v>247</v>
      </c>
      <c r="CE10" s="664"/>
      <c r="CF10" s="664"/>
      <c r="CG10" s="664"/>
      <c r="CH10" s="664"/>
      <c r="CI10" s="664"/>
      <c r="CJ10" s="664"/>
      <c r="CK10" s="664"/>
      <c r="CL10" s="664"/>
      <c r="CM10" s="664"/>
      <c r="CN10" s="664"/>
      <c r="CO10" s="664"/>
      <c r="CP10" s="664"/>
      <c r="CQ10" s="665"/>
      <c r="CR10" s="623">
        <v>40694</v>
      </c>
      <c r="CS10" s="626"/>
      <c r="CT10" s="626"/>
      <c r="CU10" s="626"/>
      <c r="CV10" s="626"/>
      <c r="CW10" s="626"/>
      <c r="CX10" s="626"/>
      <c r="CY10" s="627"/>
      <c r="CZ10" s="685">
        <v>0.2</v>
      </c>
      <c r="DA10" s="685"/>
      <c r="DB10" s="685"/>
      <c r="DC10" s="685"/>
      <c r="DD10" s="631" t="s">
        <v>235</v>
      </c>
      <c r="DE10" s="626"/>
      <c r="DF10" s="626"/>
      <c r="DG10" s="626"/>
      <c r="DH10" s="626"/>
      <c r="DI10" s="626"/>
      <c r="DJ10" s="626"/>
      <c r="DK10" s="626"/>
      <c r="DL10" s="626"/>
      <c r="DM10" s="626"/>
      <c r="DN10" s="626"/>
      <c r="DO10" s="626"/>
      <c r="DP10" s="627"/>
      <c r="DQ10" s="631">
        <v>28275</v>
      </c>
      <c r="DR10" s="626"/>
      <c r="DS10" s="626"/>
      <c r="DT10" s="626"/>
      <c r="DU10" s="626"/>
      <c r="DV10" s="626"/>
      <c r="DW10" s="626"/>
      <c r="DX10" s="626"/>
      <c r="DY10" s="626"/>
      <c r="DZ10" s="626"/>
      <c r="EA10" s="626"/>
      <c r="EB10" s="626"/>
      <c r="EC10" s="666"/>
    </row>
    <row r="11" spans="2:143" ht="11.25" customHeight="1" x14ac:dyDescent="0.15">
      <c r="B11" s="620" t="s">
        <v>248</v>
      </c>
      <c r="C11" s="621"/>
      <c r="D11" s="621"/>
      <c r="E11" s="621"/>
      <c r="F11" s="621"/>
      <c r="G11" s="621"/>
      <c r="H11" s="621"/>
      <c r="I11" s="621"/>
      <c r="J11" s="621"/>
      <c r="K11" s="621"/>
      <c r="L11" s="621"/>
      <c r="M11" s="621"/>
      <c r="N11" s="621"/>
      <c r="O11" s="621"/>
      <c r="P11" s="621"/>
      <c r="Q11" s="622"/>
      <c r="R11" s="623" t="s">
        <v>235</v>
      </c>
      <c r="S11" s="626"/>
      <c r="T11" s="626"/>
      <c r="U11" s="626"/>
      <c r="V11" s="626"/>
      <c r="W11" s="626"/>
      <c r="X11" s="626"/>
      <c r="Y11" s="627"/>
      <c r="Z11" s="685" t="s">
        <v>235</v>
      </c>
      <c r="AA11" s="685"/>
      <c r="AB11" s="685"/>
      <c r="AC11" s="685"/>
      <c r="AD11" s="686" t="s">
        <v>140</v>
      </c>
      <c r="AE11" s="686"/>
      <c r="AF11" s="686"/>
      <c r="AG11" s="686"/>
      <c r="AH11" s="686"/>
      <c r="AI11" s="686"/>
      <c r="AJ11" s="686"/>
      <c r="AK11" s="686"/>
      <c r="AL11" s="628" t="s">
        <v>140</v>
      </c>
      <c r="AM11" s="629"/>
      <c r="AN11" s="629"/>
      <c r="AO11" s="687"/>
      <c r="AP11" s="620" t="s">
        <v>249</v>
      </c>
      <c r="AQ11" s="621"/>
      <c r="AR11" s="621"/>
      <c r="AS11" s="621"/>
      <c r="AT11" s="621"/>
      <c r="AU11" s="621"/>
      <c r="AV11" s="621"/>
      <c r="AW11" s="621"/>
      <c r="AX11" s="621"/>
      <c r="AY11" s="621"/>
      <c r="AZ11" s="621"/>
      <c r="BA11" s="621"/>
      <c r="BB11" s="621"/>
      <c r="BC11" s="621"/>
      <c r="BD11" s="621"/>
      <c r="BE11" s="621"/>
      <c r="BF11" s="622"/>
      <c r="BG11" s="623">
        <v>475706</v>
      </c>
      <c r="BH11" s="626"/>
      <c r="BI11" s="626"/>
      <c r="BJ11" s="626"/>
      <c r="BK11" s="626"/>
      <c r="BL11" s="626"/>
      <c r="BM11" s="626"/>
      <c r="BN11" s="627"/>
      <c r="BO11" s="685">
        <v>7</v>
      </c>
      <c r="BP11" s="685"/>
      <c r="BQ11" s="685"/>
      <c r="BR11" s="685"/>
      <c r="BS11" s="631">
        <v>94159</v>
      </c>
      <c r="BT11" s="626"/>
      <c r="BU11" s="626"/>
      <c r="BV11" s="626"/>
      <c r="BW11" s="626"/>
      <c r="BX11" s="626"/>
      <c r="BY11" s="626"/>
      <c r="BZ11" s="626"/>
      <c r="CA11" s="626"/>
      <c r="CB11" s="666"/>
      <c r="CD11" s="667" t="s">
        <v>250</v>
      </c>
      <c r="CE11" s="664"/>
      <c r="CF11" s="664"/>
      <c r="CG11" s="664"/>
      <c r="CH11" s="664"/>
      <c r="CI11" s="664"/>
      <c r="CJ11" s="664"/>
      <c r="CK11" s="664"/>
      <c r="CL11" s="664"/>
      <c r="CM11" s="664"/>
      <c r="CN11" s="664"/>
      <c r="CO11" s="664"/>
      <c r="CP11" s="664"/>
      <c r="CQ11" s="665"/>
      <c r="CR11" s="623">
        <v>755781</v>
      </c>
      <c r="CS11" s="626"/>
      <c r="CT11" s="626"/>
      <c r="CU11" s="626"/>
      <c r="CV11" s="626"/>
      <c r="CW11" s="626"/>
      <c r="CX11" s="626"/>
      <c r="CY11" s="627"/>
      <c r="CZ11" s="685">
        <v>3.3</v>
      </c>
      <c r="DA11" s="685"/>
      <c r="DB11" s="685"/>
      <c r="DC11" s="685"/>
      <c r="DD11" s="631">
        <v>398844</v>
      </c>
      <c r="DE11" s="626"/>
      <c r="DF11" s="626"/>
      <c r="DG11" s="626"/>
      <c r="DH11" s="626"/>
      <c r="DI11" s="626"/>
      <c r="DJ11" s="626"/>
      <c r="DK11" s="626"/>
      <c r="DL11" s="626"/>
      <c r="DM11" s="626"/>
      <c r="DN11" s="626"/>
      <c r="DO11" s="626"/>
      <c r="DP11" s="627"/>
      <c r="DQ11" s="631">
        <v>309701</v>
      </c>
      <c r="DR11" s="626"/>
      <c r="DS11" s="626"/>
      <c r="DT11" s="626"/>
      <c r="DU11" s="626"/>
      <c r="DV11" s="626"/>
      <c r="DW11" s="626"/>
      <c r="DX11" s="626"/>
      <c r="DY11" s="626"/>
      <c r="DZ11" s="626"/>
      <c r="EA11" s="626"/>
      <c r="EB11" s="626"/>
      <c r="EC11" s="666"/>
    </row>
    <row r="12" spans="2:143" ht="11.25" customHeight="1" x14ac:dyDescent="0.15">
      <c r="B12" s="620" t="s">
        <v>251</v>
      </c>
      <c r="C12" s="621"/>
      <c r="D12" s="621"/>
      <c r="E12" s="621"/>
      <c r="F12" s="621"/>
      <c r="G12" s="621"/>
      <c r="H12" s="621"/>
      <c r="I12" s="621"/>
      <c r="J12" s="621"/>
      <c r="K12" s="621"/>
      <c r="L12" s="621"/>
      <c r="M12" s="621"/>
      <c r="N12" s="621"/>
      <c r="O12" s="621"/>
      <c r="P12" s="621"/>
      <c r="Q12" s="622"/>
      <c r="R12" s="623">
        <v>986146</v>
      </c>
      <c r="S12" s="626"/>
      <c r="T12" s="626"/>
      <c r="U12" s="626"/>
      <c r="V12" s="626"/>
      <c r="W12" s="626"/>
      <c r="X12" s="626"/>
      <c r="Y12" s="627"/>
      <c r="Z12" s="685">
        <v>4</v>
      </c>
      <c r="AA12" s="685"/>
      <c r="AB12" s="685"/>
      <c r="AC12" s="685"/>
      <c r="AD12" s="686">
        <v>986146</v>
      </c>
      <c r="AE12" s="686"/>
      <c r="AF12" s="686"/>
      <c r="AG12" s="686"/>
      <c r="AH12" s="686"/>
      <c r="AI12" s="686"/>
      <c r="AJ12" s="686"/>
      <c r="AK12" s="686"/>
      <c r="AL12" s="628">
        <v>8.5</v>
      </c>
      <c r="AM12" s="629"/>
      <c r="AN12" s="629"/>
      <c r="AO12" s="687"/>
      <c r="AP12" s="620" t="s">
        <v>252</v>
      </c>
      <c r="AQ12" s="621"/>
      <c r="AR12" s="621"/>
      <c r="AS12" s="621"/>
      <c r="AT12" s="621"/>
      <c r="AU12" s="621"/>
      <c r="AV12" s="621"/>
      <c r="AW12" s="621"/>
      <c r="AX12" s="621"/>
      <c r="AY12" s="621"/>
      <c r="AZ12" s="621"/>
      <c r="BA12" s="621"/>
      <c r="BB12" s="621"/>
      <c r="BC12" s="621"/>
      <c r="BD12" s="621"/>
      <c r="BE12" s="621"/>
      <c r="BF12" s="622"/>
      <c r="BG12" s="623">
        <v>3169612</v>
      </c>
      <c r="BH12" s="626"/>
      <c r="BI12" s="626"/>
      <c r="BJ12" s="626"/>
      <c r="BK12" s="626"/>
      <c r="BL12" s="626"/>
      <c r="BM12" s="626"/>
      <c r="BN12" s="627"/>
      <c r="BO12" s="685">
        <v>46.6</v>
      </c>
      <c r="BP12" s="685"/>
      <c r="BQ12" s="685"/>
      <c r="BR12" s="685"/>
      <c r="BS12" s="631" t="s">
        <v>235</v>
      </c>
      <c r="BT12" s="626"/>
      <c r="BU12" s="626"/>
      <c r="BV12" s="626"/>
      <c r="BW12" s="626"/>
      <c r="BX12" s="626"/>
      <c r="BY12" s="626"/>
      <c r="BZ12" s="626"/>
      <c r="CA12" s="626"/>
      <c r="CB12" s="666"/>
      <c r="CD12" s="667" t="s">
        <v>253</v>
      </c>
      <c r="CE12" s="664"/>
      <c r="CF12" s="664"/>
      <c r="CG12" s="664"/>
      <c r="CH12" s="664"/>
      <c r="CI12" s="664"/>
      <c r="CJ12" s="664"/>
      <c r="CK12" s="664"/>
      <c r="CL12" s="664"/>
      <c r="CM12" s="664"/>
      <c r="CN12" s="664"/>
      <c r="CO12" s="664"/>
      <c r="CP12" s="664"/>
      <c r="CQ12" s="665"/>
      <c r="CR12" s="623">
        <v>873888</v>
      </c>
      <c r="CS12" s="626"/>
      <c r="CT12" s="626"/>
      <c r="CU12" s="626"/>
      <c r="CV12" s="626"/>
      <c r="CW12" s="626"/>
      <c r="CX12" s="626"/>
      <c r="CY12" s="627"/>
      <c r="CZ12" s="685">
        <v>3.8</v>
      </c>
      <c r="DA12" s="685"/>
      <c r="DB12" s="685"/>
      <c r="DC12" s="685"/>
      <c r="DD12" s="631">
        <v>140882</v>
      </c>
      <c r="DE12" s="626"/>
      <c r="DF12" s="626"/>
      <c r="DG12" s="626"/>
      <c r="DH12" s="626"/>
      <c r="DI12" s="626"/>
      <c r="DJ12" s="626"/>
      <c r="DK12" s="626"/>
      <c r="DL12" s="626"/>
      <c r="DM12" s="626"/>
      <c r="DN12" s="626"/>
      <c r="DO12" s="626"/>
      <c r="DP12" s="627"/>
      <c r="DQ12" s="631">
        <v>307429</v>
      </c>
      <c r="DR12" s="626"/>
      <c r="DS12" s="626"/>
      <c r="DT12" s="626"/>
      <c r="DU12" s="626"/>
      <c r="DV12" s="626"/>
      <c r="DW12" s="626"/>
      <c r="DX12" s="626"/>
      <c r="DY12" s="626"/>
      <c r="DZ12" s="626"/>
      <c r="EA12" s="626"/>
      <c r="EB12" s="626"/>
      <c r="EC12" s="666"/>
    </row>
    <row r="13" spans="2:143" ht="11.25" customHeight="1" x14ac:dyDescent="0.15">
      <c r="B13" s="620" t="s">
        <v>254</v>
      </c>
      <c r="C13" s="621"/>
      <c r="D13" s="621"/>
      <c r="E13" s="621"/>
      <c r="F13" s="621"/>
      <c r="G13" s="621"/>
      <c r="H13" s="621"/>
      <c r="I13" s="621"/>
      <c r="J13" s="621"/>
      <c r="K13" s="621"/>
      <c r="L13" s="621"/>
      <c r="M13" s="621"/>
      <c r="N13" s="621"/>
      <c r="O13" s="621"/>
      <c r="P13" s="621"/>
      <c r="Q13" s="622"/>
      <c r="R13" s="623">
        <v>102030</v>
      </c>
      <c r="S13" s="626"/>
      <c r="T13" s="626"/>
      <c r="U13" s="626"/>
      <c r="V13" s="626"/>
      <c r="W13" s="626"/>
      <c r="X13" s="626"/>
      <c r="Y13" s="627"/>
      <c r="Z13" s="685">
        <v>0.4</v>
      </c>
      <c r="AA13" s="685"/>
      <c r="AB13" s="685"/>
      <c r="AC13" s="685"/>
      <c r="AD13" s="686">
        <v>102030</v>
      </c>
      <c r="AE13" s="686"/>
      <c r="AF13" s="686"/>
      <c r="AG13" s="686"/>
      <c r="AH13" s="686"/>
      <c r="AI13" s="686"/>
      <c r="AJ13" s="686"/>
      <c r="AK13" s="686"/>
      <c r="AL13" s="628">
        <v>0.9</v>
      </c>
      <c r="AM13" s="629"/>
      <c r="AN13" s="629"/>
      <c r="AO13" s="687"/>
      <c r="AP13" s="620" t="s">
        <v>255</v>
      </c>
      <c r="AQ13" s="621"/>
      <c r="AR13" s="621"/>
      <c r="AS13" s="621"/>
      <c r="AT13" s="621"/>
      <c r="AU13" s="621"/>
      <c r="AV13" s="621"/>
      <c r="AW13" s="621"/>
      <c r="AX13" s="621"/>
      <c r="AY13" s="621"/>
      <c r="AZ13" s="621"/>
      <c r="BA13" s="621"/>
      <c r="BB13" s="621"/>
      <c r="BC13" s="621"/>
      <c r="BD13" s="621"/>
      <c r="BE13" s="621"/>
      <c r="BF13" s="622"/>
      <c r="BG13" s="623">
        <v>3158667</v>
      </c>
      <c r="BH13" s="626"/>
      <c r="BI13" s="626"/>
      <c r="BJ13" s="626"/>
      <c r="BK13" s="626"/>
      <c r="BL13" s="626"/>
      <c r="BM13" s="626"/>
      <c r="BN13" s="627"/>
      <c r="BO13" s="685">
        <v>46.5</v>
      </c>
      <c r="BP13" s="685"/>
      <c r="BQ13" s="685"/>
      <c r="BR13" s="685"/>
      <c r="BS13" s="631" t="s">
        <v>235</v>
      </c>
      <c r="BT13" s="626"/>
      <c r="BU13" s="626"/>
      <c r="BV13" s="626"/>
      <c r="BW13" s="626"/>
      <c r="BX13" s="626"/>
      <c r="BY13" s="626"/>
      <c r="BZ13" s="626"/>
      <c r="CA13" s="626"/>
      <c r="CB13" s="666"/>
      <c r="CD13" s="667" t="s">
        <v>256</v>
      </c>
      <c r="CE13" s="664"/>
      <c r="CF13" s="664"/>
      <c r="CG13" s="664"/>
      <c r="CH13" s="664"/>
      <c r="CI13" s="664"/>
      <c r="CJ13" s="664"/>
      <c r="CK13" s="664"/>
      <c r="CL13" s="664"/>
      <c r="CM13" s="664"/>
      <c r="CN13" s="664"/>
      <c r="CO13" s="664"/>
      <c r="CP13" s="664"/>
      <c r="CQ13" s="665"/>
      <c r="CR13" s="623">
        <v>2383354</v>
      </c>
      <c r="CS13" s="626"/>
      <c r="CT13" s="626"/>
      <c r="CU13" s="626"/>
      <c r="CV13" s="626"/>
      <c r="CW13" s="626"/>
      <c r="CX13" s="626"/>
      <c r="CY13" s="627"/>
      <c r="CZ13" s="685">
        <v>10.3</v>
      </c>
      <c r="DA13" s="685"/>
      <c r="DB13" s="685"/>
      <c r="DC13" s="685"/>
      <c r="DD13" s="631">
        <v>1585536</v>
      </c>
      <c r="DE13" s="626"/>
      <c r="DF13" s="626"/>
      <c r="DG13" s="626"/>
      <c r="DH13" s="626"/>
      <c r="DI13" s="626"/>
      <c r="DJ13" s="626"/>
      <c r="DK13" s="626"/>
      <c r="DL13" s="626"/>
      <c r="DM13" s="626"/>
      <c r="DN13" s="626"/>
      <c r="DO13" s="626"/>
      <c r="DP13" s="627"/>
      <c r="DQ13" s="631">
        <v>785402</v>
      </c>
      <c r="DR13" s="626"/>
      <c r="DS13" s="626"/>
      <c r="DT13" s="626"/>
      <c r="DU13" s="626"/>
      <c r="DV13" s="626"/>
      <c r="DW13" s="626"/>
      <c r="DX13" s="626"/>
      <c r="DY13" s="626"/>
      <c r="DZ13" s="626"/>
      <c r="EA13" s="626"/>
      <c r="EB13" s="626"/>
      <c r="EC13" s="666"/>
    </row>
    <row r="14" spans="2:143" ht="11.25" customHeight="1" x14ac:dyDescent="0.15">
      <c r="B14" s="620" t="s">
        <v>257</v>
      </c>
      <c r="C14" s="621"/>
      <c r="D14" s="621"/>
      <c r="E14" s="621"/>
      <c r="F14" s="621"/>
      <c r="G14" s="621"/>
      <c r="H14" s="621"/>
      <c r="I14" s="621"/>
      <c r="J14" s="621"/>
      <c r="K14" s="621"/>
      <c r="L14" s="621"/>
      <c r="M14" s="621"/>
      <c r="N14" s="621"/>
      <c r="O14" s="621"/>
      <c r="P14" s="621"/>
      <c r="Q14" s="622"/>
      <c r="R14" s="623" t="s">
        <v>235</v>
      </c>
      <c r="S14" s="626"/>
      <c r="T14" s="626"/>
      <c r="U14" s="626"/>
      <c r="V14" s="626"/>
      <c r="W14" s="626"/>
      <c r="X14" s="626"/>
      <c r="Y14" s="627"/>
      <c r="Z14" s="685" t="s">
        <v>140</v>
      </c>
      <c r="AA14" s="685"/>
      <c r="AB14" s="685"/>
      <c r="AC14" s="685"/>
      <c r="AD14" s="686" t="s">
        <v>235</v>
      </c>
      <c r="AE14" s="686"/>
      <c r="AF14" s="686"/>
      <c r="AG14" s="686"/>
      <c r="AH14" s="686"/>
      <c r="AI14" s="686"/>
      <c r="AJ14" s="686"/>
      <c r="AK14" s="686"/>
      <c r="AL14" s="628" t="s">
        <v>235</v>
      </c>
      <c r="AM14" s="629"/>
      <c r="AN14" s="629"/>
      <c r="AO14" s="687"/>
      <c r="AP14" s="620" t="s">
        <v>258</v>
      </c>
      <c r="AQ14" s="621"/>
      <c r="AR14" s="621"/>
      <c r="AS14" s="621"/>
      <c r="AT14" s="621"/>
      <c r="AU14" s="621"/>
      <c r="AV14" s="621"/>
      <c r="AW14" s="621"/>
      <c r="AX14" s="621"/>
      <c r="AY14" s="621"/>
      <c r="AZ14" s="621"/>
      <c r="BA14" s="621"/>
      <c r="BB14" s="621"/>
      <c r="BC14" s="621"/>
      <c r="BD14" s="621"/>
      <c r="BE14" s="621"/>
      <c r="BF14" s="622"/>
      <c r="BG14" s="623">
        <v>163439</v>
      </c>
      <c r="BH14" s="626"/>
      <c r="BI14" s="626"/>
      <c r="BJ14" s="626"/>
      <c r="BK14" s="626"/>
      <c r="BL14" s="626"/>
      <c r="BM14" s="626"/>
      <c r="BN14" s="627"/>
      <c r="BO14" s="685">
        <v>2.4</v>
      </c>
      <c r="BP14" s="685"/>
      <c r="BQ14" s="685"/>
      <c r="BR14" s="685"/>
      <c r="BS14" s="631" t="s">
        <v>235</v>
      </c>
      <c r="BT14" s="626"/>
      <c r="BU14" s="626"/>
      <c r="BV14" s="626"/>
      <c r="BW14" s="626"/>
      <c r="BX14" s="626"/>
      <c r="BY14" s="626"/>
      <c r="BZ14" s="626"/>
      <c r="CA14" s="626"/>
      <c r="CB14" s="666"/>
      <c r="CD14" s="667" t="s">
        <v>259</v>
      </c>
      <c r="CE14" s="664"/>
      <c r="CF14" s="664"/>
      <c r="CG14" s="664"/>
      <c r="CH14" s="664"/>
      <c r="CI14" s="664"/>
      <c r="CJ14" s="664"/>
      <c r="CK14" s="664"/>
      <c r="CL14" s="664"/>
      <c r="CM14" s="664"/>
      <c r="CN14" s="664"/>
      <c r="CO14" s="664"/>
      <c r="CP14" s="664"/>
      <c r="CQ14" s="665"/>
      <c r="CR14" s="623">
        <v>862573</v>
      </c>
      <c r="CS14" s="626"/>
      <c r="CT14" s="626"/>
      <c r="CU14" s="626"/>
      <c r="CV14" s="626"/>
      <c r="CW14" s="626"/>
      <c r="CX14" s="626"/>
      <c r="CY14" s="627"/>
      <c r="CZ14" s="685">
        <v>3.7</v>
      </c>
      <c r="DA14" s="685"/>
      <c r="DB14" s="685"/>
      <c r="DC14" s="685"/>
      <c r="DD14" s="631">
        <v>8811</v>
      </c>
      <c r="DE14" s="626"/>
      <c r="DF14" s="626"/>
      <c r="DG14" s="626"/>
      <c r="DH14" s="626"/>
      <c r="DI14" s="626"/>
      <c r="DJ14" s="626"/>
      <c r="DK14" s="626"/>
      <c r="DL14" s="626"/>
      <c r="DM14" s="626"/>
      <c r="DN14" s="626"/>
      <c r="DO14" s="626"/>
      <c r="DP14" s="627"/>
      <c r="DQ14" s="631">
        <v>862573</v>
      </c>
      <c r="DR14" s="626"/>
      <c r="DS14" s="626"/>
      <c r="DT14" s="626"/>
      <c r="DU14" s="626"/>
      <c r="DV14" s="626"/>
      <c r="DW14" s="626"/>
      <c r="DX14" s="626"/>
      <c r="DY14" s="626"/>
      <c r="DZ14" s="626"/>
      <c r="EA14" s="626"/>
      <c r="EB14" s="626"/>
      <c r="EC14" s="666"/>
    </row>
    <row r="15" spans="2:143" ht="11.25" customHeight="1" x14ac:dyDescent="0.15">
      <c r="B15" s="620" t="s">
        <v>260</v>
      </c>
      <c r="C15" s="621"/>
      <c r="D15" s="621"/>
      <c r="E15" s="621"/>
      <c r="F15" s="621"/>
      <c r="G15" s="621"/>
      <c r="H15" s="621"/>
      <c r="I15" s="621"/>
      <c r="J15" s="621"/>
      <c r="K15" s="621"/>
      <c r="L15" s="621"/>
      <c r="M15" s="621"/>
      <c r="N15" s="621"/>
      <c r="O15" s="621"/>
      <c r="P15" s="621"/>
      <c r="Q15" s="622"/>
      <c r="R15" s="623">
        <v>69537</v>
      </c>
      <c r="S15" s="626"/>
      <c r="T15" s="626"/>
      <c r="U15" s="626"/>
      <c r="V15" s="626"/>
      <c r="W15" s="626"/>
      <c r="X15" s="626"/>
      <c r="Y15" s="627"/>
      <c r="Z15" s="685">
        <v>0.3</v>
      </c>
      <c r="AA15" s="685"/>
      <c r="AB15" s="685"/>
      <c r="AC15" s="685"/>
      <c r="AD15" s="686">
        <v>69537</v>
      </c>
      <c r="AE15" s="686"/>
      <c r="AF15" s="686"/>
      <c r="AG15" s="686"/>
      <c r="AH15" s="686"/>
      <c r="AI15" s="686"/>
      <c r="AJ15" s="686"/>
      <c r="AK15" s="686"/>
      <c r="AL15" s="628">
        <v>0.6</v>
      </c>
      <c r="AM15" s="629"/>
      <c r="AN15" s="629"/>
      <c r="AO15" s="687"/>
      <c r="AP15" s="620" t="s">
        <v>261</v>
      </c>
      <c r="AQ15" s="621"/>
      <c r="AR15" s="621"/>
      <c r="AS15" s="621"/>
      <c r="AT15" s="621"/>
      <c r="AU15" s="621"/>
      <c r="AV15" s="621"/>
      <c r="AW15" s="621"/>
      <c r="AX15" s="621"/>
      <c r="AY15" s="621"/>
      <c r="AZ15" s="621"/>
      <c r="BA15" s="621"/>
      <c r="BB15" s="621"/>
      <c r="BC15" s="621"/>
      <c r="BD15" s="621"/>
      <c r="BE15" s="621"/>
      <c r="BF15" s="622"/>
      <c r="BG15" s="623">
        <v>283007</v>
      </c>
      <c r="BH15" s="626"/>
      <c r="BI15" s="626"/>
      <c r="BJ15" s="626"/>
      <c r="BK15" s="626"/>
      <c r="BL15" s="626"/>
      <c r="BM15" s="626"/>
      <c r="BN15" s="627"/>
      <c r="BO15" s="685">
        <v>4.2</v>
      </c>
      <c r="BP15" s="685"/>
      <c r="BQ15" s="685"/>
      <c r="BR15" s="685"/>
      <c r="BS15" s="631" t="s">
        <v>235</v>
      </c>
      <c r="BT15" s="626"/>
      <c r="BU15" s="626"/>
      <c r="BV15" s="626"/>
      <c r="BW15" s="626"/>
      <c r="BX15" s="626"/>
      <c r="BY15" s="626"/>
      <c r="BZ15" s="626"/>
      <c r="CA15" s="626"/>
      <c r="CB15" s="666"/>
      <c r="CD15" s="667" t="s">
        <v>262</v>
      </c>
      <c r="CE15" s="664"/>
      <c r="CF15" s="664"/>
      <c r="CG15" s="664"/>
      <c r="CH15" s="664"/>
      <c r="CI15" s="664"/>
      <c r="CJ15" s="664"/>
      <c r="CK15" s="664"/>
      <c r="CL15" s="664"/>
      <c r="CM15" s="664"/>
      <c r="CN15" s="664"/>
      <c r="CO15" s="664"/>
      <c r="CP15" s="664"/>
      <c r="CQ15" s="665"/>
      <c r="CR15" s="623">
        <v>3910080</v>
      </c>
      <c r="CS15" s="626"/>
      <c r="CT15" s="626"/>
      <c r="CU15" s="626"/>
      <c r="CV15" s="626"/>
      <c r="CW15" s="626"/>
      <c r="CX15" s="626"/>
      <c r="CY15" s="627"/>
      <c r="CZ15" s="685">
        <v>17</v>
      </c>
      <c r="DA15" s="685"/>
      <c r="DB15" s="685"/>
      <c r="DC15" s="685"/>
      <c r="DD15" s="631">
        <v>1469640</v>
      </c>
      <c r="DE15" s="626"/>
      <c r="DF15" s="626"/>
      <c r="DG15" s="626"/>
      <c r="DH15" s="626"/>
      <c r="DI15" s="626"/>
      <c r="DJ15" s="626"/>
      <c r="DK15" s="626"/>
      <c r="DL15" s="626"/>
      <c r="DM15" s="626"/>
      <c r="DN15" s="626"/>
      <c r="DO15" s="626"/>
      <c r="DP15" s="627"/>
      <c r="DQ15" s="631">
        <v>1739256</v>
      </c>
      <c r="DR15" s="626"/>
      <c r="DS15" s="626"/>
      <c r="DT15" s="626"/>
      <c r="DU15" s="626"/>
      <c r="DV15" s="626"/>
      <c r="DW15" s="626"/>
      <c r="DX15" s="626"/>
      <c r="DY15" s="626"/>
      <c r="DZ15" s="626"/>
      <c r="EA15" s="626"/>
      <c r="EB15" s="626"/>
      <c r="EC15" s="666"/>
    </row>
    <row r="16" spans="2:143" ht="11.25" customHeight="1" x14ac:dyDescent="0.15">
      <c r="B16" s="620" t="s">
        <v>263</v>
      </c>
      <c r="C16" s="621"/>
      <c r="D16" s="621"/>
      <c r="E16" s="621"/>
      <c r="F16" s="621"/>
      <c r="G16" s="621"/>
      <c r="H16" s="621"/>
      <c r="I16" s="621"/>
      <c r="J16" s="621"/>
      <c r="K16" s="621"/>
      <c r="L16" s="621"/>
      <c r="M16" s="621"/>
      <c r="N16" s="621"/>
      <c r="O16" s="621"/>
      <c r="P16" s="621"/>
      <c r="Q16" s="622"/>
      <c r="R16" s="623" t="s">
        <v>235</v>
      </c>
      <c r="S16" s="626"/>
      <c r="T16" s="626"/>
      <c r="U16" s="626"/>
      <c r="V16" s="626"/>
      <c r="W16" s="626"/>
      <c r="X16" s="626"/>
      <c r="Y16" s="627"/>
      <c r="Z16" s="685" t="s">
        <v>140</v>
      </c>
      <c r="AA16" s="685"/>
      <c r="AB16" s="685"/>
      <c r="AC16" s="685"/>
      <c r="AD16" s="686" t="s">
        <v>235</v>
      </c>
      <c r="AE16" s="686"/>
      <c r="AF16" s="686"/>
      <c r="AG16" s="686"/>
      <c r="AH16" s="686"/>
      <c r="AI16" s="686"/>
      <c r="AJ16" s="686"/>
      <c r="AK16" s="686"/>
      <c r="AL16" s="628" t="s">
        <v>235</v>
      </c>
      <c r="AM16" s="629"/>
      <c r="AN16" s="629"/>
      <c r="AO16" s="687"/>
      <c r="AP16" s="620" t="s">
        <v>264</v>
      </c>
      <c r="AQ16" s="621"/>
      <c r="AR16" s="621"/>
      <c r="AS16" s="621"/>
      <c r="AT16" s="621"/>
      <c r="AU16" s="621"/>
      <c r="AV16" s="621"/>
      <c r="AW16" s="621"/>
      <c r="AX16" s="621"/>
      <c r="AY16" s="621"/>
      <c r="AZ16" s="621"/>
      <c r="BA16" s="621"/>
      <c r="BB16" s="621"/>
      <c r="BC16" s="621"/>
      <c r="BD16" s="621"/>
      <c r="BE16" s="621"/>
      <c r="BF16" s="622"/>
      <c r="BG16" s="623" t="s">
        <v>140</v>
      </c>
      <c r="BH16" s="626"/>
      <c r="BI16" s="626"/>
      <c r="BJ16" s="626"/>
      <c r="BK16" s="626"/>
      <c r="BL16" s="626"/>
      <c r="BM16" s="626"/>
      <c r="BN16" s="627"/>
      <c r="BO16" s="685" t="s">
        <v>235</v>
      </c>
      <c r="BP16" s="685"/>
      <c r="BQ16" s="685"/>
      <c r="BR16" s="685"/>
      <c r="BS16" s="631" t="s">
        <v>140</v>
      </c>
      <c r="BT16" s="626"/>
      <c r="BU16" s="626"/>
      <c r="BV16" s="626"/>
      <c r="BW16" s="626"/>
      <c r="BX16" s="626"/>
      <c r="BY16" s="626"/>
      <c r="BZ16" s="626"/>
      <c r="CA16" s="626"/>
      <c r="CB16" s="666"/>
      <c r="CD16" s="667" t="s">
        <v>265</v>
      </c>
      <c r="CE16" s="664"/>
      <c r="CF16" s="664"/>
      <c r="CG16" s="664"/>
      <c r="CH16" s="664"/>
      <c r="CI16" s="664"/>
      <c r="CJ16" s="664"/>
      <c r="CK16" s="664"/>
      <c r="CL16" s="664"/>
      <c r="CM16" s="664"/>
      <c r="CN16" s="664"/>
      <c r="CO16" s="664"/>
      <c r="CP16" s="664"/>
      <c r="CQ16" s="665"/>
      <c r="CR16" s="623">
        <v>60920</v>
      </c>
      <c r="CS16" s="626"/>
      <c r="CT16" s="626"/>
      <c r="CU16" s="626"/>
      <c r="CV16" s="626"/>
      <c r="CW16" s="626"/>
      <c r="CX16" s="626"/>
      <c r="CY16" s="627"/>
      <c r="CZ16" s="685">
        <v>0.3</v>
      </c>
      <c r="DA16" s="685"/>
      <c r="DB16" s="685"/>
      <c r="DC16" s="685"/>
      <c r="DD16" s="631" t="s">
        <v>140</v>
      </c>
      <c r="DE16" s="626"/>
      <c r="DF16" s="626"/>
      <c r="DG16" s="626"/>
      <c r="DH16" s="626"/>
      <c r="DI16" s="626"/>
      <c r="DJ16" s="626"/>
      <c r="DK16" s="626"/>
      <c r="DL16" s="626"/>
      <c r="DM16" s="626"/>
      <c r="DN16" s="626"/>
      <c r="DO16" s="626"/>
      <c r="DP16" s="627"/>
      <c r="DQ16" s="631">
        <v>600</v>
      </c>
      <c r="DR16" s="626"/>
      <c r="DS16" s="626"/>
      <c r="DT16" s="626"/>
      <c r="DU16" s="626"/>
      <c r="DV16" s="626"/>
      <c r="DW16" s="626"/>
      <c r="DX16" s="626"/>
      <c r="DY16" s="626"/>
      <c r="DZ16" s="626"/>
      <c r="EA16" s="626"/>
      <c r="EB16" s="626"/>
      <c r="EC16" s="666"/>
    </row>
    <row r="17" spans="2:133" ht="11.25" customHeight="1" x14ac:dyDescent="0.15">
      <c r="B17" s="620" t="s">
        <v>266</v>
      </c>
      <c r="C17" s="621"/>
      <c r="D17" s="621"/>
      <c r="E17" s="621"/>
      <c r="F17" s="621"/>
      <c r="G17" s="621"/>
      <c r="H17" s="621"/>
      <c r="I17" s="621"/>
      <c r="J17" s="621"/>
      <c r="K17" s="621"/>
      <c r="L17" s="621"/>
      <c r="M17" s="621"/>
      <c r="N17" s="621"/>
      <c r="O17" s="621"/>
      <c r="P17" s="621"/>
      <c r="Q17" s="622"/>
      <c r="R17" s="623">
        <v>31586</v>
      </c>
      <c r="S17" s="626"/>
      <c r="T17" s="626"/>
      <c r="U17" s="626"/>
      <c r="V17" s="626"/>
      <c r="W17" s="626"/>
      <c r="X17" s="626"/>
      <c r="Y17" s="627"/>
      <c r="Z17" s="685">
        <v>0.1</v>
      </c>
      <c r="AA17" s="685"/>
      <c r="AB17" s="685"/>
      <c r="AC17" s="685"/>
      <c r="AD17" s="686">
        <v>31586</v>
      </c>
      <c r="AE17" s="686"/>
      <c r="AF17" s="686"/>
      <c r="AG17" s="686"/>
      <c r="AH17" s="686"/>
      <c r="AI17" s="686"/>
      <c r="AJ17" s="686"/>
      <c r="AK17" s="686"/>
      <c r="AL17" s="628">
        <v>0.3</v>
      </c>
      <c r="AM17" s="629"/>
      <c r="AN17" s="629"/>
      <c r="AO17" s="687"/>
      <c r="AP17" s="620" t="s">
        <v>267</v>
      </c>
      <c r="AQ17" s="621"/>
      <c r="AR17" s="621"/>
      <c r="AS17" s="621"/>
      <c r="AT17" s="621"/>
      <c r="AU17" s="621"/>
      <c r="AV17" s="621"/>
      <c r="AW17" s="621"/>
      <c r="AX17" s="621"/>
      <c r="AY17" s="621"/>
      <c r="AZ17" s="621"/>
      <c r="BA17" s="621"/>
      <c r="BB17" s="621"/>
      <c r="BC17" s="621"/>
      <c r="BD17" s="621"/>
      <c r="BE17" s="621"/>
      <c r="BF17" s="622"/>
      <c r="BG17" s="623" t="s">
        <v>140</v>
      </c>
      <c r="BH17" s="626"/>
      <c r="BI17" s="626"/>
      <c r="BJ17" s="626"/>
      <c r="BK17" s="626"/>
      <c r="BL17" s="626"/>
      <c r="BM17" s="626"/>
      <c r="BN17" s="627"/>
      <c r="BO17" s="685" t="s">
        <v>140</v>
      </c>
      <c r="BP17" s="685"/>
      <c r="BQ17" s="685"/>
      <c r="BR17" s="685"/>
      <c r="BS17" s="631" t="s">
        <v>140</v>
      </c>
      <c r="BT17" s="626"/>
      <c r="BU17" s="626"/>
      <c r="BV17" s="626"/>
      <c r="BW17" s="626"/>
      <c r="BX17" s="626"/>
      <c r="BY17" s="626"/>
      <c r="BZ17" s="626"/>
      <c r="CA17" s="626"/>
      <c r="CB17" s="666"/>
      <c r="CD17" s="667" t="s">
        <v>268</v>
      </c>
      <c r="CE17" s="664"/>
      <c r="CF17" s="664"/>
      <c r="CG17" s="664"/>
      <c r="CH17" s="664"/>
      <c r="CI17" s="664"/>
      <c r="CJ17" s="664"/>
      <c r="CK17" s="664"/>
      <c r="CL17" s="664"/>
      <c r="CM17" s="664"/>
      <c r="CN17" s="664"/>
      <c r="CO17" s="664"/>
      <c r="CP17" s="664"/>
      <c r="CQ17" s="665"/>
      <c r="CR17" s="623">
        <v>1564843</v>
      </c>
      <c r="CS17" s="626"/>
      <c r="CT17" s="626"/>
      <c r="CU17" s="626"/>
      <c r="CV17" s="626"/>
      <c r="CW17" s="626"/>
      <c r="CX17" s="626"/>
      <c r="CY17" s="627"/>
      <c r="CZ17" s="685">
        <v>6.8</v>
      </c>
      <c r="DA17" s="685"/>
      <c r="DB17" s="685"/>
      <c r="DC17" s="685"/>
      <c r="DD17" s="631" t="s">
        <v>140</v>
      </c>
      <c r="DE17" s="626"/>
      <c r="DF17" s="626"/>
      <c r="DG17" s="626"/>
      <c r="DH17" s="626"/>
      <c r="DI17" s="626"/>
      <c r="DJ17" s="626"/>
      <c r="DK17" s="626"/>
      <c r="DL17" s="626"/>
      <c r="DM17" s="626"/>
      <c r="DN17" s="626"/>
      <c r="DO17" s="626"/>
      <c r="DP17" s="627"/>
      <c r="DQ17" s="631">
        <v>1564691</v>
      </c>
      <c r="DR17" s="626"/>
      <c r="DS17" s="626"/>
      <c r="DT17" s="626"/>
      <c r="DU17" s="626"/>
      <c r="DV17" s="626"/>
      <c r="DW17" s="626"/>
      <c r="DX17" s="626"/>
      <c r="DY17" s="626"/>
      <c r="DZ17" s="626"/>
      <c r="EA17" s="626"/>
      <c r="EB17" s="626"/>
      <c r="EC17" s="666"/>
    </row>
    <row r="18" spans="2:133" ht="11.25" customHeight="1" x14ac:dyDescent="0.15">
      <c r="B18" s="620" t="s">
        <v>269</v>
      </c>
      <c r="C18" s="621"/>
      <c r="D18" s="621"/>
      <c r="E18" s="621"/>
      <c r="F18" s="621"/>
      <c r="G18" s="621"/>
      <c r="H18" s="621"/>
      <c r="I18" s="621"/>
      <c r="J18" s="621"/>
      <c r="K18" s="621"/>
      <c r="L18" s="621"/>
      <c r="M18" s="621"/>
      <c r="N18" s="621"/>
      <c r="O18" s="621"/>
      <c r="P18" s="621"/>
      <c r="Q18" s="622"/>
      <c r="R18" s="623">
        <v>4092943</v>
      </c>
      <c r="S18" s="626"/>
      <c r="T18" s="626"/>
      <c r="U18" s="626"/>
      <c r="V18" s="626"/>
      <c r="W18" s="626"/>
      <c r="X18" s="626"/>
      <c r="Y18" s="627"/>
      <c r="Z18" s="685">
        <v>16.7</v>
      </c>
      <c r="AA18" s="685"/>
      <c r="AB18" s="685"/>
      <c r="AC18" s="685"/>
      <c r="AD18" s="686">
        <v>3441710</v>
      </c>
      <c r="AE18" s="686"/>
      <c r="AF18" s="686"/>
      <c r="AG18" s="686"/>
      <c r="AH18" s="686"/>
      <c r="AI18" s="686"/>
      <c r="AJ18" s="686"/>
      <c r="AK18" s="686"/>
      <c r="AL18" s="628">
        <v>29.8</v>
      </c>
      <c r="AM18" s="629"/>
      <c r="AN18" s="629"/>
      <c r="AO18" s="687"/>
      <c r="AP18" s="620" t="s">
        <v>270</v>
      </c>
      <c r="AQ18" s="621"/>
      <c r="AR18" s="621"/>
      <c r="AS18" s="621"/>
      <c r="AT18" s="621"/>
      <c r="AU18" s="621"/>
      <c r="AV18" s="621"/>
      <c r="AW18" s="621"/>
      <c r="AX18" s="621"/>
      <c r="AY18" s="621"/>
      <c r="AZ18" s="621"/>
      <c r="BA18" s="621"/>
      <c r="BB18" s="621"/>
      <c r="BC18" s="621"/>
      <c r="BD18" s="621"/>
      <c r="BE18" s="621"/>
      <c r="BF18" s="622"/>
      <c r="BG18" s="623" t="s">
        <v>235</v>
      </c>
      <c r="BH18" s="626"/>
      <c r="BI18" s="626"/>
      <c r="BJ18" s="626"/>
      <c r="BK18" s="626"/>
      <c r="BL18" s="626"/>
      <c r="BM18" s="626"/>
      <c r="BN18" s="627"/>
      <c r="BO18" s="685" t="s">
        <v>235</v>
      </c>
      <c r="BP18" s="685"/>
      <c r="BQ18" s="685"/>
      <c r="BR18" s="685"/>
      <c r="BS18" s="631" t="s">
        <v>140</v>
      </c>
      <c r="BT18" s="626"/>
      <c r="BU18" s="626"/>
      <c r="BV18" s="626"/>
      <c r="BW18" s="626"/>
      <c r="BX18" s="626"/>
      <c r="BY18" s="626"/>
      <c r="BZ18" s="626"/>
      <c r="CA18" s="626"/>
      <c r="CB18" s="666"/>
      <c r="CD18" s="667" t="s">
        <v>271</v>
      </c>
      <c r="CE18" s="664"/>
      <c r="CF18" s="664"/>
      <c r="CG18" s="664"/>
      <c r="CH18" s="664"/>
      <c r="CI18" s="664"/>
      <c r="CJ18" s="664"/>
      <c r="CK18" s="664"/>
      <c r="CL18" s="664"/>
      <c r="CM18" s="664"/>
      <c r="CN18" s="664"/>
      <c r="CO18" s="664"/>
      <c r="CP18" s="664"/>
      <c r="CQ18" s="665"/>
      <c r="CR18" s="623" t="s">
        <v>235</v>
      </c>
      <c r="CS18" s="626"/>
      <c r="CT18" s="626"/>
      <c r="CU18" s="626"/>
      <c r="CV18" s="626"/>
      <c r="CW18" s="626"/>
      <c r="CX18" s="626"/>
      <c r="CY18" s="627"/>
      <c r="CZ18" s="685" t="s">
        <v>235</v>
      </c>
      <c r="DA18" s="685"/>
      <c r="DB18" s="685"/>
      <c r="DC18" s="685"/>
      <c r="DD18" s="631" t="s">
        <v>140</v>
      </c>
      <c r="DE18" s="626"/>
      <c r="DF18" s="626"/>
      <c r="DG18" s="626"/>
      <c r="DH18" s="626"/>
      <c r="DI18" s="626"/>
      <c r="DJ18" s="626"/>
      <c r="DK18" s="626"/>
      <c r="DL18" s="626"/>
      <c r="DM18" s="626"/>
      <c r="DN18" s="626"/>
      <c r="DO18" s="626"/>
      <c r="DP18" s="627"/>
      <c r="DQ18" s="631" t="s">
        <v>235</v>
      </c>
      <c r="DR18" s="626"/>
      <c r="DS18" s="626"/>
      <c r="DT18" s="626"/>
      <c r="DU18" s="626"/>
      <c r="DV18" s="626"/>
      <c r="DW18" s="626"/>
      <c r="DX18" s="626"/>
      <c r="DY18" s="626"/>
      <c r="DZ18" s="626"/>
      <c r="EA18" s="626"/>
      <c r="EB18" s="626"/>
      <c r="EC18" s="666"/>
    </row>
    <row r="19" spans="2:133" ht="11.25" customHeight="1" x14ac:dyDescent="0.15">
      <c r="B19" s="620" t="s">
        <v>272</v>
      </c>
      <c r="C19" s="621"/>
      <c r="D19" s="621"/>
      <c r="E19" s="621"/>
      <c r="F19" s="621"/>
      <c r="G19" s="621"/>
      <c r="H19" s="621"/>
      <c r="I19" s="621"/>
      <c r="J19" s="621"/>
      <c r="K19" s="621"/>
      <c r="L19" s="621"/>
      <c r="M19" s="621"/>
      <c r="N19" s="621"/>
      <c r="O19" s="621"/>
      <c r="P19" s="621"/>
      <c r="Q19" s="622"/>
      <c r="R19" s="623">
        <v>3441710</v>
      </c>
      <c r="S19" s="626"/>
      <c r="T19" s="626"/>
      <c r="U19" s="626"/>
      <c r="V19" s="626"/>
      <c r="W19" s="626"/>
      <c r="X19" s="626"/>
      <c r="Y19" s="627"/>
      <c r="Z19" s="685">
        <v>14.1</v>
      </c>
      <c r="AA19" s="685"/>
      <c r="AB19" s="685"/>
      <c r="AC19" s="685"/>
      <c r="AD19" s="686">
        <v>3441710</v>
      </c>
      <c r="AE19" s="686"/>
      <c r="AF19" s="686"/>
      <c r="AG19" s="686"/>
      <c r="AH19" s="686"/>
      <c r="AI19" s="686"/>
      <c r="AJ19" s="686"/>
      <c r="AK19" s="686"/>
      <c r="AL19" s="628">
        <v>29.8</v>
      </c>
      <c r="AM19" s="629"/>
      <c r="AN19" s="629"/>
      <c r="AO19" s="687"/>
      <c r="AP19" s="620" t="s">
        <v>273</v>
      </c>
      <c r="AQ19" s="621"/>
      <c r="AR19" s="621"/>
      <c r="AS19" s="621"/>
      <c r="AT19" s="621"/>
      <c r="AU19" s="621"/>
      <c r="AV19" s="621"/>
      <c r="AW19" s="621"/>
      <c r="AX19" s="621"/>
      <c r="AY19" s="621"/>
      <c r="AZ19" s="621"/>
      <c r="BA19" s="621"/>
      <c r="BB19" s="621"/>
      <c r="BC19" s="621"/>
      <c r="BD19" s="621"/>
      <c r="BE19" s="621"/>
      <c r="BF19" s="622"/>
      <c r="BG19" s="623">
        <v>253199</v>
      </c>
      <c r="BH19" s="626"/>
      <c r="BI19" s="626"/>
      <c r="BJ19" s="626"/>
      <c r="BK19" s="626"/>
      <c r="BL19" s="626"/>
      <c r="BM19" s="626"/>
      <c r="BN19" s="627"/>
      <c r="BO19" s="685">
        <v>3.7</v>
      </c>
      <c r="BP19" s="685"/>
      <c r="BQ19" s="685"/>
      <c r="BR19" s="685"/>
      <c r="BS19" s="631" t="s">
        <v>140</v>
      </c>
      <c r="BT19" s="626"/>
      <c r="BU19" s="626"/>
      <c r="BV19" s="626"/>
      <c r="BW19" s="626"/>
      <c r="BX19" s="626"/>
      <c r="BY19" s="626"/>
      <c r="BZ19" s="626"/>
      <c r="CA19" s="626"/>
      <c r="CB19" s="666"/>
      <c r="CD19" s="667" t="s">
        <v>274</v>
      </c>
      <c r="CE19" s="664"/>
      <c r="CF19" s="664"/>
      <c r="CG19" s="664"/>
      <c r="CH19" s="664"/>
      <c r="CI19" s="664"/>
      <c r="CJ19" s="664"/>
      <c r="CK19" s="664"/>
      <c r="CL19" s="664"/>
      <c r="CM19" s="664"/>
      <c r="CN19" s="664"/>
      <c r="CO19" s="664"/>
      <c r="CP19" s="664"/>
      <c r="CQ19" s="665"/>
      <c r="CR19" s="623" t="s">
        <v>140</v>
      </c>
      <c r="CS19" s="626"/>
      <c r="CT19" s="626"/>
      <c r="CU19" s="626"/>
      <c r="CV19" s="626"/>
      <c r="CW19" s="626"/>
      <c r="CX19" s="626"/>
      <c r="CY19" s="627"/>
      <c r="CZ19" s="685" t="s">
        <v>140</v>
      </c>
      <c r="DA19" s="685"/>
      <c r="DB19" s="685"/>
      <c r="DC19" s="685"/>
      <c r="DD19" s="631" t="s">
        <v>140</v>
      </c>
      <c r="DE19" s="626"/>
      <c r="DF19" s="626"/>
      <c r="DG19" s="626"/>
      <c r="DH19" s="626"/>
      <c r="DI19" s="626"/>
      <c r="DJ19" s="626"/>
      <c r="DK19" s="626"/>
      <c r="DL19" s="626"/>
      <c r="DM19" s="626"/>
      <c r="DN19" s="626"/>
      <c r="DO19" s="626"/>
      <c r="DP19" s="627"/>
      <c r="DQ19" s="631" t="s">
        <v>140</v>
      </c>
      <c r="DR19" s="626"/>
      <c r="DS19" s="626"/>
      <c r="DT19" s="626"/>
      <c r="DU19" s="626"/>
      <c r="DV19" s="626"/>
      <c r="DW19" s="626"/>
      <c r="DX19" s="626"/>
      <c r="DY19" s="626"/>
      <c r="DZ19" s="626"/>
      <c r="EA19" s="626"/>
      <c r="EB19" s="626"/>
      <c r="EC19" s="666"/>
    </row>
    <row r="20" spans="2:133" ht="11.25" customHeight="1" x14ac:dyDescent="0.15">
      <c r="B20" s="620" t="s">
        <v>275</v>
      </c>
      <c r="C20" s="621"/>
      <c r="D20" s="621"/>
      <c r="E20" s="621"/>
      <c r="F20" s="621"/>
      <c r="G20" s="621"/>
      <c r="H20" s="621"/>
      <c r="I20" s="621"/>
      <c r="J20" s="621"/>
      <c r="K20" s="621"/>
      <c r="L20" s="621"/>
      <c r="M20" s="621"/>
      <c r="N20" s="621"/>
      <c r="O20" s="621"/>
      <c r="P20" s="621"/>
      <c r="Q20" s="622"/>
      <c r="R20" s="623">
        <v>651215</v>
      </c>
      <c r="S20" s="626"/>
      <c r="T20" s="626"/>
      <c r="U20" s="626"/>
      <c r="V20" s="626"/>
      <c r="W20" s="626"/>
      <c r="X20" s="626"/>
      <c r="Y20" s="627"/>
      <c r="Z20" s="685">
        <v>2.7</v>
      </c>
      <c r="AA20" s="685"/>
      <c r="AB20" s="685"/>
      <c r="AC20" s="685"/>
      <c r="AD20" s="686" t="s">
        <v>140</v>
      </c>
      <c r="AE20" s="686"/>
      <c r="AF20" s="686"/>
      <c r="AG20" s="686"/>
      <c r="AH20" s="686"/>
      <c r="AI20" s="686"/>
      <c r="AJ20" s="686"/>
      <c r="AK20" s="686"/>
      <c r="AL20" s="628" t="s">
        <v>140</v>
      </c>
      <c r="AM20" s="629"/>
      <c r="AN20" s="629"/>
      <c r="AO20" s="687"/>
      <c r="AP20" s="620" t="s">
        <v>276</v>
      </c>
      <c r="AQ20" s="621"/>
      <c r="AR20" s="621"/>
      <c r="AS20" s="621"/>
      <c r="AT20" s="621"/>
      <c r="AU20" s="621"/>
      <c r="AV20" s="621"/>
      <c r="AW20" s="621"/>
      <c r="AX20" s="621"/>
      <c r="AY20" s="621"/>
      <c r="AZ20" s="621"/>
      <c r="BA20" s="621"/>
      <c r="BB20" s="621"/>
      <c r="BC20" s="621"/>
      <c r="BD20" s="621"/>
      <c r="BE20" s="621"/>
      <c r="BF20" s="622"/>
      <c r="BG20" s="623">
        <v>253199</v>
      </c>
      <c r="BH20" s="626"/>
      <c r="BI20" s="626"/>
      <c r="BJ20" s="626"/>
      <c r="BK20" s="626"/>
      <c r="BL20" s="626"/>
      <c r="BM20" s="626"/>
      <c r="BN20" s="627"/>
      <c r="BO20" s="685">
        <v>3.7</v>
      </c>
      <c r="BP20" s="685"/>
      <c r="BQ20" s="685"/>
      <c r="BR20" s="685"/>
      <c r="BS20" s="631" t="s">
        <v>140</v>
      </c>
      <c r="BT20" s="626"/>
      <c r="BU20" s="626"/>
      <c r="BV20" s="626"/>
      <c r="BW20" s="626"/>
      <c r="BX20" s="626"/>
      <c r="BY20" s="626"/>
      <c r="BZ20" s="626"/>
      <c r="CA20" s="626"/>
      <c r="CB20" s="666"/>
      <c r="CD20" s="667" t="s">
        <v>277</v>
      </c>
      <c r="CE20" s="664"/>
      <c r="CF20" s="664"/>
      <c r="CG20" s="664"/>
      <c r="CH20" s="664"/>
      <c r="CI20" s="664"/>
      <c r="CJ20" s="664"/>
      <c r="CK20" s="664"/>
      <c r="CL20" s="664"/>
      <c r="CM20" s="664"/>
      <c r="CN20" s="664"/>
      <c r="CO20" s="664"/>
      <c r="CP20" s="664"/>
      <c r="CQ20" s="665"/>
      <c r="CR20" s="623">
        <v>23037187</v>
      </c>
      <c r="CS20" s="626"/>
      <c r="CT20" s="626"/>
      <c r="CU20" s="626"/>
      <c r="CV20" s="626"/>
      <c r="CW20" s="626"/>
      <c r="CX20" s="626"/>
      <c r="CY20" s="627"/>
      <c r="CZ20" s="685">
        <v>100</v>
      </c>
      <c r="DA20" s="685"/>
      <c r="DB20" s="685"/>
      <c r="DC20" s="685"/>
      <c r="DD20" s="631">
        <v>4250731</v>
      </c>
      <c r="DE20" s="626"/>
      <c r="DF20" s="626"/>
      <c r="DG20" s="626"/>
      <c r="DH20" s="626"/>
      <c r="DI20" s="626"/>
      <c r="DJ20" s="626"/>
      <c r="DK20" s="626"/>
      <c r="DL20" s="626"/>
      <c r="DM20" s="626"/>
      <c r="DN20" s="626"/>
      <c r="DO20" s="626"/>
      <c r="DP20" s="627"/>
      <c r="DQ20" s="631">
        <v>13011497</v>
      </c>
      <c r="DR20" s="626"/>
      <c r="DS20" s="626"/>
      <c r="DT20" s="626"/>
      <c r="DU20" s="626"/>
      <c r="DV20" s="626"/>
      <c r="DW20" s="626"/>
      <c r="DX20" s="626"/>
      <c r="DY20" s="626"/>
      <c r="DZ20" s="626"/>
      <c r="EA20" s="626"/>
      <c r="EB20" s="626"/>
      <c r="EC20" s="666"/>
    </row>
    <row r="21" spans="2:133" ht="11.25" customHeight="1" x14ac:dyDescent="0.15">
      <c r="B21" s="620" t="s">
        <v>278</v>
      </c>
      <c r="C21" s="621"/>
      <c r="D21" s="621"/>
      <c r="E21" s="621"/>
      <c r="F21" s="621"/>
      <c r="G21" s="621"/>
      <c r="H21" s="621"/>
      <c r="I21" s="621"/>
      <c r="J21" s="621"/>
      <c r="K21" s="621"/>
      <c r="L21" s="621"/>
      <c r="M21" s="621"/>
      <c r="N21" s="621"/>
      <c r="O21" s="621"/>
      <c r="P21" s="621"/>
      <c r="Q21" s="622"/>
      <c r="R21" s="623">
        <v>18</v>
      </c>
      <c r="S21" s="626"/>
      <c r="T21" s="626"/>
      <c r="U21" s="626"/>
      <c r="V21" s="626"/>
      <c r="W21" s="626"/>
      <c r="X21" s="626"/>
      <c r="Y21" s="627"/>
      <c r="Z21" s="685">
        <v>0</v>
      </c>
      <c r="AA21" s="685"/>
      <c r="AB21" s="685"/>
      <c r="AC21" s="685"/>
      <c r="AD21" s="686" t="s">
        <v>140</v>
      </c>
      <c r="AE21" s="686"/>
      <c r="AF21" s="686"/>
      <c r="AG21" s="686"/>
      <c r="AH21" s="686"/>
      <c r="AI21" s="686"/>
      <c r="AJ21" s="686"/>
      <c r="AK21" s="686"/>
      <c r="AL21" s="628" t="s">
        <v>235</v>
      </c>
      <c r="AM21" s="629"/>
      <c r="AN21" s="629"/>
      <c r="AO21" s="687"/>
      <c r="AP21" s="731" t="s">
        <v>279</v>
      </c>
      <c r="AQ21" s="738"/>
      <c r="AR21" s="738"/>
      <c r="AS21" s="738"/>
      <c r="AT21" s="738"/>
      <c r="AU21" s="738"/>
      <c r="AV21" s="738"/>
      <c r="AW21" s="738"/>
      <c r="AX21" s="738"/>
      <c r="AY21" s="738"/>
      <c r="AZ21" s="738"/>
      <c r="BA21" s="738"/>
      <c r="BB21" s="738"/>
      <c r="BC21" s="738"/>
      <c r="BD21" s="738"/>
      <c r="BE21" s="738"/>
      <c r="BF21" s="733"/>
      <c r="BG21" s="623">
        <v>7097</v>
      </c>
      <c r="BH21" s="626"/>
      <c r="BI21" s="626"/>
      <c r="BJ21" s="626"/>
      <c r="BK21" s="626"/>
      <c r="BL21" s="626"/>
      <c r="BM21" s="626"/>
      <c r="BN21" s="627"/>
      <c r="BO21" s="685">
        <v>0.1</v>
      </c>
      <c r="BP21" s="685"/>
      <c r="BQ21" s="685"/>
      <c r="BR21" s="685"/>
      <c r="BS21" s="631" t="s">
        <v>140</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280</v>
      </c>
      <c r="C22" s="621"/>
      <c r="D22" s="621"/>
      <c r="E22" s="621"/>
      <c r="F22" s="621"/>
      <c r="G22" s="621"/>
      <c r="H22" s="621"/>
      <c r="I22" s="621"/>
      <c r="J22" s="621"/>
      <c r="K22" s="621"/>
      <c r="L22" s="621"/>
      <c r="M22" s="621"/>
      <c r="N22" s="621"/>
      <c r="O22" s="621"/>
      <c r="P22" s="621"/>
      <c r="Q22" s="622"/>
      <c r="R22" s="623">
        <v>12347691</v>
      </c>
      <c r="S22" s="626"/>
      <c r="T22" s="626"/>
      <c r="U22" s="626"/>
      <c r="V22" s="626"/>
      <c r="W22" s="626"/>
      <c r="X22" s="626"/>
      <c r="Y22" s="627"/>
      <c r="Z22" s="685">
        <v>50.4</v>
      </c>
      <c r="AA22" s="685"/>
      <c r="AB22" s="685"/>
      <c r="AC22" s="685"/>
      <c r="AD22" s="686">
        <v>11450356</v>
      </c>
      <c r="AE22" s="686"/>
      <c r="AF22" s="686"/>
      <c r="AG22" s="686"/>
      <c r="AH22" s="686"/>
      <c r="AI22" s="686"/>
      <c r="AJ22" s="686"/>
      <c r="AK22" s="686"/>
      <c r="AL22" s="628">
        <v>99.1</v>
      </c>
      <c r="AM22" s="629"/>
      <c r="AN22" s="629"/>
      <c r="AO22" s="687"/>
      <c r="AP22" s="731" t="s">
        <v>281</v>
      </c>
      <c r="AQ22" s="738"/>
      <c r="AR22" s="738"/>
      <c r="AS22" s="738"/>
      <c r="AT22" s="738"/>
      <c r="AU22" s="738"/>
      <c r="AV22" s="738"/>
      <c r="AW22" s="738"/>
      <c r="AX22" s="738"/>
      <c r="AY22" s="738"/>
      <c r="AZ22" s="738"/>
      <c r="BA22" s="738"/>
      <c r="BB22" s="738"/>
      <c r="BC22" s="738"/>
      <c r="BD22" s="738"/>
      <c r="BE22" s="738"/>
      <c r="BF22" s="733"/>
      <c r="BG22" s="623" t="s">
        <v>140</v>
      </c>
      <c r="BH22" s="626"/>
      <c r="BI22" s="626"/>
      <c r="BJ22" s="626"/>
      <c r="BK22" s="626"/>
      <c r="BL22" s="626"/>
      <c r="BM22" s="626"/>
      <c r="BN22" s="627"/>
      <c r="BO22" s="685" t="s">
        <v>140</v>
      </c>
      <c r="BP22" s="685"/>
      <c r="BQ22" s="685"/>
      <c r="BR22" s="685"/>
      <c r="BS22" s="631" t="s">
        <v>140</v>
      </c>
      <c r="BT22" s="626"/>
      <c r="BU22" s="626"/>
      <c r="BV22" s="626"/>
      <c r="BW22" s="626"/>
      <c r="BX22" s="626"/>
      <c r="BY22" s="626"/>
      <c r="BZ22" s="626"/>
      <c r="CA22" s="626"/>
      <c r="CB22" s="666"/>
      <c r="CD22" s="740" t="s">
        <v>282</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283</v>
      </c>
      <c r="C23" s="621"/>
      <c r="D23" s="621"/>
      <c r="E23" s="621"/>
      <c r="F23" s="621"/>
      <c r="G23" s="621"/>
      <c r="H23" s="621"/>
      <c r="I23" s="621"/>
      <c r="J23" s="621"/>
      <c r="K23" s="621"/>
      <c r="L23" s="621"/>
      <c r="M23" s="621"/>
      <c r="N23" s="621"/>
      <c r="O23" s="621"/>
      <c r="P23" s="621"/>
      <c r="Q23" s="622"/>
      <c r="R23" s="623">
        <v>6330</v>
      </c>
      <c r="S23" s="626"/>
      <c r="T23" s="626"/>
      <c r="U23" s="626"/>
      <c r="V23" s="626"/>
      <c r="W23" s="626"/>
      <c r="X23" s="626"/>
      <c r="Y23" s="627"/>
      <c r="Z23" s="685">
        <v>0</v>
      </c>
      <c r="AA23" s="685"/>
      <c r="AB23" s="685"/>
      <c r="AC23" s="685"/>
      <c r="AD23" s="686">
        <v>6330</v>
      </c>
      <c r="AE23" s="686"/>
      <c r="AF23" s="686"/>
      <c r="AG23" s="686"/>
      <c r="AH23" s="686"/>
      <c r="AI23" s="686"/>
      <c r="AJ23" s="686"/>
      <c r="AK23" s="686"/>
      <c r="AL23" s="628">
        <v>0.1</v>
      </c>
      <c r="AM23" s="629"/>
      <c r="AN23" s="629"/>
      <c r="AO23" s="687"/>
      <c r="AP23" s="731" t="s">
        <v>284</v>
      </c>
      <c r="AQ23" s="738"/>
      <c r="AR23" s="738"/>
      <c r="AS23" s="738"/>
      <c r="AT23" s="738"/>
      <c r="AU23" s="738"/>
      <c r="AV23" s="738"/>
      <c r="AW23" s="738"/>
      <c r="AX23" s="738"/>
      <c r="AY23" s="738"/>
      <c r="AZ23" s="738"/>
      <c r="BA23" s="738"/>
      <c r="BB23" s="738"/>
      <c r="BC23" s="738"/>
      <c r="BD23" s="738"/>
      <c r="BE23" s="738"/>
      <c r="BF23" s="733"/>
      <c r="BG23" s="623">
        <v>246102</v>
      </c>
      <c r="BH23" s="626"/>
      <c r="BI23" s="626"/>
      <c r="BJ23" s="626"/>
      <c r="BK23" s="626"/>
      <c r="BL23" s="626"/>
      <c r="BM23" s="626"/>
      <c r="BN23" s="627"/>
      <c r="BO23" s="685">
        <v>3.6</v>
      </c>
      <c r="BP23" s="685"/>
      <c r="BQ23" s="685"/>
      <c r="BR23" s="685"/>
      <c r="BS23" s="631" t="s">
        <v>235</v>
      </c>
      <c r="BT23" s="626"/>
      <c r="BU23" s="626"/>
      <c r="BV23" s="626"/>
      <c r="BW23" s="626"/>
      <c r="BX23" s="626"/>
      <c r="BY23" s="626"/>
      <c r="BZ23" s="626"/>
      <c r="CA23" s="626"/>
      <c r="CB23" s="666"/>
      <c r="CD23" s="740" t="s">
        <v>223</v>
      </c>
      <c r="CE23" s="741"/>
      <c r="CF23" s="741"/>
      <c r="CG23" s="741"/>
      <c r="CH23" s="741"/>
      <c r="CI23" s="741"/>
      <c r="CJ23" s="741"/>
      <c r="CK23" s="741"/>
      <c r="CL23" s="741"/>
      <c r="CM23" s="741"/>
      <c r="CN23" s="741"/>
      <c r="CO23" s="741"/>
      <c r="CP23" s="741"/>
      <c r="CQ23" s="742"/>
      <c r="CR23" s="740" t="s">
        <v>285</v>
      </c>
      <c r="CS23" s="741"/>
      <c r="CT23" s="741"/>
      <c r="CU23" s="741"/>
      <c r="CV23" s="741"/>
      <c r="CW23" s="741"/>
      <c r="CX23" s="741"/>
      <c r="CY23" s="742"/>
      <c r="CZ23" s="740" t="s">
        <v>286</v>
      </c>
      <c r="DA23" s="741"/>
      <c r="DB23" s="741"/>
      <c r="DC23" s="742"/>
      <c r="DD23" s="740" t="s">
        <v>287</v>
      </c>
      <c r="DE23" s="741"/>
      <c r="DF23" s="741"/>
      <c r="DG23" s="741"/>
      <c r="DH23" s="741"/>
      <c r="DI23" s="741"/>
      <c r="DJ23" s="741"/>
      <c r="DK23" s="742"/>
      <c r="DL23" s="749" t="s">
        <v>288</v>
      </c>
      <c r="DM23" s="750"/>
      <c r="DN23" s="750"/>
      <c r="DO23" s="750"/>
      <c r="DP23" s="750"/>
      <c r="DQ23" s="750"/>
      <c r="DR23" s="750"/>
      <c r="DS23" s="750"/>
      <c r="DT23" s="750"/>
      <c r="DU23" s="750"/>
      <c r="DV23" s="751"/>
      <c r="DW23" s="740" t="s">
        <v>289</v>
      </c>
      <c r="DX23" s="741"/>
      <c r="DY23" s="741"/>
      <c r="DZ23" s="741"/>
      <c r="EA23" s="741"/>
      <c r="EB23" s="741"/>
      <c r="EC23" s="742"/>
    </row>
    <row r="24" spans="2:133" ht="11.25" customHeight="1" x14ac:dyDescent="0.15">
      <c r="B24" s="620" t="s">
        <v>290</v>
      </c>
      <c r="C24" s="621"/>
      <c r="D24" s="621"/>
      <c r="E24" s="621"/>
      <c r="F24" s="621"/>
      <c r="G24" s="621"/>
      <c r="H24" s="621"/>
      <c r="I24" s="621"/>
      <c r="J24" s="621"/>
      <c r="K24" s="621"/>
      <c r="L24" s="621"/>
      <c r="M24" s="621"/>
      <c r="N24" s="621"/>
      <c r="O24" s="621"/>
      <c r="P24" s="621"/>
      <c r="Q24" s="622"/>
      <c r="R24" s="623">
        <v>180819</v>
      </c>
      <c r="S24" s="626"/>
      <c r="T24" s="626"/>
      <c r="U24" s="626"/>
      <c r="V24" s="626"/>
      <c r="W24" s="626"/>
      <c r="X24" s="626"/>
      <c r="Y24" s="627"/>
      <c r="Z24" s="685">
        <v>0.7</v>
      </c>
      <c r="AA24" s="685"/>
      <c r="AB24" s="685"/>
      <c r="AC24" s="685"/>
      <c r="AD24" s="686" t="s">
        <v>140</v>
      </c>
      <c r="AE24" s="686"/>
      <c r="AF24" s="686"/>
      <c r="AG24" s="686"/>
      <c r="AH24" s="686"/>
      <c r="AI24" s="686"/>
      <c r="AJ24" s="686"/>
      <c r="AK24" s="686"/>
      <c r="AL24" s="628" t="s">
        <v>140</v>
      </c>
      <c r="AM24" s="629"/>
      <c r="AN24" s="629"/>
      <c r="AO24" s="687"/>
      <c r="AP24" s="731" t="s">
        <v>291</v>
      </c>
      <c r="AQ24" s="738"/>
      <c r="AR24" s="738"/>
      <c r="AS24" s="738"/>
      <c r="AT24" s="738"/>
      <c r="AU24" s="738"/>
      <c r="AV24" s="738"/>
      <c r="AW24" s="738"/>
      <c r="AX24" s="738"/>
      <c r="AY24" s="738"/>
      <c r="AZ24" s="738"/>
      <c r="BA24" s="738"/>
      <c r="BB24" s="738"/>
      <c r="BC24" s="738"/>
      <c r="BD24" s="738"/>
      <c r="BE24" s="738"/>
      <c r="BF24" s="733"/>
      <c r="BG24" s="623" t="s">
        <v>140</v>
      </c>
      <c r="BH24" s="626"/>
      <c r="BI24" s="626"/>
      <c r="BJ24" s="626"/>
      <c r="BK24" s="626"/>
      <c r="BL24" s="626"/>
      <c r="BM24" s="626"/>
      <c r="BN24" s="627"/>
      <c r="BO24" s="685" t="s">
        <v>235</v>
      </c>
      <c r="BP24" s="685"/>
      <c r="BQ24" s="685"/>
      <c r="BR24" s="685"/>
      <c r="BS24" s="631" t="s">
        <v>140</v>
      </c>
      <c r="BT24" s="626"/>
      <c r="BU24" s="626"/>
      <c r="BV24" s="626"/>
      <c r="BW24" s="626"/>
      <c r="BX24" s="626"/>
      <c r="BY24" s="626"/>
      <c r="BZ24" s="626"/>
      <c r="CA24" s="626"/>
      <c r="CB24" s="666"/>
      <c r="CD24" s="694" t="s">
        <v>292</v>
      </c>
      <c r="CE24" s="695"/>
      <c r="CF24" s="695"/>
      <c r="CG24" s="695"/>
      <c r="CH24" s="695"/>
      <c r="CI24" s="695"/>
      <c r="CJ24" s="695"/>
      <c r="CK24" s="695"/>
      <c r="CL24" s="695"/>
      <c r="CM24" s="695"/>
      <c r="CN24" s="695"/>
      <c r="CO24" s="695"/>
      <c r="CP24" s="695"/>
      <c r="CQ24" s="696"/>
      <c r="CR24" s="688">
        <v>8452551</v>
      </c>
      <c r="CS24" s="689"/>
      <c r="CT24" s="689"/>
      <c r="CU24" s="689"/>
      <c r="CV24" s="689"/>
      <c r="CW24" s="689"/>
      <c r="CX24" s="689"/>
      <c r="CY24" s="735"/>
      <c r="CZ24" s="736">
        <v>36.700000000000003</v>
      </c>
      <c r="DA24" s="705"/>
      <c r="DB24" s="705"/>
      <c r="DC24" s="739"/>
      <c r="DD24" s="734">
        <v>5508188</v>
      </c>
      <c r="DE24" s="689"/>
      <c r="DF24" s="689"/>
      <c r="DG24" s="689"/>
      <c r="DH24" s="689"/>
      <c r="DI24" s="689"/>
      <c r="DJ24" s="689"/>
      <c r="DK24" s="735"/>
      <c r="DL24" s="734">
        <v>5483089</v>
      </c>
      <c r="DM24" s="689"/>
      <c r="DN24" s="689"/>
      <c r="DO24" s="689"/>
      <c r="DP24" s="689"/>
      <c r="DQ24" s="689"/>
      <c r="DR24" s="689"/>
      <c r="DS24" s="689"/>
      <c r="DT24" s="689"/>
      <c r="DU24" s="689"/>
      <c r="DV24" s="735"/>
      <c r="DW24" s="736">
        <v>44.6</v>
      </c>
      <c r="DX24" s="705"/>
      <c r="DY24" s="705"/>
      <c r="DZ24" s="705"/>
      <c r="EA24" s="705"/>
      <c r="EB24" s="705"/>
      <c r="EC24" s="737"/>
    </row>
    <row r="25" spans="2:133" ht="11.25" customHeight="1" x14ac:dyDescent="0.15">
      <c r="B25" s="620" t="s">
        <v>293</v>
      </c>
      <c r="C25" s="621"/>
      <c r="D25" s="621"/>
      <c r="E25" s="621"/>
      <c r="F25" s="621"/>
      <c r="G25" s="621"/>
      <c r="H25" s="621"/>
      <c r="I25" s="621"/>
      <c r="J25" s="621"/>
      <c r="K25" s="621"/>
      <c r="L25" s="621"/>
      <c r="M25" s="621"/>
      <c r="N25" s="621"/>
      <c r="O25" s="621"/>
      <c r="P25" s="621"/>
      <c r="Q25" s="622"/>
      <c r="R25" s="623">
        <v>577793</v>
      </c>
      <c r="S25" s="626"/>
      <c r="T25" s="626"/>
      <c r="U25" s="626"/>
      <c r="V25" s="626"/>
      <c r="W25" s="626"/>
      <c r="X25" s="626"/>
      <c r="Y25" s="627"/>
      <c r="Z25" s="685">
        <v>2.4</v>
      </c>
      <c r="AA25" s="685"/>
      <c r="AB25" s="685"/>
      <c r="AC25" s="685"/>
      <c r="AD25" s="686">
        <v>15887</v>
      </c>
      <c r="AE25" s="686"/>
      <c r="AF25" s="686"/>
      <c r="AG25" s="686"/>
      <c r="AH25" s="686"/>
      <c r="AI25" s="686"/>
      <c r="AJ25" s="686"/>
      <c r="AK25" s="686"/>
      <c r="AL25" s="628">
        <v>0.1</v>
      </c>
      <c r="AM25" s="629"/>
      <c r="AN25" s="629"/>
      <c r="AO25" s="687"/>
      <c r="AP25" s="731" t="s">
        <v>294</v>
      </c>
      <c r="AQ25" s="738"/>
      <c r="AR25" s="738"/>
      <c r="AS25" s="738"/>
      <c r="AT25" s="738"/>
      <c r="AU25" s="738"/>
      <c r="AV25" s="738"/>
      <c r="AW25" s="738"/>
      <c r="AX25" s="738"/>
      <c r="AY25" s="738"/>
      <c r="AZ25" s="738"/>
      <c r="BA25" s="738"/>
      <c r="BB25" s="738"/>
      <c r="BC25" s="738"/>
      <c r="BD25" s="738"/>
      <c r="BE25" s="738"/>
      <c r="BF25" s="733"/>
      <c r="BG25" s="623" t="s">
        <v>140</v>
      </c>
      <c r="BH25" s="626"/>
      <c r="BI25" s="626"/>
      <c r="BJ25" s="626"/>
      <c r="BK25" s="626"/>
      <c r="BL25" s="626"/>
      <c r="BM25" s="626"/>
      <c r="BN25" s="627"/>
      <c r="BO25" s="685" t="s">
        <v>235</v>
      </c>
      <c r="BP25" s="685"/>
      <c r="BQ25" s="685"/>
      <c r="BR25" s="685"/>
      <c r="BS25" s="631" t="s">
        <v>140</v>
      </c>
      <c r="BT25" s="626"/>
      <c r="BU25" s="626"/>
      <c r="BV25" s="626"/>
      <c r="BW25" s="626"/>
      <c r="BX25" s="626"/>
      <c r="BY25" s="626"/>
      <c r="BZ25" s="626"/>
      <c r="CA25" s="626"/>
      <c r="CB25" s="666"/>
      <c r="CD25" s="667" t="s">
        <v>295</v>
      </c>
      <c r="CE25" s="664"/>
      <c r="CF25" s="664"/>
      <c r="CG25" s="664"/>
      <c r="CH25" s="664"/>
      <c r="CI25" s="664"/>
      <c r="CJ25" s="664"/>
      <c r="CK25" s="664"/>
      <c r="CL25" s="664"/>
      <c r="CM25" s="664"/>
      <c r="CN25" s="664"/>
      <c r="CO25" s="664"/>
      <c r="CP25" s="664"/>
      <c r="CQ25" s="665"/>
      <c r="CR25" s="623">
        <v>2833496</v>
      </c>
      <c r="CS25" s="624"/>
      <c r="CT25" s="624"/>
      <c r="CU25" s="624"/>
      <c r="CV25" s="624"/>
      <c r="CW25" s="624"/>
      <c r="CX25" s="624"/>
      <c r="CY25" s="625"/>
      <c r="CZ25" s="628">
        <v>12.3</v>
      </c>
      <c r="DA25" s="657"/>
      <c r="DB25" s="657"/>
      <c r="DC25" s="658"/>
      <c r="DD25" s="631">
        <v>2619222</v>
      </c>
      <c r="DE25" s="624"/>
      <c r="DF25" s="624"/>
      <c r="DG25" s="624"/>
      <c r="DH25" s="624"/>
      <c r="DI25" s="624"/>
      <c r="DJ25" s="624"/>
      <c r="DK25" s="625"/>
      <c r="DL25" s="631">
        <v>2594613</v>
      </c>
      <c r="DM25" s="624"/>
      <c r="DN25" s="624"/>
      <c r="DO25" s="624"/>
      <c r="DP25" s="624"/>
      <c r="DQ25" s="624"/>
      <c r="DR25" s="624"/>
      <c r="DS25" s="624"/>
      <c r="DT25" s="624"/>
      <c r="DU25" s="624"/>
      <c r="DV25" s="625"/>
      <c r="DW25" s="628">
        <v>21.1</v>
      </c>
      <c r="DX25" s="657"/>
      <c r="DY25" s="657"/>
      <c r="DZ25" s="657"/>
      <c r="EA25" s="657"/>
      <c r="EB25" s="657"/>
      <c r="EC25" s="659"/>
    </row>
    <row r="26" spans="2:133" ht="11.25" customHeight="1" x14ac:dyDescent="0.15">
      <c r="B26" s="620" t="s">
        <v>296</v>
      </c>
      <c r="C26" s="621"/>
      <c r="D26" s="621"/>
      <c r="E26" s="621"/>
      <c r="F26" s="621"/>
      <c r="G26" s="621"/>
      <c r="H26" s="621"/>
      <c r="I26" s="621"/>
      <c r="J26" s="621"/>
      <c r="K26" s="621"/>
      <c r="L26" s="621"/>
      <c r="M26" s="621"/>
      <c r="N26" s="621"/>
      <c r="O26" s="621"/>
      <c r="P26" s="621"/>
      <c r="Q26" s="622"/>
      <c r="R26" s="623">
        <v>110475</v>
      </c>
      <c r="S26" s="626"/>
      <c r="T26" s="626"/>
      <c r="U26" s="626"/>
      <c r="V26" s="626"/>
      <c r="W26" s="626"/>
      <c r="X26" s="626"/>
      <c r="Y26" s="627"/>
      <c r="Z26" s="685">
        <v>0.5</v>
      </c>
      <c r="AA26" s="685"/>
      <c r="AB26" s="685"/>
      <c r="AC26" s="685"/>
      <c r="AD26" s="686" t="s">
        <v>140</v>
      </c>
      <c r="AE26" s="686"/>
      <c r="AF26" s="686"/>
      <c r="AG26" s="686"/>
      <c r="AH26" s="686"/>
      <c r="AI26" s="686"/>
      <c r="AJ26" s="686"/>
      <c r="AK26" s="686"/>
      <c r="AL26" s="628" t="s">
        <v>140</v>
      </c>
      <c r="AM26" s="629"/>
      <c r="AN26" s="629"/>
      <c r="AO26" s="687"/>
      <c r="AP26" s="731" t="s">
        <v>297</v>
      </c>
      <c r="AQ26" s="732"/>
      <c r="AR26" s="732"/>
      <c r="AS26" s="732"/>
      <c r="AT26" s="732"/>
      <c r="AU26" s="732"/>
      <c r="AV26" s="732"/>
      <c r="AW26" s="732"/>
      <c r="AX26" s="732"/>
      <c r="AY26" s="732"/>
      <c r="AZ26" s="732"/>
      <c r="BA26" s="732"/>
      <c r="BB26" s="732"/>
      <c r="BC26" s="732"/>
      <c r="BD26" s="732"/>
      <c r="BE26" s="732"/>
      <c r="BF26" s="733"/>
      <c r="BG26" s="623" t="s">
        <v>235</v>
      </c>
      <c r="BH26" s="626"/>
      <c r="BI26" s="626"/>
      <c r="BJ26" s="626"/>
      <c r="BK26" s="626"/>
      <c r="BL26" s="626"/>
      <c r="BM26" s="626"/>
      <c r="BN26" s="627"/>
      <c r="BO26" s="685" t="s">
        <v>235</v>
      </c>
      <c r="BP26" s="685"/>
      <c r="BQ26" s="685"/>
      <c r="BR26" s="685"/>
      <c r="BS26" s="631" t="s">
        <v>235</v>
      </c>
      <c r="BT26" s="626"/>
      <c r="BU26" s="626"/>
      <c r="BV26" s="626"/>
      <c r="BW26" s="626"/>
      <c r="BX26" s="626"/>
      <c r="BY26" s="626"/>
      <c r="BZ26" s="626"/>
      <c r="CA26" s="626"/>
      <c r="CB26" s="666"/>
      <c r="CD26" s="667" t="s">
        <v>298</v>
      </c>
      <c r="CE26" s="664"/>
      <c r="CF26" s="664"/>
      <c r="CG26" s="664"/>
      <c r="CH26" s="664"/>
      <c r="CI26" s="664"/>
      <c r="CJ26" s="664"/>
      <c r="CK26" s="664"/>
      <c r="CL26" s="664"/>
      <c r="CM26" s="664"/>
      <c r="CN26" s="664"/>
      <c r="CO26" s="664"/>
      <c r="CP26" s="664"/>
      <c r="CQ26" s="665"/>
      <c r="CR26" s="623">
        <v>1791451</v>
      </c>
      <c r="CS26" s="626"/>
      <c r="CT26" s="626"/>
      <c r="CU26" s="626"/>
      <c r="CV26" s="626"/>
      <c r="CW26" s="626"/>
      <c r="CX26" s="626"/>
      <c r="CY26" s="627"/>
      <c r="CZ26" s="628">
        <v>7.8</v>
      </c>
      <c r="DA26" s="657"/>
      <c r="DB26" s="657"/>
      <c r="DC26" s="658"/>
      <c r="DD26" s="631">
        <v>1609325</v>
      </c>
      <c r="DE26" s="626"/>
      <c r="DF26" s="626"/>
      <c r="DG26" s="626"/>
      <c r="DH26" s="626"/>
      <c r="DI26" s="626"/>
      <c r="DJ26" s="626"/>
      <c r="DK26" s="627"/>
      <c r="DL26" s="631" t="s">
        <v>140</v>
      </c>
      <c r="DM26" s="626"/>
      <c r="DN26" s="626"/>
      <c r="DO26" s="626"/>
      <c r="DP26" s="626"/>
      <c r="DQ26" s="626"/>
      <c r="DR26" s="626"/>
      <c r="DS26" s="626"/>
      <c r="DT26" s="626"/>
      <c r="DU26" s="626"/>
      <c r="DV26" s="627"/>
      <c r="DW26" s="628" t="s">
        <v>140</v>
      </c>
      <c r="DX26" s="657"/>
      <c r="DY26" s="657"/>
      <c r="DZ26" s="657"/>
      <c r="EA26" s="657"/>
      <c r="EB26" s="657"/>
      <c r="EC26" s="659"/>
    </row>
    <row r="27" spans="2:133" ht="11.25" customHeight="1" x14ac:dyDescent="0.15">
      <c r="B27" s="620" t="s">
        <v>299</v>
      </c>
      <c r="C27" s="621"/>
      <c r="D27" s="621"/>
      <c r="E27" s="621"/>
      <c r="F27" s="621"/>
      <c r="G27" s="621"/>
      <c r="H27" s="621"/>
      <c r="I27" s="621"/>
      <c r="J27" s="621"/>
      <c r="K27" s="621"/>
      <c r="L27" s="621"/>
      <c r="M27" s="621"/>
      <c r="N27" s="621"/>
      <c r="O27" s="621"/>
      <c r="P27" s="621"/>
      <c r="Q27" s="622"/>
      <c r="R27" s="623">
        <v>2929542</v>
      </c>
      <c r="S27" s="626"/>
      <c r="T27" s="626"/>
      <c r="U27" s="626"/>
      <c r="V27" s="626"/>
      <c r="W27" s="626"/>
      <c r="X27" s="626"/>
      <c r="Y27" s="627"/>
      <c r="Z27" s="685">
        <v>12</v>
      </c>
      <c r="AA27" s="685"/>
      <c r="AB27" s="685"/>
      <c r="AC27" s="685"/>
      <c r="AD27" s="686" t="s">
        <v>140</v>
      </c>
      <c r="AE27" s="686"/>
      <c r="AF27" s="686"/>
      <c r="AG27" s="686"/>
      <c r="AH27" s="686"/>
      <c r="AI27" s="686"/>
      <c r="AJ27" s="686"/>
      <c r="AK27" s="686"/>
      <c r="AL27" s="628" t="s">
        <v>140</v>
      </c>
      <c r="AM27" s="629"/>
      <c r="AN27" s="629"/>
      <c r="AO27" s="687"/>
      <c r="AP27" s="620" t="s">
        <v>300</v>
      </c>
      <c r="AQ27" s="621"/>
      <c r="AR27" s="621"/>
      <c r="AS27" s="621"/>
      <c r="AT27" s="621"/>
      <c r="AU27" s="621"/>
      <c r="AV27" s="621"/>
      <c r="AW27" s="621"/>
      <c r="AX27" s="621"/>
      <c r="AY27" s="621"/>
      <c r="AZ27" s="621"/>
      <c r="BA27" s="621"/>
      <c r="BB27" s="621"/>
      <c r="BC27" s="621"/>
      <c r="BD27" s="621"/>
      <c r="BE27" s="621"/>
      <c r="BF27" s="622"/>
      <c r="BG27" s="623">
        <v>6797255</v>
      </c>
      <c r="BH27" s="626"/>
      <c r="BI27" s="626"/>
      <c r="BJ27" s="626"/>
      <c r="BK27" s="626"/>
      <c r="BL27" s="626"/>
      <c r="BM27" s="626"/>
      <c r="BN27" s="627"/>
      <c r="BO27" s="685">
        <v>100</v>
      </c>
      <c r="BP27" s="685"/>
      <c r="BQ27" s="685"/>
      <c r="BR27" s="685"/>
      <c r="BS27" s="631">
        <v>122745</v>
      </c>
      <c r="BT27" s="626"/>
      <c r="BU27" s="626"/>
      <c r="BV27" s="626"/>
      <c r="BW27" s="626"/>
      <c r="BX27" s="626"/>
      <c r="BY27" s="626"/>
      <c r="BZ27" s="626"/>
      <c r="CA27" s="626"/>
      <c r="CB27" s="666"/>
      <c r="CD27" s="667" t="s">
        <v>301</v>
      </c>
      <c r="CE27" s="664"/>
      <c r="CF27" s="664"/>
      <c r="CG27" s="664"/>
      <c r="CH27" s="664"/>
      <c r="CI27" s="664"/>
      <c r="CJ27" s="664"/>
      <c r="CK27" s="664"/>
      <c r="CL27" s="664"/>
      <c r="CM27" s="664"/>
      <c r="CN27" s="664"/>
      <c r="CO27" s="664"/>
      <c r="CP27" s="664"/>
      <c r="CQ27" s="665"/>
      <c r="CR27" s="623">
        <v>4054212</v>
      </c>
      <c r="CS27" s="624"/>
      <c r="CT27" s="624"/>
      <c r="CU27" s="624"/>
      <c r="CV27" s="624"/>
      <c r="CW27" s="624"/>
      <c r="CX27" s="624"/>
      <c r="CY27" s="625"/>
      <c r="CZ27" s="628">
        <v>17.600000000000001</v>
      </c>
      <c r="DA27" s="657"/>
      <c r="DB27" s="657"/>
      <c r="DC27" s="658"/>
      <c r="DD27" s="631">
        <v>1324275</v>
      </c>
      <c r="DE27" s="624"/>
      <c r="DF27" s="624"/>
      <c r="DG27" s="624"/>
      <c r="DH27" s="624"/>
      <c r="DI27" s="624"/>
      <c r="DJ27" s="624"/>
      <c r="DK27" s="625"/>
      <c r="DL27" s="631">
        <v>1323785</v>
      </c>
      <c r="DM27" s="624"/>
      <c r="DN27" s="624"/>
      <c r="DO27" s="624"/>
      <c r="DP27" s="624"/>
      <c r="DQ27" s="624"/>
      <c r="DR27" s="624"/>
      <c r="DS27" s="624"/>
      <c r="DT27" s="624"/>
      <c r="DU27" s="624"/>
      <c r="DV27" s="625"/>
      <c r="DW27" s="628">
        <v>10.8</v>
      </c>
      <c r="DX27" s="657"/>
      <c r="DY27" s="657"/>
      <c r="DZ27" s="657"/>
      <c r="EA27" s="657"/>
      <c r="EB27" s="657"/>
      <c r="EC27" s="659"/>
    </row>
    <row r="28" spans="2:133" ht="11.25" customHeight="1" x14ac:dyDescent="0.15">
      <c r="B28" s="728" t="s">
        <v>302</v>
      </c>
      <c r="C28" s="729"/>
      <c r="D28" s="729"/>
      <c r="E28" s="729"/>
      <c r="F28" s="729"/>
      <c r="G28" s="729"/>
      <c r="H28" s="729"/>
      <c r="I28" s="729"/>
      <c r="J28" s="729"/>
      <c r="K28" s="729"/>
      <c r="L28" s="729"/>
      <c r="M28" s="729"/>
      <c r="N28" s="729"/>
      <c r="O28" s="729"/>
      <c r="P28" s="729"/>
      <c r="Q28" s="730"/>
      <c r="R28" s="623" t="s">
        <v>235</v>
      </c>
      <c r="S28" s="626"/>
      <c r="T28" s="626"/>
      <c r="U28" s="626"/>
      <c r="V28" s="626"/>
      <c r="W28" s="626"/>
      <c r="X28" s="626"/>
      <c r="Y28" s="627"/>
      <c r="Z28" s="685" t="s">
        <v>140</v>
      </c>
      <c r="AA28" s="685"/>
      <c r="AB28" s="685"/>
      <c r="AC28" s="685"/>
      <c r="AD28" s="686" t="s">
        <v>235</v>
      </c>
      <c r="AE28" s="686"/>
      <c r="AF28" s="686"/>
      <c r="AG28" s="686"/>
      <c r="AH28" s="686"/>
      <c r="AI28" s="686"/>
      <c r="AJ28" s="686"/>
      <c r="AK28" s="686"/>
      <c r="AL28" s="628" t="s">
        <v>140</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303</v>
      </c>
      <c r="CE28" s="664"/>
      <c r="CF28" s="664"/>
      <c r="CG28" s="664"/>
      <c r="CH28" s="664"/>
      <c r="CI28" s="664"/>
      <c r="CJ28" s="664"/>
      <c r="CK28" s="664"/>
      <c r="CL28" s="664"/>
      <c r="CM28" s="664"/>
      <c r="CN28" s="664"/>
      <c r="CO28" s="664"/>
      <c r="CP28" s="664"/>
      <c r="CQ28" s="665"/>
      <c r="CR28" s="623">
        <v>1564843</v>
      </c>
      <c r="CS28" s="626"/>
      <c r="CT28" s="626"/>
      <c r="CU28" s="626"/>
      <c r="CV28" s="626"/>
      <c r="CW28" s="626"/>
      <c r="CX28" s="626"/>
      <c r="CY28" s="627"/>
      <c r="CZ28" s="628">
        <v>6.8</v>
      </c>
      <c r="DA28" s="657"/>
      <c r="DB28" s="657"/>
      <c r="DC28" s="658"/>
      <c r="DD28" s="631">
        <v>1564691</v>
      </c>
      <c r="DE28" s="626"/>
      <c r="DF28" s="626"/>
      <c r="DG28" s="626"/>
      <c r="DH28" s="626"/>
      <c r="DI28" s="626"/>
      <c r="DJ28" s="626"/>
      <c r="DK28" s="627"/>
      <c r="DL28" s="631">
        <v>1564691</v>
      </c>
      <c r="DM28" s="626"/>
      <c r="DN28" s="626"/>
      <c r="DO28" s="626"/>
      <c r="DP28" s="626"/>
      <c r="DQ28" s="626"/>
      <c r="DR28" s="626"/>
      <c r="DS28" s="626"/>
      <c r="DT28" s="626"/>
      <c r="DU28" s="626"/>
      <c r="DV28" s="627"/>
      <c r="DW28" s="628">
        <v>12.7</v>
      </c>
      <c r="DX28" s="657"/>
      <c r="DY28" s="657"/>
      <c r="DZ28" s="657"/>
      <c r="EA28" s="657"/>
      <c r="EB28" s="657"/>
      <c r="EC28" s="659"/>
    </row>
    <row r="29" spans="2:133" ht="11.25" customHeight="1" x14ac:dyDescent="0.15">
      <c r="B29" s="620" t="s">
        <v>304</v>
      </c>
      <c r="C29" s="621"/>
      <c r="D29" s="621"/>
      <c r="E29" s="621"/>
      <c r="F29" s="621"/>
      <c r="G29" s="621"/>
      <c r="H29" s="621"/>
      <c r="I29" s="621"/>
      <c r="J29" s="621"/>
      <c r="K29" s="621"/>
      <c r="L29" s="621"/>
      <c r="M29" s="621"/>
      <c r="N29" s="621"/>
      <c r="O29" s="621"/>
      <c r="P29" s="621"/>
      <c r="Q29" s="622"/>
      <c r="R29" s="623">
        <v>1893779</v>
      </c>
      <c r="S29" s="626"/>
      <c r="T29" s="626"/>
      <c r="U29" s="626"/>
      <c r="V29" s="626"/>
      <c r="W29" s="626"/>
      <c r="X29" s="626"/>
      <c r="Y29" s="627"/>
      <c r="Z29" s="685">
        <v>7.7</v>
      </c>
      <c r="AA29" s="685"/>
      <c r="AB29" s="685"/>
      <c r="AC29" s="685"/>
      <c r="AD29" s="686" t="s">
        <v>140</v>
      </c>
      <c r="AE29" s="686"/>
      <c r="AF29" s="686"/>
      <c r="AG29" s="686"/>
      <c r="AH29" s="686"/>
      <c r="AI29" s="686"/>
      <c r="AJ29" s="686"/>
      <c r="AK29" s="686"/>
      <c r="AL29" s="628" t="s">
        <v>140</v>
      </c>
      <c r="AM29" s="629"/>
      <c r="AN29" s="629"/>
      <c r="AO29" s="687"/>
      <c r="AP29" s="697" t="s">
        <v>223</v>
      </c>
      <c r="AQ29" s="698"/>
      <c r="AR29" s="698"/>
      <c r="AS29" s="698"/>
      <c r="AT29" s="698"/>
      <c r="AU29" s="698"/>
      <c r="AV29" s="698"/>
      <c r="AW29" s="698"/>
      <c r="AX29" s="698"/>
      <c r="AY29" s="698"/>
      <c r="AZ29" s="698"/>
      <c r="BA29" s="698"/>
      <c r="BB29" s="698"/>
      <c r="BC29" s="698"/>
      <c r="BD29" s="698"/>
      <c r="BE29" s="698"/>
      <c r="BF29" s="699"/>
      <c r="BG29" s="697" t="s">
        <v>305</v>
      </c>
      <c r="BH29" s="725"/>
      <c r="BI29" s="725"/>
      <c r="BJ29" s="725"/>
      <c r="BK29" s="725"/>
      <c r="BL29" s="725"/>
      <c r="BM29" s="725"/>
      <c r="BN29" s="725"/>
      <c r="BO29" s="725"/>
      <c r="BP29" s="725"/>
      <c r="BQ29" s="726"/>
      <c r="BR29" s="697" t="s">
        <v>306</v>
      </c>
      <c r="BS29" s="725"/>
      <c r="BT29" s="725"/>
      <c r="BU29" s="725"/>
      <c r="BV29" s="725"/>
      <c r="BW29" s="725"/>
      <c r="BX29" s="725"/>
      <c r="BY29" s="725"/>
      <c r="BZ29" s="725"/>
      <c r="CA29" s="725"/>
      <c r="CB29" s="726"/>
      <c r="CD29" s="707" t="s">
        <v>307</v>
      </c>
      <c r="CE29" s="708"/>
      <c r="CF29" s="667" t="s">
        <v>308</v>
      </c>
      <c r="CG29" s="664"/>
      <c r="CH29" s="664"/>
      <c r="CI29" s="664"/>
      <c r="CJ29" s="664"/>
      <c r="CK29" s="664"/>
      <c r="CL29" s="664"/>
      <c r="CM29" s="664"/>
      <c r="CN29" s="664"/>
      <c r="CO29" s="664"/>
      <c r="CP29" s="664"/>
      <c r="CQ29" s="665"/>
      <c r="CR29" s="623">
        <v>1564843</v>
      </c>
      <c r="CS29" s="624"/>
      <c r="CT29" s="624"/>
      <c r="CU29" s="624"/>
      <c r="CV29" s="624"/>
      <c r="CW29" s="624"/>
      <c r="CX29" s="624"/>
      <c r="CY29" s="625"/>
      <c r="CZ29" s="628">
        <v>6.8</v>
      </c>
      <c r="DA29" s="657"/>
      <c r="DB29" s="657"/>
      <c r="DC29" s="658"/>
      <c r="DD29" s="631">
        <v>1564691</v>
      </c>
      <c r="DE29" s="624"/>
      <c r="DF29" s="624"/>
      <c r="DG29" s="624"/>
      <c r="DH29" s="624"/>
      <c r="DI29" s="624"/>
      <c r="DJ29" s="624"/>
      <c r="DK29" s="625"/>
      <c r="DL29" s="631">
        <v>1564691</v>
      </c>
      <c r="DM29" s="624"/>
      <c r="DN29" s="624"/>
      <c r="DO29" s="624"/>
      <c r="DP29" s="624"/>
      <c r="DQ29" s="624"/>
      <c r="DR29" s="624"/>
      <c r="DS29" s="624"/>
      <c r="DT29" s="624"/>
      <c r="DU29" s="624"/>
      <c r="DV29" s="625"/>
      <c r="DW29" s="628">
        <v>12.7</v>
      </c>
      <c r="DX29" s="657"/>
      <c r="DY29" s="657"/>
      <c r="DZ29" s="657"/>
      <c r="EA29" s="657"/>
      <c r="EB29" s="657"/>
      <c r="EC29" s="659"/>
    </row>
    <row r="30" spans="2:133" ht="11.25" customHeight="1" x14ac:dyDescent="0.15">
      <c r="B30" s="620" t="s">
        <v>309</v>
      </c>
      <c r="C30" s="621"/>
      <c r="D30" s="621"/>
      <c r="E30" s="621"/>
      <c r="F30" s="621"/>
      <c r="G30" s="621"/>
      <c r="H30" s="621"/>
      <c r="I30" s="621"/>
      <c r="J30" s="621"/>
      <c r="K30" s="621"/>
      <c r="L30" s="621"/>
      <c r="M30" s="621"/>
      <c r="N30" s="621"/>
      <c r="O30" s="621"/>
      <c r="P30" s="621"/>
      <c r="Q30" s="622"/>
      <c r="R30" s="623">
        <v>184145</v>
      </c>
      <c r="S30" s="626"/>
      <c r="T30" s="626"/>
      <c r="U30" s="626"/>
      <c r="V30" s="626"/>
      <c r="W30" s="626"/>
      <c r="X30" s="626"/>
      <c r="Y30" s="627"/>
      <c r="Z30" s="685">
        <v>0.8</v>
      </c>
      <c r="AA30" s="685"/>
      <c r="AB30" s="685"/>
      <c r="AC30" s="685"/>
      <c r="AD30" s="686">
        <v>37518</v>
      </c>
      <c r="AE30" s="686"/>
      <c r="AF30" s="686"/>
      <c r="AG30" s="686"/>
      <c r="AH30" s="686"/>
      <c r="AI30" s="686"/>
      <c r="AJ30" s="686"/>
      <c r="AK30" s="686"/>
      <c r="AL30" s="628">
        <v>0.3</v>
      </c>
      <c r="AM30" s="629"/>
      <c r="AN30" s="629"/>
      <c r="AO30" s="687"/>
      <c r="AP30" s="713" t="s">
        <v>310</v>
      </c>
      <c r="AQ30" s="714"/>
      <c r="AR30" s="714"/>
      <c r="AS30" s="714"/>
      <c r="AT30" s="719" t="s">
        <v>311</v>
      </c>
      <c r="AU30" s="230"/>
      <c r="AV30" s="230"/>
      <c r="AW30" s="230"/>
      <c r="AX30" s="722" t="s">
        <v>189</v>
      </c>
      <c r="AY30" s="723"/>
      <c r="AZ30" s="723"/>
      <c r="BA30" s="723"/>
      <c r="BB30" s="723"/>
      <c r="BC30" s="723"/>
      <c r="BD30" s="723"/>
      <c r="BE30" s="723"/>
      <c r="BF30" s="724"/>
      <c r="BG30" s="703">
        <v>99.4</v>
      </c>
      <c r="BH30" s="704"/>
      <c r="BI30" s="704"/>
      <c r="BJ30" s="704"/>
      <c r="BK30" s="704"/>
      <c r="BL30" s="704"/>
      <c r="BM30" s="705">
        <v>97.9</v>
      </c>
      <c r="BN30" s="704"/>
      <c r="BO30" s="704"/>
      <c r="BP30" s="704"/>
      <c r="BQ30" s="706"/>
      <c r="BR30" s="703">
        <v>99.5</v>
      </c>
      <c r="BS30" s="704"/>
      <c r="BT30" s="704"/>
      <c r="BU30" s="704"/>
      <c r="BV30" s="704"/>
      <c r="BW30" s="704"/>
      <c r="BX30" s="705">
        <v>97.7</v>
      </c>
      <c r="BY30" s="704"/>
      <c r="BZ30" s="704"/>
      <c r="CA30" s="704"/>
      <c r="CB30" s="706"/>
      <c r="CD30" s="709"/>
      <c r="CE30" s="710"/>
      <c r="CF30" s="667" t="s">
        <v>312</v>
      </c>
      <c r="CG30" s="664"/>
      <c r="CH30" s="664"/>
      <c r="CI30" s="664"/>
      <c r="CJ30" s="664"/>
      <c r="CK30" s="664"/>
      <c r="CL30" s="664"/>
      <c r="CM30" s="664"/>
      <c r="CN30" s="664"/>
      <c r="CO30" s="664"/>
      <c r="CP30" s="664"/>
      <c r="CQ30" s="665"/>
      <c r="CR30" s="623">
        <v>1474031</v>
      </c>
      <c r="CS30" s="626"/>
      <c r="CT30" s="626"/>
      <c r="CU30" s="626"/>
      <c r="CV30" s="626"/>
      <c r="CW30" s="626"/>
      <c r="CX30" s="626"/>
      <c r="CY30" s="627"/>
      <c r="CZ30" s="628">
        <v>6.4</v>
      </c>
      <c r="DA30" s="657"/>
      <c r="DB30" s="657"/>
      <c r="DC30" s="658"/>
      <c r="DD30" s="631">
        <v>1473879</v>
      </c>
      <c r="DE30" s="626"/>
      <c r="DF30" s="626"/>
      <c r="DG30" s="626"/>
      <c r="DH30" s="626"/>
      <c r="DI30" s="626"/>
      <c r="DJ30" s="626"/>
      <c r="DK30" s="627"/>
      <c r="DL30" s="631">
        <v>1473879</v>
      </c>
      <c r="DM30" s="626"/>
      <c r="DN30" s="626"/>
      <c r="DO30" s="626"/>
      <c r="DP30" s="626"/>
      <c r="DQ30" s="626"/>
      <c r="DR30" s="626"/>
      <c r="DS30" s="626"/>
      <c r="DT30" s="626"/>
      <c r="DU30" s="626"/>
      <c r="DV30" s="627"/>
      <c r="DW30" s="628">
        <v>12</v>
      </c>
      <c r="DX30" s="657"/>
      <c r="DY30" s="657"/>
      <c r="DZ30" s="657"/>
      <c r="EA30" s="657"/>
      <c r="EB30" s="657"/>
      <c r="EC30" s="659"/>
    </row>
    <row r="31" spans="2:133" ht="11.25" customHeight="1" x14ac:dyDescent="0.15">
      <c r="B31" s="620" t="s">
        <v>313</v>
      </c>
      <c r="C31" s="621"/>
      <c r="D31" s="621"/>
      <c r="E31" s="621"/>
      <c r="F31" s="621"/>
      <c r="G31" s="621"/>
      <c r="H31" s="621"/>
      <c r="I31" s="621"/>
      <c r="J31" s="621"/>
      <c r="K31" s="621"/>
      <c r="L31" s="621"/>
      <c r="M31" s="621"/>
      <c r="N31" s="621"/>
      <c r="O31" s="621"/>
      <c r="P31" s="621"/>
      <c r="Q31" s="622"/>
      <c r="R31" s="623">
        <v>149124</v>
      </c>
      <c r="S31" s="626"/>
      <c r="T31" s="626"/>
      <c r="U31" s="626"/>
      <c r="V31" s="626"/>
      <c r="W31" s="626"/>
      <c r="X31" s="626"/>
      <c r="Y31" s="627"/>
      <c r="Z31" s="685">
        <v>0.6</v>
      </c>
      <c r="AA31" s="685"/>
      <c r="AB31" s="685"/>
      <c r="AC31" s="685"/>
      <c r="AD31" s="686" t="s">
        <v>140</v>
      </c>
      <c r="AE31" s="686"/>
      <c r="AF31" s="686"/>
      <c r="AG31" s="686"/>
      <c r="AH31" s="686"/>
      <c r="AI31" s="686"/>
      <c r="AJ31" s="686"/>
      <c r="AK31" s="686"/>
      <c r="AL31" s="628" t="s">
        <v>140</v>
      </c>
      <c r="AM31" s="629"/>
      <c r="AN31" s="629"/>
      <c r="AO31" s="687"/>
      <c r="AP31" s="715"/>
      <c r="AQ31" s="716"/>
      <c r="AR31" s="716"/>
      <c r="AS31" s="716"/>
      <c r="AT31" s="720"/>
      <c r="AU31" s="229" t="s">
        <v>314</v>
      </c>
      <c r="AV31" s="229"/>
      <c r="AW31" s="229"/>
      <c r="AX31" s="620" t="s">
        <v>315</v>
      </c>
      <c r="AY31" s="621"/>
      <c r="AZ31" s="621"/>
      <c r="BA31" s="621"/>
      <c r="BB31" s="621"/>
      <c r="BC31" s="621"/>
      <c r="BD31" s="621"/>
      <c r="BE31" s="621"/>
      <c r="BF31" s="622"/>
      <c r="BG31" s="701">
        <v>99.5</v>
      </c>
      <c r="BH31" s="624"/>
      <c r="BI31" s="624"/>
      <c r="BJ31" s="624"/>
      <c r="BK31" s="624"/>
      <c r="BL31" s="624"/>
      <c r="BM31" s="629">
        <v>98.5</v>
      </c>
      <c r="BN31" s="702"/>
      <c r="BO31" s="702"/>
      <c r="BP31" s="702"/>
      <c r="BQ31" s="663"/>
      <c r="BR31" s="701">
        <v>99.5</v>
      </c>
      <c r="BS31" s="624"/>
      <c r="BT31" s="624"/>
      <c r="BU31" s="624"/>
      <c r="BV31" s="624"/>
      <c r="BW31" s="624"/>
      <c r="BX31" s="629">
        <v>98</v>
      </c>
      <c r="BY31" s="702"/>
      <c r="BZ31" s="702"/>
      <c r="CA31" s="702"/>
      <c r="CB31" s="663"/>
      <c r="CD31" s="709"/>
      <c r="CE31" s="710"/>
      <c r="CF31" s="667" t="s">
        <v>316</v>
      </c>
      <c r="CG31" s="664"/>
      <c r="CH31" s="664"/>
      <c r="CI31" s="664"/>
      <c r="CJ31" s="664"/>
      <c r="CK31" s="664"/>
      <c r="CL31" s="664"/>
      <c r="CM31" s="664"/>
      <c r="CN31" s="664"/>
      <c r="CO31" s="664"/>
      <c r="CP31" s="664"/>
      <c r="CQ31" s="665"/>
      <c r="CR31" s="623">
        <v>90812</v>
      </c>
      <c r="CS31" s="624"/>
      <c r="CT31" s="624"/>
      <c r="CU31" s="624"/>
      <c r="CV31" s="624"/>
      <c r="CW31" s="624"/>
      <c r="CX31" s="624"/>
      <c r="CY31" s="625"/>
      <c r="CZ31" s="628">
        <v>0.4</v>
      </c>
      <c r="DA31" s="657"/>
      <c r="DB31" s="657"/>
      <c r="DC31" s="658"/>
      <c r="DD31" s="631">
        <v>90812</v>
      </c>
      <c r="DE31" s="624"/>
      <c r="DF31" s="624"/>
      <c r="DG31" s="624"/>
      <c r="DH31" s="624"/>
      <c r="DI31" s="624"/>
      <c r="DJ31" s="624"/>
      <c r="DK31" s="625"/>
      <c r="DL31" s="631">
        <v>90812</v>
      </c>
      <c r="DM31" s="624"/>
      <c r="DN31" s="624"/>
      <c r="DO31" s="624"/>
      <c r="DP31" s="624"/>
      <c r="DQ31" s="624"/>
      <c r="DR31" s="624"/>
      <c r="DS31" s="624"/>
      <c r="DT31" s="624"/>
      <c r="DU31" s="624"/>
      <c r="DV31" s="625"/>
      <c r="DW31" s="628">
        <v>0.7</v>
      </c>
      <c r="DX31" s="657"/>
      <c r="DY31" s="657"/>
      <c r="DZ31" s="657"/>
      <c r="EA31" s="657"/>
      <c r="EB31" s="657"/>
      <c r="EC31" s="659"/>
    </row>
    <row r="32" spans="2:133" ht="11.25" customHeight="1" x14ac:dyDescent="0.15">
      <c r="B32" s="620" t="s">
        <v>317</v>
      </c>
      <c r="C32" s="621"/>
      <c r="D32" s="621"/>
      <c r="E32" s="621"/>
      <c r="F32" s="621"/>
      <c r="G32" s="621"/>
      <c r="H32" s="621"/>
      <c r="I32" s="621"/>
      <c r="J32" s="621"/>
      <c r="K32" s="621"/>
      <c r="L32" s="621"/>
      <c r="M32" s="621"/>
      <c r="N32" s="621"/>
      <c r="O32" s="621"/>
      <c r="P32" s="621"/>
      <c r="Q32" s="622"/>
      <c r="R32" s="623">
        <v>1719298</v>
      </c>
      <c r="S32" s="626"/>
      <c r="T32" s="626"/>
      <c r="U32" s="626"/>
      <c r="V32" s="626"/>
      <c r="W32" s="626"/>
      <c r="X32" s="626"/>
      <c r="Y32" s="627"/>
      <c r="Z32" s="685">
        <v>7</v>
      </c>
      <c r="AA32" s="685"/>
      <c r="AB32" s="685"/>
      <c r="AC32" s="685"/>
      <c r="AD32" s="686" t="s">
        <v>140</v>
      </c>
      <c r="AE32" s="686"/>
      <c r="AF32" s="686"/>
      <c r="AG32" s="686"/>
      <c r="AH32" s="686"/>
      <c r="AI32" s="686"/>
      <c r="AJ32" s="686"/>
      <c r="AK32" s="686"/>
      <c r="AL32" s="628" t="s">
        <v>235</v>
      </c>
      <c r="AM32" s="629"/>
      <c r="AN32" s="629"/>
      <c r="AO32" s="687"/>
      <c r="AP32" s="717"/>
      <c r="AQ32" s="718"/>
      <c r="AR32" s="718"/>
      <c r="AS32" s="718"/>
      <c r="AT32" s="721"/>
      <c r="AU32" s="231"/>
      <c r="AV32" s="231"/>
      <c r="AW32" s="231"/>
      <c r="AX32" s="635" t="s">
        <v>318</v>
      </c>
      <c r="AY32" s="636"/>
      <c r="AZ32" s="636"/>
      <c r="BA32" s="636"/>
      <c r="BB32" s="636"/>
      <c r="BC32" s="636"/>
      <c r="BD32" s="636"/>
      <c r="BE32" s="636"/>
      <c r="BF32" s="637"/>
      <c r="BG32" s="700">
        <v>99.2</v>
      </c>
      <c r="BH32" s="639"/>
      <c r="BI32" s="639"/>
      <c r="BJ32" s="639"/>
      <c r="BK32" s="639"/>
      <c r="BL32" s="639"/>
      <c r="BM32" s="683">
        <v>97.1</v>
      </c>
      <c r="BN32" s="639"/>
      <c r="BO32" s="639"/>
      <c r="BP32" s="639"/>
      <c r="BQ32" s="676"/>
      <c r="BR32" s="700">
        <v>99.5</v>
      </c>
      <c r="BS32" s="639"/>
      <c r="BT32" s="639"/>
      <c r="BU32" s="639"/>
      <c r="BV32" s="639"/>
      <c r="BW32" s="639"/>
      <c r="BX32" s="683">
        <v>97.2</v>
      </c>
      <c r="BY32" s="639"/>
      <c r="BZ32" s="639"/>
      <c r="CA32" s="639"/>
      <c r="CB32" s="676"/>
      <c r="CD32" s="711"/>
      <c r="CE32" s="712"/>
      <c r="CF32" s="667" t="s">
        <v>319</v>
      </c>
      <c r="CG32" s="664"/>
      <c r="CH32" s="664"/>
      <c r="CI32" s="664"/>
      <c r="CJ32" s="664"/>
      <c r="CK32" s="664"/>
      <c r="CL32" s="664"/>
      <c r="CM32" s="664"/>
      <c r="CN32" s="664"/>
      <c r="CO32" s="664"/>
      <c r="CP32" s="664"/>
      <c r="CQ32" s="665"/>
      <c r="CR32" s="623" t="s">
        <v>140</v>
      </c>
      <c r="CS32" s="626"/>
      <c r="CT32" s="626"/>
      <c r="CU32" s="626"/>
      <c r="CV32" s="626"/>
      <c r="CW32" s="626"/>
      <c r="CX32" s="626"/>
      <c r="CY32" s="627"/>
      <c r="CZ32" s="628" t="s">
        <v>140</v>
      </c>
      <c r="DA32" s="657"/>
      <c r="DB32" s="657"/>
      <c r="DC32" s="658"/>
      <c r="DD32" s="631" t="s">
        <v>140</v>
      </c>
      <c r="DE32" s="626"/>
      <c r="DF32" s="626"/>
      <c r="DG32" s="626"/>
      <c r="DH32" s="626"/>
      <c r="DI32" s="626"/>
      <c r="DJ32" s="626"/>
      <c r="DK32" s="627"/>
      <c r="DL32" s="631" t="s">
        <v>235</v>
      </c>
      <c r="DM32" s="626"/>
      <c r="DN32" s="626"/>
      <c r="DO32" s="626"/>
      <c r="DP32" s="626"/>
      <c r="DQ32" s="626"/>
      <c r="DR32" s="626"/>
      <c r="DS32" s="626"/>
      <c r="DT32" s="626"/>
      <c r="DU32" s="626"/>
      <c r="DV32" s="627"/>
      <c r="DW32" s="628" t="s">
        <v>140</v>
      </c>
      <c r="DX32" s="657"/>
      <c r="DY32" s="657"/>
      <c r="DZ32" s="657"/>
      <c r="EA32" s="657"/>
      <c r="EB32" s="657"/>
      <c r="EC32" s="659"/>
    </row>
    <row r="33" spans="2:133" ht="11.25" customHeight="1" x14ac:dyDescent="0.15">
      <c r="B33" s="620" t="s">
        <v>320</v>
      </c>
      <c r="C33" s="621"/>
      <c r="D33" s="621"/>
      <c r="E33" s="621"/>
      <c r="F33" s="621"/>
      <c r="G33" s="621"/>
      <c r="H33" s="621"/>
      <c r="I33" s="621"/>
      <c r="J33" s="621"/>
      <c r="K33" s="621"/>
      <c r="L33" s="621"/>
      <c r="M33" s="621"/>
      <c r="N33" s="621"/>
      <c r="O33" s="621"/>
      <c r="P33" s="621"/>
      <c r="Q33" s="622"/>
      <c r="R33" s="623">
        <v>933961</v>
      </c>
      <c r="S33" s="626"/>
      <c r="T33" s="626"/>
      <c r="U33" s="626"/>
      <c r="V33" s="626"/>
      <c r="W33" s="626"/>
      <c r="X33" s="626"/>
      <c r="Y33" s="627"/>
      <c r="Z33" s="685">
        <v>3.8</v>
      </c>
      <c r="AA33" s="685"/>
      <c r="AB33" s="685"/>
      <c r="AC33" s="685"/>
      <c r="AD33" s="686" t="s">
        <v>235</v>
      </c>
      <c r="AE33" s="686"/>
      <c r="AF33" s="686"/>
      <c r="AG33" s="686"/>
      <c r="AH33" s="686"/>
      <c r="AI33" s="686"/>
      <c r="AJ33" s="686"/>
      <c r="AK33" s="686"/>
      <c r="AL33" s="628" t="s">
        <v>235</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321</v>
      </c>
      <c r="CE33" s="664"/>
      <c r="CF33" s="664"/>
      <c r="CG33" s="664"/>
      <c r="CH33" s="664"/>
      <c r="CI33" s="664"/>
      <c r="CJ33" s="664"/>
      <c r="CK33" s="664"/>
      <c r="CL33" s="664"/>
      <c r="CM33" s="664"/>
      <c r="CN33" s="664"/>
      <c r="CO33" s="664"/>
      <c r="CP33" s="664"/>
      <c r="CQ33" s="665"/>
      <c r="CR33" s="623">
        <v>10272985</v>
      </c>
      <c r="CS33" s="624"/>
      <c r="CT33" s="624"/>
      <c r="CU33" s="624"/>
      <c r="CV33" s="624"/>
      <c r="CW33" s="624"/>
      <c r="CX33" s="624"/>
      <c r="CY33" s="625"/>
      <c r="CZ33" s="628">
        <v>44.6</v>
      </c>
      <c r="DA33" s="657"/>
      <c r="DB33" s="657"/>
      <c r="DC33" s="658"/>
      <c r="DD33" s="631">
        <v>6885984</v>
      </c>
      <c r="DE33" s="624"/>
      <c r="DF33" s="624"/>
      <c r="DG33" s="624"/>
      <c r="DH33" s="624"/>
      <c r="DI33" s="624"/>
      <c r="DJ33" s="624"/>
      <c r="DK33" s="625"/>
      <c r="DL33" s="631">
        <v>5341924</v>
      </c>
      <c r="DM33" s="624"/>
      <c r="DN33" s="624"/>
      <c r="DO33" s="624"/>
      <c r="DP33" s="624"/>
      <c r="DQ33" s="624"/>
      <c r="DR33" s="624"/>
      <c r="DS33" s="624"/>
      <c r="DT33" s="624"/>
      <c r="DU33" s="624"/>
      <c r="DV33" s="625"/>
      <c r="DW33" s="628">
        <v>43.5</v>
      </c>
      <c r="DX33" s="657"/>
      <c r="DY33" s="657"/>
      <c r="DZ33" s="657"/>
      <c r="EA33" s="657"/>
      <c r="EB33" s="657"/>
      <c r="EC33" s="659"/>
    </row>
    <row r="34" spans="2:133" ht="11.25" customHeight="1" x14ac:dyDescent="0.15">
      <c r="B34" s="620" t="s">
        <v>322</v>
      </c>
      <c r="C34" s="621"/>
      <c r="D34" s="621"/>
      <c r="E34" s="621"/>
      <c r="F34" s="621"/>
      <c r="G34" s="621"/>
      <c r="H34" s="621"/>
      <c r="I34" s="621"/>
      <c r="J34" s="621"/>
      <c r="K34" s="621"/>
      <c r="L34" s="621"/>
      <c r="M34" s="621"/>
      <c r="N34" s="621"/>
      <c r="O34" s="621"/>
      <c r="P34" s="621"/>
      <c r="Q34" s="622"/>
      <c r="R34" s="623">
        <v>802627</v>
      </c>
      <c r="S34" s="626"/>
      <c r="T34" s="626"/>
      <c r="U34" s="626"/>
      <c r="V34" s="626"/>
      <c r="W34" s="626"/>
      <c r="X34" s="626"/>
      <c r="Y34" s="627"/>
      <c r="Z34" s="685">
        <v>3.3</v>
      </c>
      <c r="AA34" s="685"/>
      <c r="AB34" s="685"/>
      <c r="AC34" s="685"/>
      <c r="AD34" s="686">
        <v>39291</v>
      </c>
      <c r="AE34" s="686"/>
      <c r="AF34" s="686"/>
      <c r="AG34" s="686"/>
      <c r="AH34" s="686"/>
      <c r="AI34" s="686"/>
      <c r="AJ34" s="686"/>
      <c r="AK34" s="686"/>
      <c r="AL34" s="628">
        <v>0.3</v>
      </c>
      <c r="AM34" s="629"/>
      <c r="AN34" s="629"/>
      <c r="AO34" s="687"/>
      <c r="AP34" s="234"/>
      <c r="AQ34" s="697" t="s">
        <v>323</v>
      </c>
      <c r="AR34" s="698"/>
      <c r="AS34" s="698"/>
      <c r="AT34" s="698"/>
      <c r="AU34" s="698"/>
      <c r="AV34" s="698"/>
      <c r="AW34" s="698"/>
      <c r="AX34" s="698"/>
      <c r="AY34" s="698"/>
      <c r="AZ34" s="698"/>
      <c r="BA34" s="698"/>
      <c r="BB34" s="698"/>
      <c r="BC34" s="698"/>
      <c r="BD34" s="698"/>
      <c r="BE34" s="698"/>
      <c r="BF34" s="699"/>
      <c r="BG34" s="697" t="s">
        <v>324</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325</v>
      </c>
      <c r="CE34" s="664"/>
      <c r="CF34" s="664"/>
      <c r="CG34" s="664"/>
      <c r="CH34" s="664"/>
      <c r="CI34" s="664"/>
      <c r="CJ34" s="664"/>
      <c r="CK34" s="664"/>
      <c r="CL34" s="664"/>
      <c r="CM34" s="664"/>
      <c r="CN34" s="664"/>
      <c r="CO34" s="664"/>
      <c r="CP34" s="664"/>
      <c r="CQ34" s="665"/>
      <c r="CR34" s="623">
        <v>3318320</v>
      </c>
      <c r="CS34" s="626"/>
      <c r="CT34" s="626"/>
      <c r="CU34" s="626"/>
      <c r="CV34" s="626"/>
      <c r="CW34" s="626"/>
      <c r="CX34" s="626"/>
      <c r="CY34" s="627"/>
      <c r="CZ34" s="628">
        <v>14.4</v>
      </c>
      <c r="DA34" s="657"/>
      <c r="DB34" s="657"/>
      <c r="DC34" s="658"/>
      <c r="DD34" s="631">
        <v>2275044</v>
      </c>
      <c r="DE34" s="626"/>
      <c r="DF34" s="626"/>
      <c r="DG34" s="626"/>
      <c r="DH34" s="626"/>
      <c r="DI34" s="626"/>
      <c r="DJ34" s="626"/>
      <c r="DK34" s="627"/>
      <c r="DL34" s="631">
        <v>2146475</v>
      </c>
      <c r="DM34" s="626"/>
      <c r="DN34" s="626"/>
      <c r="DO34" s="626"/>
      <c r="DP34" s="626"/>
      <c r="DQ34" s="626"/>
      <c r="DR34" s="626"/>
      <c r="DS34" s="626"/>
      <c r="DT34" s="626"/>
      <c r="DU34" s="626"/>
      <c r="DV34" s="627"/>
      <c r="DW34" s="628">
        <v>17.5</v>
      </c>
      <c r="DX34" s="657"/>
      <c r="DY34" s="657"/>
      <c r="DZ34" s="657"/>
      <c r="EA34" s="657"/>
      <c r="EB34" s="657"/>
      <c r="EC34" s="659"/>
    </row>
    <row r="35" spans="2:133" ht="11.25" customHeight="1" x14ac:dyDescent="0.15">
      <c r="B35" s="620" t="s">
        <v>326</v>
      </c>
      <c r="C35" s="621"/>
      <c r="D35" s="621"/>
      <c r="E35" s="621"/>
      <c r="F35" s="621"/>
      <c r="G35" s="621"/>
      <c r="H35" s="621"/>
      <c r="I35" s="621"/>
      <c r="J35" s="621"/>
      <c r="K35" s="621"/>
      <c r="L35" s="621"/>
      <c r="M35" s="621"/>
      <c r="N35" s="621"/>
      <c r="O35" s="621"/>
      <c r="P35" s="621"/>
      <c r="Q35" s="622"/>
      <c r="R35" s="623">
        <v>2645600</v>
      </c>
      <c r="S35" s="626"/>
      <c r="T35" s="626"/>
      <c r="U35" s="626"/>
      <c r="V35" s="626"/>
      <c r="W35" s="626"/>
      <c r="X35" s="626"/>
      <c r="Y35" s="627"/>
      <c r="Z35" s="685">
        <v>10.8</v>
      </c>
      <c r="AA35" s="685"/>
      <c r="AB35" s="685"/>
      <c r="AC35" s="685"/>
      <c r="AD35" s="686" t="s">
        <v>140</v>
      </c>
      <c r="AE35" s="686"/>
      <c r="AF35" s="686"/>
      <c r="AG35" s="686"/>
      <c r="AH35" s="686"/>
      <c r="AI35" s="686"/>
      <c r="AJ35" s="686"/>
      <c r="AK35" s="686"/>
      <c r="AL35" s="628" t="s">
        <v>140</v>
      </c>
      <c r="AM35" s="629"/>
      <c r="AN35" s="629"/>
      <c r="AO35" s="687"/>
      <c r="AP35" s="234"/>
      <c r="AQ35" s="691" t="s">
        <v>327</v>
      </c>
      <c r="AR35" s="692"/>
      <c r="AS35" s="692"/>
      <c r="AT35" s="692"/>
      <c r="AU35" s="692"/>
      <c r="AV35" s="692"/>
      <c r="AW35" s="692"/>
      <c r="AX35" s="692"/>
      <c r="AY35" s="693"/>
      <c r="AZ35" s="688">
        <v>2692340</v>
      </c>
      <c r="BA35" s="689"/>
      <c r="BB35" s="689"/>
      <c r="BC35" s="689"/>
      <c r="BD35" s="689"/>
      <c r="BE35" s="689"/>
      <c r="BF35" s="690"/>
      <c r="BG35" s="694" t="s">
        <v>328</v>
      </c>
      <c r="BH35" s="695"/>
      <c r="BI35" s="695"/>
      <c r="BJ35" s="695"/>
      <c r="BK35" s="695"/>
      <c r="BL35" s="695"/>
      <c r="BM35" s="695"/>
      <c r="BN35" s="695"/>
      <c r="BO35" s="695"/>
      <c r="BP35" s="695"/>
      <c r="BQ35" s="695"/>
      <c r="BR35" s="695"/>
      <c r="BS35" s="695"/>
      <c r="BT35" s="695"/>
      <c r="BU35" s="696"/>
      <c r="BV35" s="688">
        <v>102601</v>
      </c>
      <c r="BW35" s="689"/>
      <c r="BX35" s="689"/>
      <c r="BY35" s="689"/>
      <c r="BZ35" s="689"/>
      <c r="CA35" s="689"/>
      <c r="CB35" s="690"/>
      <c r="CD35" s="667" t="s">
        <v>329</v>
      </c>
      <c r="CE35" s="664"/>
      <c r="CF35" s="664"/>
      <c r="CG35" s="664"/>
      <c r="CH35" s="664"/>
      <c r="CI35" s="664"/>
      <c r="CJ35" s="664"/>
      <c r="CK35" s="664"/>
      <c r="CL35" s="664"/>
      <c r="CM35" s="664"/>
      <c r="CN35" s="664"/>
      <c r="CO35" s="664"/>
      <c r="CP35" s="664"/>
      <c r="CQ35" s="665"/>
      <c r="CR35" s="623">
        <v>198392</v>
      </c>
      <c r="CS35" s="624"/>
      <c r="CT35" s="624"/>
      <c r="CU35" s="624"/>
      <c r="CV35" s="624"/>
      <c r="CW35" s="624"/>
      <c r="CX35" s="624"/>
      <c r="CY35" s="625"/>
      <c r="CZ35" s="628">
        <v>0.9</v>
      </c>
      <c r="DA35" s="657"/>
      <c r="DB35" s="657"/>
      <c r="DC35" s="658"/>
      <c r="DD35" s="631">
        <v>119612</v>
      </c>
      <c r="DE35" s="624"/>
      <c r="DF35" s="624"/>
      <c r="DG35" s="624"/>
      <c r="DH35" s="624"/>
      <c r="DI35" s="624"/>
      <c r="DJ35" s="624"/>
      <c r="DK35" s="625"/>
      <c r="DL35" s="631">
        <v>119612</v>
      </c>
      <c r="DM35" s="624"/>
      <c r="DN35" s="624"/>
      <c r="DO35" s="624"/>
      <c r="DP35" s="624"/>
      <c r="DQ35" s="624"/>
      <c r="DR35" s="624"/>
      <c r="DS35" s="624"/>
      <c r="DT35" s="624"/>
      <c r="DU35" s="624"/>
      <c r="DV35" s="625"/>
      <c r="DW35" s="628">
        <v>1</v>
      </c>
      <c r="DX35" s="657"/>
      <c r="DY35" s="657"/>
      <c r="DZ35" s="657"/>
      <c r="EA35" s="657"/>
      <c r="EB35" s="657"/>
      <c r="EC35" s="659"/>
    </row>
    <row r="36" spans="2:133" ht="11.25" customHeight="1" x14ac:dyDescent="0.15">
      <c r="B36" s="620" t="s">
        <v>330</v>
      </c>
      <c r="C36" s="621"/>
      <c r="D36" s="621"/>
      <c r="E36" s="621"/>
      <c r="F36" s="621"/>
      <c r="G36" s="621"/>
      <c r="H36" s="621"/>
      <c r="I36" s="621"/>
      <c r="J36" s="621"/>
      <c r="K36" s="621"/>
      <c r="L36" s="621"/>
      <c r="M36" s="621"/>
      <c r="N36" s="621"/>
      <c r="O36" s="621"/>
      <c r="P36" s="621"/>
      <c r="Q36" s="622"/>
      <c r="R36" s="623" t="s">
        <v>235</v>
      </c>
      <c r="S36" s="626"/>
      <c r="T36" s="626"/>
      <c r="U36" s="626"/>
      <c r="V36" s="626"/>
      <c r="W36" s="626"/>
      <c r="X36" s="626"/>
      <c r="Y36" s="627"/>
      <c r="Z36" s="685" t="s">
        <v>140</v>
      </c>
      <c r="AA36" s="685"/>
      <c r="AB36" s="685"/>
      <c r="AC36" s="685"/>
      <c r="AD36" s="686" t="s">
        <v>235</v>
      </c>
      <c r="AE36" s="686"/>
      <c r="AF36" s="686"/>
      <c r="AG36" s="686"/>
      <c r="AH36" s="686"/>
      <c r="AI36" s="686"/>
      <c r="AJ36" s="686"/>
      <c r="AK36" s="686"/>
      <c r="AL36" s="628" t="s">
        <v>235</v>
      </c>
      <c r="AM36" s="629"/>
      <c r="AN36" s="629"/>
      <c r="AO36" s="687"/>
      <c r="AQ36" s="660" t="s">
        <v>331</v>
      </c>
      <c r="AR36" s="661"/>
      <c r="AS36" s="661"/>
      <c r="AT36" s="661"/>
      <c r="AU36" s="661"/>
      <c r="AV36" s="661"/>
      <c r="AW36" s="661"/>
      <c r="AX36" s="661"/>
      <c r="AY36" s="662"/>
      <c r="AZ36" s="623">
        <v>464484</v>
      </c>
      <c r="BA36" s="626"/>
      <c r="BB36" s="626"/>
      <c r="BC36" s="626"/>
      <c r="BD36" s="624"/>
      <c r="BE36" s="624"/>
      <c r="BF36" s="663"/>
      <c r="BG36" s="667" t="s">
        <v>332</v>
      </c>
      <c r="BH36" s="664"/>
      <c r="BI36" s="664"/>
      <c r="BJ36" s="664"/>
      <c r="BK36" s="664"/>
      <c r="BL36" s="664"/>
      <c r="BM36" s="664"/>
      <c r="BN36" s="664"/>
      <c r="BO36" s="664"/>
      <c r="BP36" s="664"/>
      <c r="BQ36" s="664"/>
      <c r="BR36" s="664"/>
      <c r="BS36" s="664"/>
      <c r="BT36" s="664"/>
      <c r="BU36" s="665"/>
      <c r="BV36" s="623">
        <v>44574</v>
      </c>
      <c r="BW36" s="626"/>
      <c r="BX36" s="626"/>
      <c r="BY36" s="626"/>
      <c r="BZ36" s="626"/>
      <c r="CA36" s="626"/>
      <c r="CB36" s="666"/>
      <c r="CD36" s="667" t="s">
        <v>333</v>
      </c>
      <c r="CE36" s="664"/>
      <c r="CF36" s="664"/>
      <c r="CG36" s="664"/>
      <c r="CH36" s="664"/>
      <c r="CI36" s="664"/>
      <c r="CJ36" s="664"/>
      <c r="CK36" s="664"/>
      <c r="CL36" s="664"/>
      <c r="CM36" s="664"/>
      <c r="CN36" s="664"/>
      <c r="CO36" s="664"/>
      <c r="CP36" s="664"/>
      <c r="CQ36" s="665"/>
      <c r="CR36" s="623">
        <v>2556224</v>
      </c>
      <c r="CS36" s="626"/>
      <c r="CT36" s="626"/>
      <c r="CU36" s="626"/>
      <c r="CV36" s="626"/>
      <c r="CW36" s="626"/>
      <c r="CX36" s="626"/>
      <c r="CY36" s="627"/>
      <c r="CZ36" s="628">
        <v>11.1</v>
      </c>
      <c r="DA36" s="657"/>
      <c r="DB36" s="657"/>
      <c r="DC36" s="658"/>
      <c r="DD36" s="631">
        <v>2362304</v>
      </c>
      <c r="DE36" s="626"/>
      <c r="DF36" s="626"/>
      <c r="DG36" s="626"/>
      <c r="DH36" s="626"/>
      <c r="DI36" s="626"/>
      <c r="DJ36" s="626"/>
      <c r="DK36" s="627"/>
      <c r="DL36" s="631">
        <v>1569256</v>
      </c>
      <c r="DM36" s="626"/>
      <c r="DN36" s="626"/>
      <c r="DO36" s="626"/>
      <c r="DP36" s="626"/>
      <c r="DQ36" s="626"/>
      <c r="DR36" s="626"/>
      <c r="DS36" s="626"/>
      <c r="DT36" s="626"/>
      <c r="DU36" s="626"/>
      <c r="DV36" s="627"/>
      <c r="DW36" s="628">
        <v>12.8</v>
      </c>
      <c r="DX36" s="657"/>
      <c r="DY36" s="657"/>
      <c r="DZ36" s="657"/>
      <c r="EA36" s="657"/>
      <c r="EB36" s="657"/>
      <c r="EC36" s="659"/>
    </row>
    <row r="37" spans="2:133" ht="11.25" customHeight="1" x14ac:dyDescent="0.15">
      <c r="B37" s="620" t="s">
        <v>334</v>
      </c>
      <c r="C37" s="621"/>
      <c r="D37" s="621"/>
      <c r="E37" s="621"/>
      <c r="F37" s="621"/>
      <c r="G37" s="621"/>
      <c r="H37" s="621"/>
      <c r="I37" s="621"/>
      <c r="J37" s="621"/>
      <c r="K37" s="621"/>
      <c r="L37" s="621"/>
      <c r="M37" s="621"/>
      <c r="N37" s="621"/>
      <c r="O37" s="621"/>
      <c r="P37" s="621"/>
      <c r="Q37" s="622"/>
      <c r="R37" s="623">
        <v>731500</v>
      </c>
      <c r="S37" s="626"/>
      <c r="T37" s="626"/>
      <c r="U37" s="626"/>
      <c r="V37" s="626"/>
      <c r="W37" s="626"/>
      <c r="X37" s="626"/>
      <c r="Y37" s="627"/>
      <c r="Z37" s="685">
        <v>3</v>
      </c>
      <c r="AA37" s="685"/>
      <c r="AB37" s="685"/>
      <c r="AC37" s="685"/>
      <c r="AD37" s="686" t="s">
        <v>140</v>
      </c>
      <c r="AE37" s="686"/>
      <c r="AF37" s="686"/>
      <c r="AG37" s="686"/>
      <c r="AH37" s="686"/>
      <c r="AI37" s="686"/>
      <c r="AJ37" s="686"/>
      <c r="AK37" s="686"/>
      <c r="AL37" s="628" t="s">
        <v>235</v>
      </c>
      <c r="AM37" s="629"/>
      <c r="AN37" s="629"/>
      <c r="AO37" s="687"/>
      <c r="AQ37" s="660" t="s">
        <v>335</v>
      </c>
      <c r="AR37" s="661"/>
      <c r="AS37" s="661"/>
      <c r="AT37" s="661"/>
      <c r="AU37" s="661"/>
      <c r="AV37" s="661"/>
      <c r="AW37" s="661"/>
      <c r="AX37" s="661"/>
      <c r="AY37" s="662"/>
      <c r="AZ37" s="623">
        <v>430108</v>
      </c>
      <c r="BA37" s="626"/>
      <c r="BB37" s="626"/>
      <c r="BC37" s="626"/>
      <c r="BD37" s="624"/>
      <c r="BE37" s="624"/>
      <c r="BF37" s="663"/>
      <c r="BG37" s="667" t="s">
        <v>336</v>
      </c>
      <c r="BH37" s="664"/>
      <c r="BI37" s="664"/>
      <c r="BJ37" s="664"/>
      <c r="BK37" s="664"/>
      <c r="BL37" s="664"/>
      <c r="BM37" s="664"/>
      <c r="BN37" s="664"/>
      <c r="BO37" s="664"/>
      <c r="BP37" s="664"/>
      <c r="BQ37" s="664"/>
      <c r="BR37" s="664"/>
      <c r="BS37" s="664"/>
      <c r="BT37" s="664"/>
      <c r="BU37" s="665"/>
      <c r="BV37" s="623">
        <v>7116</v>
      </c>
      <c r="BW37" s="626"/>
      <c r="BX37" s="626"/>
      <c r="BY37" s="626"/>
      <c r="BZ37" s="626"/>
      <c r="CA37" s="626"/>
      <c r="CB37" s="666"/>
      <c r="CD37" s="667" t="s">
        <v>337</v>
      </c>
      <c r="CE37" s="664"/>
      <c r="CF37" s="664"/>
      <c r="CG37" s="664"/>
      <c r="CH37" s="664"/>
      <c r="CI37" s="664"/>
      <c r="CJ37" s="664"/>
      <c r="CK37" s="664"/>
      <c r="CL37" s="664"/>
      <c r="CM37" s="664"/>
      <c r="CN37" s="664"/>
      <c r="CO37" s="664"/>
      <c r="CP37" s="664"/>
      <c r="CQ37" s="665"/>
      <c r="CR37" s="623">
        <v>1073399</v>
      </c>
      <c r="CS37" s="624"/>
      <c r="CT37" s="624"/>
      <c r="CU37" s="624"/>
      <c r="CV37" s="624"/>
      <c r="CW37" s="624"/>
      <c r="CX37" s="624"/>
      <c r="CY37" s="625"/>
      <c r="CZ37" s="628">
        <v>4.7</v>
      </c>
      <c r="DA37" s="657"/>
      <c r="DB37" s="657"/>
      <c r="DC37" s="658"/>
      <c r="DD37" s="631">
        <v>1073399</v>
      </c>
      <c r="DE37" s="624"/>
      <c r="DF37" s="624"/>
      <c r="DG37" s="624"/>
      <c r="DH37" s="624"/>
      <c r="DI37" s="624"/>
      <c r="DJ37" s="624"/>
      <c r="DK37" s="625"/>
      <c r="DL37" s="631">
        <v>1056362</v>
      </c>
      <c r="DM37" s="624"/>
      <c r="DN37" s="624"/>
      <c r="DO37" s="624"/>
      <c r="DP37" s="624"/>
      <c r="DQ37" s="624"/>
      <c r="DR37" s="624"/>
      <c r="DS37" s="624"/>
      <c r="DT37" s="624"/>
      <c r="DU37" s="624"/>
      <c r="DV37" s="625"/>
      <c r="DW37" s="628">
        <v>8.6</v>
      </c>
      <c r="DX37" s="657"/>
      <c r="DY37" s="657"/>
      <c r="DZ37" s="657"/>
      <c r="EA37" s="657"/>
      <c r="EB37" s="657"/>
      <c r="EC37" s="659"/>
    </row>
    <row r="38" spans="2:133" ht="11.25" customHeight="1" x14ac:dyDescent="0.15">
      <c r="B38" s="635" t="s">
        <v>338</v>
      </c>
      <c r="C38" s="636"/>
      <c r="D38" s="636"/>
      <c r="E38" s="636"/>
      <c r="F38" s="636"/>
      <c r="G38" s="636"/>
      <c r="H38" s="636"/>
      <c r="I38" s="636"/>
      <c r="J38" s="636"/>
      <c r="K38" s="636"/>
      <c r="L38" s="636"/>
      <c r="M38" s="636"/>
      <c r="N38" s="636"/>
      <c r="O38" s="636"/>
      <c r="P38" s="636"/>
      <c r="Q38" s="637"/>
      <c r="R38" s="638">
        <v>24481184</v>
      </c>
      <c r="S38" s="675"/>
      <c r="T38" s="675"/>
      <c r="U38" s="675"/>
      <c r="V38" s="675"/>
      <c r="W38" s="675"/>
      <c r="X38" s="675"/>
      <c r="Y38" s="680"/>
      <c r="Z38" s="681">
        <v>100</v>
      </c>
      <c r="AA38" s="681"/>
      <c r="AB38" s="681"/>
      <c r="AC38" s="681"/>
      <c r="AD38" s="682">
        <v>11549382</v>
      </c>
      <c r="AE38" s="682"/>
      <c r="AF38" s="682"/>
      <c r="AG38" s="682"/>
      <c r="AH38" s="682"/>
      <c r="AI38" s="682"/>
      <c r="AJ38" s="682"/>
      <c r="AK38" s="682"/>
      <c r="AL38" s="641">
        <v>100</v>
      </c>
      <c r="AM38" s="683"/>
      <c r="AN38" s="683"/>
      <c r="AO38" s="684"/>
      <c r="AQ38" s="660" t="s">
        <v>339</v>
      </c>
      <c r="AR38" s="661"/>
      <c r="AS38" s="661"/>
      <c r="AT38" s="661"/>
      <c r="AU38" s="661"/>
      <c r="AV38" s="661"/>
      <c r="AW38" s="661"/>
      <c r="AX38" s="661"/>
      <c r="AY38" s="662"/>
      <c r="AZ38" s="623">
        <v>71713</v>
      </c>
      <c r="BA38" s="626"/>
      <c r="BB38" s="626"/>
      <c r="BC38" s="626"/>
      <c r="BD38" s="624"/>
      <c r="BE38" s="624"/>
      <c r="BF38" s="663"/>
      <c r="BG38" s="667" t="s">
        <v>340</v>
      </c>
      <c r="BH38" s="664"/>
      <c r="BI38" s="664"/>
      <c r="BJ38" s="664"/>
      <c r="BK38" s="664"/>
      <c r="BL38" s="664"/>
      <c r="BM38" s="664"/>
      <c r="BN38" s="664"/>
      <c r="BO38" s="664"/>
      <c r="BP38" s="664"/>
      <c r="BQ38" s="664"/>
      <c r="BR38" s="664"/>
      <c r="BS38" s="664"/>
      <c r="BT38" s="664"/>
      <c r="BU38" s="665"/>
      <c r="BV38" s="623">
        <v>11284</v>
      </c>
      <c r="BW38" s="626"/>
      <c r="BX38" s="626"/>
      <c r="BY38" s="626"/>
      <c r="BZ38" s="626"/>
      <c r="CA38" s="626"/>
      <c r="CB38" s="666"/>
      <c r="CD38" s="667" t="s">
        <v>341</v>
      </c>
      <c r="CE38" s="664"/>
      <c r="CF38" s="664"/>
      <c r="CG38" s="664"/>
      <c r="CH38" s="664"/>
      <c r="CI38" s="664"/>
      <c r="CJ38" s="664"/>
      <c r="CK38" s="664"/>
      <c r="CL38" s="664"/>
      <c r="CM38" s="664"/>
      <c r="CN38" s="664"/>
      <c r="CO38" s="664"/>
      <c r="CP38" s="664"/>
      <c r="CQ38" s="665"/>
      <c r="CR38" s="623">
        <v>2156143</v>
      </c>
      <c r="CS38" s="626"/>
      <c r="CT38" s="626"/>
      <c r="CU38" s="626"/>
      <c r="CV38" s="626"/>
      <c r="CW38" s="626"/>
      <c r="CX38" s="626"/>
      <c r="CY38" s="627"/>
      <c r="CZ38" s="628">
        <v>9.4</v>
      </c>
      <c r="DA38" s="657"/>
      <c r="DB38" s="657"/>
      <c r="DC38" s="658"/>
      <c r="DD38" s="631">
        <v>1738428</v>
      </c>
      <c r="DE38" s="626"/>
      <c r="DF38" s="626"/>
      <c r="DG38" s="626"/>
      <c r="DH38" s="626"/>
      <c r="DI38" s="626"/>
      <c r="DJ38" s="626"/>
      <c r="DK38" s="627"/>
      <c r="DL38" s="631">
        <v>1506581</v>
      </c>
      <c r="DM38" s="626"/>
      <c r="DN38" s="626"/>
      <c r="DO38" s="626"/>
      <c r="DP38" s="626"/>
      <c r="DQ38" s="626"/>
      <c r="DR38" s="626"/>
      <c r="DS38" s="626"/>
      <c r="DT38" s="626"/>
      <c r="DU38" s="626"/>
      <c r="DV38" s="627"/>
      <c r="DW38" s="628">
        <v>12.3</v>
      </c>
      <c r="DX38" s="657"/>
      <c r="DY38" s="657"/>
      <c r="DZ38" s="657"/>
      <c r="EA38" s="657"/>
      <c r="EB38" s="657"/>
      <c r="EC38" s="659"/>
    </row>
    <row r="39" spans="2:133" ht="11.25" customHeight="1" x14ac:dyDescent="0.15">
      <c r="AQ39" s="660" t="s">
        <v>342</v>
      </c>
      <c r="AR39" s="661"/>
      <c r="AS39" s="661"/>
      <c r="AT39" s="661"/>
      <c r="AU39" s="661"/>
      <c r="AV39" s="661"/>
      <c r="AW39" s="661"/>
      <c r="AX39" s="661"/>
      <c r="AY39" s="662"/>
      <c r="AZ39" s="623">
        <v>100</v>
      </c>
      <c r="BA39" s="626"/>
      <c r="BB39" s="626"/>
      <c r="BC39" s="626"/>
      <c r="BD39" s="624"/>
      <c r="BE39" s="624"/>
      <c r="BF39" s="663"/>
      <c r="BG39" s="668" t="s">
        <v>343</v>
      </c>
      <c r="BH39" s="669"/>
      <c r="BI39" s="669"/>
      <c r="BJ39" s="669"/>
      <c r="BK39" s="669"/>
      <c r="BL39" s="235"/>
      <c r="BM39" s="664" t="s">
        <v>344</v>
      </c>
      <c r="BN39" s="664"/>
      <c r="BO39" s="664"/>
      <c r="BP39" s="664"/>
      <c r="BQ39" s="664"/>
      <c r="BR39" s="664"/>
      <c r="BS39" s="664"/>
      <c r="BT39" s="664"/>
      <c r="BU39" s="665"/>
      <c r="BV39" s="623">
        <v>97</v>
      </c>
      <c r="BW39" s="626"/>
      <c r="BX39" s="626"/>
      <c r="BY39" s="626"/>
      <c r="BZ39" s="626"/>
      <c r="CA39" s="626"/>
      <c r="CB39" s="666"/>
      <c r="CD39" s="667" t="s">
        <v>345</v>
      </c>
      <c r="CE39" s="664"/>
      <c r="CF39" s="664"/>
      <c r="CG39" s="664"/>
      <c r="CH39" s="664"/>
      <c r="CI39" s="664"/>
      <c r="CJ39" s="664"/>
      <c r="CK39" s="664"/>
      <c r="CL39" s="664"/>
      <c r="CM39" s="664"/>
      <c r="CN39" s="664"/>
      <c r="CO39" s="664"/>
      <c r="CP39" s="664"/>
      <c r="CQ39" s="665"/>
      <c r="CR39" s="623">
        <v>1732059</v>
      </c>
      <c r="CS39" s="624"/>
      <c r="CT39" s="624"/>
      <c r="CU39" s="624"/>
      <c r="CV39" s="624"/>
      <c r="CW39" s="624"/>
      <c r="CX39" s="624"/>
      <c r="CY39" s="625"/>
      <c r="CZ39" s="628">
        <v>7.5</v>
      </c>
      <c r="DA39" s="657"/>
      <c r="DB39" s="657"/>
      <c r="DC39" s="658"/>
      <c r="DD39" s="631">
        <v>390596</v>
      </c>
      <c r="DE39" s="624"/>
      <c r="DF39" s="624"/>
      <c r="DG39" s="624"/>
      <c r="DH39" s="624"/>
      <c r="DI39" s="624"/>
      <c r="DJ39" s="624"/>
      <c r="DK39" s="625"/>
      <c r="DL39" s="631" t="s">
        <v>140</v>
      </c>
      <c r="DM39" s="624"/>
      <c r="DN39" s="624"/>
      <c r="DO39" s="624"/>
      <c r="DP39" s="624"/>
      <c r="DQ39" s="624"/>
      <c r="DR39" s="624"/>
      <c r="DS39" s="624"/>
      <c r="DT39" s="624"/>
      <c r="DU39" s="624"/>
      <c r="DV39" s="625"/>
      <c r="DW39" s="628" t="s">
        <v>140</v>
      </c>
      <c r="DX39" s="657"/>
      <c r="DY39" s="657"/>
      <c r="DZ39" s="657"/>
      <c r="EA39" s="657"/>
      <c r="EB39" s="657"/>
      <c r="EC39" s="659"/>
    </row>
    <row r="40" spans="2:133" ht="11.25" customHeight="1" x14ac:dyDescent="0.15">
      <c r="AQ40" s="660" t="s">
        <v>346</v>
      </c>
      <c r="AR40" s="661"/>
      <c r="AS40" s="661"/>
      <c r="AT40" s="661"/>
      <c r="AU40" s="661"/>
      <c r="AV40" s="661"/>
      <c r="AW40" s="661"/>
      <c r="AX40" s="661"/>
      <c r="AY40" s="662"/>
      <c r="AZ40" s="623">
        <v>422455</v>
      </c>
      <c r="BA40" s="626"/>
      <c r="BB40" s="626"/>
      <c r="BC40" s="626"/>
      <c r="BD40" s="624"/>
      <c r="BE40" s="624"/>
      <c r="BF40" s="663"/>
      <c r="BG40" s="668"/>
      <c r="BH40" s="669"/>
      <c r="BI40" s="669"/>
      <c r="BJ40" s="669"/>
      <c r="BK40" s="669"/>
      <c r="BL40" s="235"/>
      <c r="BM40" s="664" t="s">
        <v>347</v>
      </c>
      <c r="BN40" s="664"/>
      <c r="BO40" s="664"/>
      <c r="BP40" s="664"/>
      <c r="BQ40" s="664"/>
      <c r="BR40" s="664"/>
      <c r="BS40" s="664"/>
      <c r="BT40" s="664"/>
      <c r="BU40" s="665"/>
      <c r="BV40" s="623" t="s">
        <v>140</v>
      </c>
      <c r="BW40" s="626"/>
      <c r="BX40" s="626"/>
      <c r="BY40" s="626"/>
      <c r="BZ40" s="626"/>
      <c r="CA40" s="626"/>
      <c r="CB40" s="666"/>
      <c r="CD40" s="667" t="s">
        <v>348</v>
      </c>
      <c r="CE40" s="664"/>
      <c r="CF40" s="664"/>
      <c r="CG40" s="664"/>
      <c r="CH40" s="664"/>
      <c r="CI40" s="664"/>
      <c r="CJ40" s="664"/>
      <c r="CK40" s="664"/>
      <c r="CL40" s="664"/>
      <c r="CM40" s="664"/>
      <c r="CN40" s="664"/>
      <c r="CO40" s="664"/>
      <c r="CP40" s="664"/>
      <c r="CQ40" s="665"/>
      <c r="CR40" s="623">
        <v>311847</v>
      </c>
      <c r="CS40" s="626"/>
      <c r="CT40" s="626"/>
      <c r="CU40" s="626"/>
      <c r="CV40" s="626"/>
      <c r="CW40" s="626"/>
      <c r="CX40" s="626"/>
      <c r="CY40" s="627"/>
      <c r="CZ40" s="628">
        <v>1.4</v>
      </c>
      <c r="DA40" s="657"/>
      <c r="DB40" s="657"/>
      <c r="DC40" s="658"/>
      <c r="DD40" s="631" t="s">
        <v>140</v>
      </c>
      <c r="DE40" s="626"/>
      <c r="DF40" s="626"/>
      <c r="DG40" s="626"/>
      <c r="DH40" s="626"/>
      <c r="DI40" s="626"/>
      <c r="DJ40" s="626"/>
      <c r="DK40" s="627"/>
      <c r="DL40" s="631" t="s">
        <v>235</v>
      </c>
      <c r="DM40" s="626"/>
      <c r="DN40" s="626"/>
      <c r="DO40" s="626"/>
      <c r="DP40" s="626"/>
      <c r="DQ40" s="626"/>
      <c r="DR40" s="626"/>
      <c r="DS40" s="626"/>
      <c r="DT40" s="626"/>
      <c r="DU40" s="626"/>
      <c r="DV40" s="627"/>
      <c r="DW40" s="628" t="s">
        <v>235</v>
      </c>
      <c r="DX40" s="657"/>
      <c r="DY40" s="657"/>
      <c r="DZ40" s="657"/>
      <c r="EA40" s="657"/>
      <c r="EB40" s="657"/>
      <c r="EC40" s="659"/>
    </row>
    <row r="41" spans="2:133" ht="11.25" customHeight="1" x14ac:dyDescent="0.15">
      <c r="AQ41" s="672" t="s">
        <v>349</v>
      </c>
      <c r="AR41" s="673"/>
      <c r="AS41" s="673"/>
      <c r="AT41" s="673"/>
      <c r="AU41" s="673"/>
      <c r="AV41" s="673"/>
      <c r="AW41" s="673"/>
      <c r="AX41" s="673"/>
      <c r="AY41" s="674"/>
      <c r="AZ41" s="638">
        <v>1303480</v>
      </c>
      <c r="BA41" s="675"/>
      <c r="BB41" s="675"/>
      <c r="BC41" s="675"/>
      <c r="BD41" s="639"/>
      <c r="BE41" s="639"/>
      <c r="BF41" s="676"/>
      <c r="BG41" s="670"/>
      <c r="BH41" s="671"/>
      <c r="BI41" s="671"/>
      <c r="BJ41" s="671"/>
      <c r="BK41" s="671"/>
      <c r="BL41" s="236"/>
      <c r="BM41" s="677" t="s">
        <v>350</v>
      </c>
      <c r="BN41" s="677"/>
      <c r="BO41" s="677"/>
      <c r="BP41" s="677"/>
      <c r="BQ41" s="677"/>
      <c r="BR41" s="677"/>
      <c r="BS41" s="677"/>
      <c r="BT41" s="677"/>
      <c r="BU41" s="678"/>
      <c r="BV41" s="638">
        <v>299</v>
      </c>
      <c r="BW41" s="675"/>
      <c r="BX41" s="675"/>
      <c r="BY41" s="675"/>
      <c r="BZ41" s="675"/>
      <c r="CA41" s="675"/>
      <c r="CB41" s="679"/>
      <c r="CD41" s="667" t="s">
        <v>351</v>
      </c>
      <c r="CE41" s="664"/>
      <c r="CF41" s="664"/>
      <c r="CG41" s="664"/>
      <c r="CH41" s="664"/>
      <c r="CI41" s="664"/>
      <c r="CJ41" s="664"/>
      <c r="CK41" s="664"/>
      <c r="CL41" s="664"/>
      <c r="CM41" s="664"/>
      <c r="CN41" s="664"/>
      <c r="CO41" s="664"/>
      <c r="CP41" s="664"/>
      <c r="CQ41" s="665"/>
      <c r="CR41" s="623" t="s">
        <v>235</v>
      </c>
      <c r="CS41" s="624"/>
      <c r="CT41" s="624"/>
      <c r="CU41" s="624"/>
      <c r="CV41" s="624"/>
      <c r="CW41" s="624"/>
      <c r="CX41" s="624"/>
      <c r="CY41" s="625"/>
      <c r="CZ41" s="628" t="s">
        <v>235</v>
      </c>
      <c r="DA41" s="657"/>
      <c r="DB41" s="657"/>
      <c r="DC41" s="658"/>
      <c r="DD41" s="631" t="s">
        <v>140</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353</v>
      </c>
      <c r="CE42" s="621"/>
      <c r="CF42" s="621"/>
      <c r="CG42" s="621"/>
      <c r="CH42" s="621"/>
      <c r="CI42" s="621"/>
      <c r="CJ42" s="621"/>
      <c r="CK42" s="621"/>
      <c r="CL42" s="621"/>
      <c r="CM42" s="621"/>
      <c r="CN42" s="621"/>
      <c r="CO42" s="621"/>
      <c r="CP42" s="621"/>
      <c r="CQ42" s="622"/>
      <c r="CR42" s="623">
        <v>4311651</v>
      </c>
      <c r="CS42" s="626"/>
      <c r="CT42" s="626"/>
      <c r="CU42" s="626"/>
      <c r="CV42" s="626"/>
      <c r="CW42" s="626"/>
      <c r="CX42" s="626"/>
      <c r="CY42" s="627"/>
      <c r="CZ42" s="628">
        <v>18.7</v>
      </c>
      <c r="DA42" s="629"/>
      <c r="DB42" s="629"/>
      <c r="DC42" s="630"/>
      <c r="DD42" s="631">
        <v>617325</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355</v>
      </c>
      <c r="CE43" s="621"/>
      <c r="CF43" s="621"/>
      <c r="CG43" s="621"/>
      <c r="CH43" s="621"/>
      <c r="CI43" s="621"/>
      <c r="CJ43" s="621"/>
      <c r="CK43" s="621"/>
      <c r="CL43" s="621"/>
      <c r="CM43" s="621"/>
      <c r="CN43" s="621"/>
      <c r="CO43" s="621"/>
      <c r="CP43" s="621"/>
      <c r="CQ43" s="622"/>
      <c r="CR43" s="623">
        <v>120537</v>
      </c>
      <c r="CS43" s="624"/>
      <c r="CT43" s="624"/>
      <c r="CU43" s="624"/>
      <c r="CV43" s="624"/>
      <c r="CW43" s="624"/>
      <c r="CX43" s="624"/>
      <c r="CY43" s="625"/>
      <c r="CZ43" s="628">
        <v>0.5</v>
      </c>
      <c r="DA43" s="657"/>
      <c r="DB43" s="657"/>
      <c r="DC43" s="658"/>
      <c r="DD43" s="631">
        <v>120537</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356</v>
      </c>
      <c r="CD44" s="651" t="s">
        <v>307</v>
      </c>
      <c r="CE44" s="652"/>
      <c r="CF44" s="620" t="s">
        <v>357</v>
      </c>
      <c r="CG44" s="621"/>
      <c r="CH44" s="621"/>
      <c r="CI44" s="621"/>
      <c r="CJ44" s="621"/>
      <c r="CK44" s="621"/>
      <c r="CL44" s="621"/>
      <c r="CM44" s="621"/>
      <c r="CN44" s="621"/>
      <c r="CO44" s="621"/>
      <c r="CP44" s="621"/>
      <c r="CQ44" s="622"/>
      <c r="CR44" s="623">
        <v>4250731</v>
      </c>
      <c r="CS44" s="626"/>
      <c r="CT44" s="626"/>
      <c r="CU44" s="626"/>
      <c r="CV44" s="626"/>
      <c r="CW44" s="626"/>
      <c r="CX44" s="626"/>
      <c r="CY44" s="627"/>
      <c r="CZ44" s="628">
        <v>18.5</v>
      </c>
      <c r="DA44" s="629"/>
      <c r="DB44" s="629"/>
      <c r="DC44" s="630"/>
      <c r="DD44" s="631">
        <v>616725</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358</v>
      </c>
      <c r="CG45" s="621"/>
      <c r="CH45" s="621"/>
      <c r="CI45" s="621"/>
      <c r="CJ45" s="621"/>
      <c r="CK45" s="621"/>
      <c r="CL45" s="621"/>
      <c r="CM45" s="621"/>
      <c r="CN45" s="621"/>
      <c r="CO45" s="621"/>
      <c r="CP45" s="621"/>
      <c r="CQ45" s="622"/>
      <c r="CR45" s="623">
        <v>2464277</v>
      </c>
      <c r="CS45" s="624"/>
      <c r="CT45" s="624"/>
      <c r="CU45" s="624"/>
      <c r="CV45" s="624"/>
      <c r="CW45" s="624"/>
      <c r="CX45" s="624"/>
      <c r="CY45" s="625"/>
      <c r="CZ45" s="628">
        <v>10.7</v>
      </c>
      <c r="DA45" s="657"/>
      <c r="DB45" s="657"/>
      <c r="DC45" s="658"/>
      <c r="DD45" s="631">
        <v>164359</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359</v>
      </c>
      <c r="CG46" s="621"/>
      <c r="CH46" s="621"/>
      <c r="CI46" s="621"/>
      <c r="CJ46" s="621"/>
      <c r="CK46" s="621"/>
      <c r="CL46" s="621"/>
      <c r="CM46" s="621"/>
      <c r="CN46" s="621"/>
      <c r="CO46" s="621"/>
      <c r="CP46" s="621"/>
      <c r="CQ46" s="622"/>
      <c r="CR46" s="623">
        <v>1766491</v>
      </c>
      <c r="CS46" s="626"/>
      <c r="CT46" s="626"/>
      <c r="CU46" s="626"/>
      <c r="CV46" s="626"/>
      <c r="CW46" s="626"/>
      <c r="CX46" s="626"/>
      <c r="CY46" s="627"/>
      <c r="CZ46" s="628">
        <v>7.7</v>
      </c>
      <c r="DA46" s="629"/>
      <c r="DB46" s="629"/>
      <c r="DC46" s="630"/>
      <c r="DD46" s="631">
        <v>449946</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360</v>
      </c>
      <c r="CG47" s="621"/>
      <c r="CH47" s="621"/>
      <c r="CI47" s="621"/>
      <c r="CJ47" s="621"/>
      <c r="CK47" s="621"/>
      <c r="CL47" s="621"/>
      <c r="CM47" s="621"/>
      <c r="CN47" s="621"/>
      <c r="CO47" s="621"/>
      <c r="CP47" s="621"/>
      <c r="CQ47" s="622"/>
      <c r="CR47" s="623">
        <v>60920</v>
      </c>
      <c r="CS47" s="624"/>
      <c r="CT47" s="624"/>
      <c r="CU47" s="624"/>
      <c r="CV47" s="624"/>
      <c r="CW47" s="624"/>
      <c r="CX47" s="624"/>
      <c r="CY47" s="625"/>
      <c r="CZ47" s="628">
        <v>0.3</v>
      </c>
      <c r="DA47" s="657"/>
      <c r="DB47" s="657"/>
      <c r="DC47" s="658"/>
      <c r="DD47" s="631">
        <v>600</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361</v>
      </c>
      <c r="CG48" s="621"/>
      <c r="CH48" s="621"/>
      <c r="CI48" s="621"/>
      <c r="CJ48" s="621"/>
      <c r="CK48" s="621"/>
      <c r="CL48" s="621"/>
      <c r="CM48" s="621"/>
      <c r="CN48" s="621"/>
      <c r="CO48" s="621"/>
      <c r="CP48" s="621"/>
      <c r="CQ48" s="622"/>
      <c r="CR48" s="623" t="s">
        <v>235</v>
      </c>
      <c r="CS48" s="626"/>
      <c r="CT48" s="626"/>
      <c r="CU48" s="626"/>
      <c r="CV48" s="626"/>
      <c r="CW48" s="626"/>
      <c r="CX48" s="626"/>
      <c r="CY48" s="627"/>
      <c r="CZ48" s="628" t="s">
        <v>140</v>
      </c>
      <c r="DA48" s="629"/>
      <c r="DB48" s="629"/>
      <c r="DC48" s="630"/>
      <c r="DD48" s="631" t="s">
        <v>140</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362</v>
      </c>
      <c r="CE49" s="636"/>
      <c r="CF49" s="636"/>
      <c r="CG49" s="636"/>
      <c r="CH49" s="636"/>
      <c r="CI49" s="636"/>
      <c r="CJ49" s="636"/>
      <c r="CK49" s="636"/>
      <c r="CL49" s="636"/>
      <c r="CM49" s="636"/>
      <c r="CN49" s="636"/>
      <c r="CO49" s="636"/>
      <c r="CP49" s="636"/>
      <c r="CQ49" s="637"/>
      <c r="CR49" s="638">
        <v>23037187</v>
      </c>
      <c r="CS49" s="639"/>
      <c r="CT49" s="639"/>
      <c r="CU49" s="639"/>
      <c r="CV49" s="639"/>
      <c r="CW49" s="639"/>
      <c r="CX49" s="639"/>
      <c r="CY49" s="640"/>
      <c r="CZ49" s="641">
        <v>100</v>
      </c>
      <c r="DA49" s="642"/>
      <c r="DB49" s="642"/>
      <c r="DC49" s="643"/>
      <c r="DD49" s="644">
        <v>13011497</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vJkDfsf4sG50/ApOviEovbfF7K3h+pvQUMrR8eEbvRP6XTdAqM6vt7NLJxvM8Uw5BeUTRRje/15O3ESRzOIDNg==" saltValue="X5XabyEX2z0IlTJq9vMjD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364</v>
      </c>
      <c r="DK2" s="1162"/>
      <c r="DL2" s="1162"/>
      <c r="DM2" s="1162"/>
      <c r="DN2" s="1162"/>
      <c r="DO2" s="1163"/>
      <c r="DP2" s="249"/>
      <c r="DQ2" s="1161" t="s">
        <v>365</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366</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368</v>
      </c>
      <c r="B5" s="1047"/>
      <c r="C5" s="1047"/>
      <c r="D5" s="1047"/>
      <c r="E5" s="1047"/>
      <c r="F5" s="1047"/>
      <c r="G5" s="1047"/>
      <c r="H5" s="1047"/>
      <c r="I5" s="1047"/>
      <c r="J5" s="1047"/>
      <c r="K5" s="1047"/>
      <c r="L5" s="1047"/>
      <c r="M5" s="1047"/>
      <c r="N5" s="1047"/>
      <c r="O5" s="1047"/>
      <c r="P5" s="1048"/>
      <c r="Q5" s="1052" t="s">
        <v>369</v>
      </c>
      <c r="R5" s="1053"/>
      <c r="S5" s="1053"/>
      <c r="T5" s="1053"/>
      <c r="U5" s="1054"/>
      <c r="V5" s="1052" t="s">
        <v>370</v>
      </c>
      <c r="W5" s="1053"/>
      <c r="X5" s="1053"/>
      <c r="Y5" s="1053"/>
      <c r="Z5" s="1054"/>
      <c r="AA5" s="1052" t="s">
        <v>371</v>
      </c>
      <c r="AB5" s="1053"/>
      <c r="AC5" s="1053"/>
      <c r="AD5" s="1053"/>
      <c r="AE5" s="1053"/>
      <c r="AF5" s="1164" t="s">
        <v>372</v>
      </c>
      <c r="AG5" s="1053"/>
      <c r="AH5" s="1053"/>
      <c r="AI5" s="1053"/>
      <c r="AJ5" s="1068"/>
      <c r="AK5" s="1053" t="s">
        <v>373</v>
      </c>
      <c r="AL5" s="1053"/>
      <c r="AM5" s="1053"/>
      <c r="AN5" s="1053"/>
      <c r="AO5" s="1054"/>
      <c r="AP5" s="1052" t="s">
        <v>374</v>
      </c>
      <c r="AQ5" s="1053"/>
      <c r="AR5" s="1053"/>
      <c r="AS5" s="1053"/>
      <c r="AT5" s="1054"/>
      <c r="AU5" s="1052" t="s">
        <v>375</v>
      </c>
      <c r="AV5" s="1053"/>
      <c r="AW5" s="1053"/>
      <c r="AX5" s="1053"/>
      <c r="AY5" s="1068"/>
      <c r="AZ5" s="256"/>
      <c r="BA5" s="256"/>
      <c r="BB5" s="256"/>
      <c r="BC5" s="256"/>
      <c r="BD5" s="256"/>
      <c r="BE5" s="257"/>
      <c r="BF5" s="257"/>
      <c r="BG5" s="257"/>
      <c r="BH5" s="257"/>
      <c r="BI5" s="257"/>
      <c r="BJ5" s="257"/>
      <c r="BK5" s="257"/>
      <c r="BL5" s="257"/>
      <c r="BM5" s="257"/>
      <c r="BN5" s="257"/>
      <c r="BO5" s="257"/>
      <c r="BP5" s="257"/>
      <c r="BQ5" s="1046" t="s">
        <v>376</v>
      </c>
      <c r="BR5" s="1047"/>
      <c r="BS5" s="1047"/>
      <c r="BT5" s="1047"/>
      <c r="BU5" s="1047"/>
      <c r="BV5" s="1047"/>
      <c r="BW5" s="1047"/>
      <c r="BX5" s="1047"/>
      <c r="BY5" s="1047"/>
      <c r="BZ5" s="1047"/>
      <c r="CA5" s="1047"/>
      <c r="CB5" s="1047"/>
      <c r="CC5" s="1047"/>
      <c r="CD5" s="1047"/>
      <c r="CE5" s="1047"/>
      <c r="CF5" s="1047"/>
      <c r="CG5" s="1048"/>
      <c r="CH5" s="1052" t="s">
        <v>377</v>
      </c>
      <c r="CI5" s="1053"/>
      <c r="CJ5" s="1053"/>
      <c r="CK5" s="1053"/>
      <c r="CL5" s="1054"/>
      <c r="CM5" s="1052" t="s">
        <v>378</v>
      </c>
      <c r="CN5" s="1053"/>
      <c r="CO5" s="1053"/>
      <c r="CP5" s="1053"/>
      <c r="CQ5" s="1054"/>
      <c r="CR5" s="1052" t="s">
        <v>379</v>
      </c>
      <c r="CS5" s="1053"/>
      <c r="CT5" s="1053"/>
      <c r="CU5" s="1053"/>
      <c r="CV5" s="1054"/>
      <c r="CW5" s="1052" t="s">
        <v>380</v>
      </c>
      <c r="CX5" s="1053"/>
      <c r="CY5" s="1053"/>
      <c r="CZ5" s="1053"/>
      <c r="DA5" s="1054"/>
      <c r="DB5" s="1052" t="s">
        <v>381</v>
      </c>
      <c r="DC5" s="1053"/>
      <c r="DD5" s="1053"/>
      <c r="DE5" s="1053"/>
      <c r="DF5" s="1054"/>
      <c r="DG5" s="1149" t="s">
        <v>382</v>
      </c>
      <c r="DH5" s="1150"/>
      <c r="DI5" s="1150"/>
      <c r="DJ5" s="1150"/>
      <c r="DK5" s="1151"/>
      <c r="DL5" s="1149" t="s">
        <v>383</v>
      </c>
      <c r="DM5" s="1150"/>
      <c r="DN5" s="1150"/>
      <c r="DO5" s="1150"/>
      <c r="DP5" s="1151"/>
      <c r="DQ5" s="1052" t="s">
        <v>384</v>
      </c>
      <c r="DR5" s="1053"/>
      <c r="DS5" s="1053"/>
      <c r="DT5" s="1053"/>
      <c r="DU5" s="1054"/>
      <c r="DV5" s="1052" t="s">
        <v>375</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385</v>
      </c>
      <c r="C7" s="1102"/>
      <c r="D7" s="1102"/>
      <c r="E7" s="1102"/>
      <c r="F7" s="1102"/>
      <c r="G7" s="1102"/>
      <c r="H7" s="1102"/>
      <c r="I7" s="1102"/>
      <c r="J7" s="1102"/>
      <c r="K7" s="1102"/>
      <c r="L7" s="1102"/>
      <c r="M7" s="1102"/>
      <c r="N7" s="1102"/>
      <c r="O7" s="1102"/>
      <c r="P7" s="1103"/>
      <c r="Q7" s="1155">
        <v>24519</v>
      </c>
      <c r="R7" s="1156"/>
      <c r="S7" s="1156"/>
      <c r="T7" s="1156"/>
      <c r="U7" s="1156"/>
      <c r="V7" s="1156">
        <v>23075</v>
      </c>
      <c r="W7" s="1156"/>
      <c r="X7" s="1156"/>
      <c r="Y7" s="1156"/>
      <c r="Z7" s="1156"/>
      <c r="AA7" s="1156">
        <v>1444</v>
      </c>
      <c r="AB7" s="1156"/>
      <c r="AC7" s="1156"/>
      <c r="AD7" s="1156"/>
      <c r="AE7" s="1157"/>
      <c r="AF7" s="1158">
        <v>662</v>
      </c>
      <c r="AG7" s="1159"/>
      <c r="AH7" s="1159"/>
      <c r="AI7" s="1159"/>
      <c r="AJ7" s="1160"/>
      <c r="AK7" s="1142">
        <v>1717</v>
      </c>
      <c r="AL7" s="1143"/>
      <c r="AM7" s="1143"/>
      <c r="AN7" s="1143"/>
      <c r="AO7" s="1143"/>
      <c r="AP7" s="1143">
        <v>15941</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t="s">
        <v>598</v>
      </c>
      <c r="BS7" s="1146" t="s">
        <v>596</v>
      </c>
      <c r="BT7" s="1147"/>
      <c r="BU7" s="1147"/>
      <c r="BV7" s="1147"/>
      <c r="BW7" s="1147"/>
      <c r="BX7" s="1147"/>
      <c r="BY7" s="1147"/>
      <c r="BZ7" s="1147"/>
      <c r="CA7" s="1147"/>
      <c r="CB7" s="1147"/>
      <c r="CC7" s="1147"/>
      <c r="CD7" s="1147"/>
      <c r="CE7" s="1147"/>
      <c r="CF7" s="1147"/>
      <c r="CG7" s="1148"/>
      <c r="CH7" s="1139">
        <v>4</v>
      </c>
      <c r="CI7" s="1140"/>
      <c r="CJ7" s="1140"/>
      <c r="CK7" s="1140"/>
      <c r="CL7" s="1141"/>
      <c r="CM7" s="1139">
        <v>360</v>
      </c>
      <c r="CN7" s="1140"/>
      <c r="CO7" s="1140"/>
      <c r="CP7" s="1140"/>
      <c r="CQ7" s="1141"/>
      <c r="CR7" s="1139">
        <v>5</v>
      </c>
      <c r="CS7" s="1140"/>
      <c r="CT7" s="1140"/>
      <c r="CU7" s="1140"/>
      <c r="CV7" s="1141"/>
      <c r="CW7" s="1139" t="s">
        <v>599</v>
      </c>
      <c r="CX7" s="1140"/>
      <c r="CY7" s="1140"/>
      <c r="CZ7" s="1140"/>
      <c r="DA7" s="1141"/>
      <c r="DB7" s="1139" t="s">
        <v>601</v>
      </c>
      <c r="DC7" s="1140"/>
      <c r="DD7" s="1140"/>
      <c r="DE7" s="1140"/>
      <c r="DF7" s="1141"/>
      <c r="DG7" s="1139" t="s">
        <v>601</v>
      </c>
      <c r="DH7" s="1140"/>
      <c r="DI7" s="1140"/>
      <c r="DJ7" s="1140"/>
      <c r="DK7" s="1141"/>
      <c r="DL7" s="1139" t="s">
        <v>602</v>
      </c>
      <c r="DM7" s="1140"/>
      <c r="DN7" s="1140"/>
      <c r="DO7" s="1140"/>
      <c r="DP7" s="1141"/>
      <c r="DQ7" s="1139" t="s">
        <v>601</v>
      </c>
      <c r="DR7" s="1140"/>
      <c r="DS7" s="1140"/>
      <c r="DT7" s="1140"/>
      <c r="DU7" s="1141"/>
      <c r="DV7" s="1166"/>
      <c r="DW7" s="1167"/>
      <c r="DX7" s="1167"/>
      <c r="DY7" s="1167"/>
      <c r="DZ7" s="1168"/>
      <c r="EA7" s="254"/>
    </row>
    <row r="8" spans="1:131" s="255" customFormat="1" ht="26.25" customHeight="1" x14ac:dyDescent="0.15">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597</v>
      </c>
      <c r="BT8" s="1066"/>
      <c r="BU8" s="1066"/>
      <c r="BV8" s="1066"/>
      <c r="BW8" s="1066"/>
      <c r="BX8" s="1066"/>
      <c r="BY8" s="1066"/>
      <c r="BZ8" s="1066"/>
      <c r="CA8" s="1066"/>
      <c r="CB8" s="1066"/>
      <c r="CC8" s="1066"/>
      <c r="CD8" s="1066"/>
      <c r="CE8" s="1066"/>
      <c r="CF8" s="1066"/>
      <c r="CG8" s="1067"/>
      <c r="CH8" s="1040">
        <v>15</v>
      </c>
      <c r="CI8" s="1041"/>
      <c r="CJ8" s="1041"/>
      <c r="CK8" s="1041"/>
      <c r="CL8" s="1042"/>
      <c r="CM8" s="1040">
        <v>49</v>
      </c>
      <c r="CN8" s="1041"/>
      <c r="CO8" s="1041"/>
      <c r="CP8" s="1041"/>
      <c r="CQ8" s="1042"/>
      <c r="CR8" s="1040">
        <v>9</v>
      </c>
      <c r="CS8" s="1041"/>
      <c r="CT8" s="1041"/>
      <c r="CU8" s="1041"/>
      <c r="CV8" s="1042"/>
      <c r="CW8" s="1040" t="s">
        <v>600</v>
      </c>
      <c r="CX8" s="1041"/>
      <c r="CY8" s="1041"/>
      <c r="CZ8" s="1041"/>
      <c r="DA8" s="1042"/>
      <c r="DB8" s="1040" t="s">
        <v>599</v>
      </c>
      <c r="DC8" s="1041"/>
      <c r="DD8" s="1041"/>
      <c r="DE8" s="1041"/>
      <c r="DF8" s="1042"/>
      <c r="DG8" s="1040" t="s">
        <v>601</v>
      </c>
      <c r="DH8" s="1041"/>
      <c r="DI8" s="1041"/>
      <c r="DJ8" s="1041"/>
      <c r="DK8" s="1042"/>
      <c r="DL8" s="1040" t="s">
        <v>602</v>
      </c>
      <c r="DM8" s="1041"/>
      <c r="DN8" s="1041"/>
      <c r="DO8" s="1041"/>
      <c r="DP8" s="1042"/>
      <c r="DQ8" s="1040" t="s">
        <v>601</v>
      </c>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386</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387</v>
      </c>
      <c r="B23" s="995" t="s">
        <v>388</v>
      </c>
      <c r="C23" s="996"/>
      <c r="D23" s="996"/>
      <c r="E23" s="996"/>
      <c r="F23" s="996"/>
      <c r="G23" s="996"/>
      <c r="H23" s="996"/>
      <c r="I23" s="996"/>
      <c r="J23" s="996"/>
      <c r="K23" s="996"/>
      <c r="L23" s="996"/>
      <c r="M23" s="996"/>
      <c r="N23" s="996"/>
      <c r="O23" s="996"/>
      <c r="P23" s="997"/>
      <c r="Q23" s="1119">
        <v>24481</v>
      </c>
      <c r="R23" s="1120"/>
      <c r="S23" s="1120"/>
      <c r="T23" s="1120"/>
      <c r="U23" s="1120"/>
      <c r="V23" s="1120">
        <v>23037</v>
      </c>
      <c r="W23" s="1120"/>
      <c r="X23" s="1120"/>
      <c r="Y23" s="1120"/>
      <c r="Z23" s="1120"/>
      <c r="AA23" s="1120">
        <v>1444</v>
      </c>
      <c r="AB23" s="1120"/>
      <c r="AC23" s="1120"/>
      <c r="AD23" s="1120"/>
      <c r="AE23" s="1121"/>
      <c r="AF23" s="1122">
        <v>662</v>
      </c>
      <c r="AG23" s="1120"/>
      <c r="AH23" s="1120"/>
      <c r="AI23" s="1120"/>
      <c r="AJ23" s="1123"/>
      <c r="AK23" s="1124"/>
      <c r="AL23" s="1125"/>
      <c r="AM23" s="1125"/>
      <c r="AN23" s="1125"/>
      <c r="AO23" s="1125"/>
      <c r="AP23" s="1120">
        <v>15941</v>
      </c>
      <c r="AQ23" s="1120"/>
      <c r="AR23" s="1120"/>
      <c r="AS23" s="1120"/>
      <c r="AT23" s="1120"/>
      <c r="AU23" s="1126"/>
      <c r="AV23" s="1126"/>
      <c r="AW23" s="1126"/>
      <c r="AX23" s="1126"/>
      <c r="AY23" s="1127"/>
      <c r="AZ23" s="1116" t="s">
        <v>389</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390</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391</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368</v>
      </c>
      <c r="B26" s="1047"/>
      <c r="C26" s="1047"/>
      <c r="D26" s="1047"/>
      <c r="E26" s="1047"/>
      <c r="F26" s="1047"/>
      <c r="G26" s="1047"/>
      <c r="H26" s="1047"/>
      <c r="I26" s="1047"/>
      <c r="J26" s="1047"/>
      <c r="K26" s="1047"/>
      <c r="L26" s="1047"/>
      <c r="M26" s="1047"/>
      <c r="N26" s="1047"/>
      <c r="O26" s="1047"/>
      <c r="P26" s="1048"/>
      <c r="Q26" s="1052" t="s">
        <v>392</v>
      </c>
      <c r="R26" s="1053"/>
      <c r="S26" s="1053"/>
      <c r="T26" s="1053"/>
      <c r="U26" s="1054"/>
      <c r="V26" s="1052" t="s">
        <v>393</v>
      </c>
      <c r="W26" s="1053"/>
      <c r="X26" s="1053"/>
      <c r="Y26" s="1053"/>
      <c r="Z26" s="1054"/>
      <c r="AA26" s="1052" t="s">
        <v>394</v>
      </c>
      <c r="AB26" s="1053"/>
      <c r="AC26" s="1053"/>
      <c r="AD26" s="1053"/>
      <c r="AE26" s="1053"/>
      <c r="AF26" s="1110" t="s">
        <v>395</v>
      </c>
      <c r="AG26" s="1059"/>
      <c r="AH26" s="1059"/>
      <c r="AI26" s="1059"/>
      <c r="AJ26" s="1111"/>
      <c r="AK26" s="1053" t="s">
        <v>396</v>
      </c>
      <c r="AL26" s="1053"/>
      <c r="AM26" s="1053"/>
      <c r="AN26" s="1053"/>
      <c r="AO26" s="1054"/>
      <c r="AP26" s="1052" t="s">
        <v>397</v>
      </c>
      <c r="AQ26" s="1053"/>
      <c r="AR26" s="1053"/>
      <c r="AS26" s="1053"/>
      <c r="AT26" s="1054"/>
      <c r="AU26" s="1052" t="s">
        <v>398</v>
      </c>
      <c r="AV26" s="1053"/>
      <c r="AW26" s="1053"/>
      <c r="AX26" s="1053"/>
      <c r="AY26" s="1054"/>
      <c r="AZ26" s="1052" t="s">
        <v>399</v>
      </c>
      <c r="BA26" s="1053"/>
      <c r="BB26" s="1053"/>
      <c r="BC26" s="1053"/>
      <c r="BD26" s="1054"/>
      <c r="BE26" s="1052" t="s">
        <v>375</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400</v>
      </c>
      <c r="C28" s="1102"/>
      <c r="D28" s="1102"/>
      <c r="E28" s="1102"/>
      <c r="F28" s="1102"/>
      <c r="G28" s="1102"/>
      <c r="H28" s="1102"/>
      <c r="I28" s="1102"/>
      <c r="J28" s="1102"/>
      <c r="K28" s="1102"/>
      <c r="L28" s="1102"/>
      <c r="M28" s="1102"/>
      <c r="N28" s="1102"/>
      <c r="O28" s="1102"/>
      <c r="P28" s="1103"/>
      <c r="Q28" s="1104">
        <v>5310</v>
      </c>
      <c r="R28" s="1105"/>
      <c r="S28" s="1105"/>
      <c r="T28" s="1105"/>
      <c r="U28" s="1105"/>
      <c r="V28" s="1105">
        <v>5207</v>
      </c>
      <c r="W28" s="1105"/>
      <c r="X28" s="1105"/>
      <c r="Y28" s="1105"/>
      <c r="Z28" s="1105"/>
      <c r="AA28" s="1105">
        <v>103</v>
      </c>
      <c r="AB28" s="1105"/>
      <c r="AC28" s="1105"/>
      <c r="AD28" s="1105"/>
      <c r="AE28" s="1106"/>
      <c r="AF28" s="1107">
        <v>103</v>
      </c>
      <c r="AG28" s="1105"/>
      <c r="AH28" s="1105"/>
      <c r="AI28" s="1105"/>
      <c r="AJ28" s="1108"/>
      <c r="AK28" s="1109">
        <v>373</v>
      </c>
      <c r="AL28" s="1097"/>
      <c r="AM28" s="1097"/>
      <c r="AN28" s="1097"/>
      <c r="AO28" s="1097"/>
      <c r="AP28" s="1097" t="s">
        <v>595</v>
      </c>
      <c r="AQ28" s="1097"/>
      <c r="AR28" s="1097"/>
      <c r="AS28" s="1097"/>
      <c r="AT28" s="1097"/>
      <c r="AU28" s="1097" t="s">
        <v>595</v>
      </c>
      <c r="AV28" s="1097"/>
      <c r="AW28" s="1097"/>
      <c r="AX28" s="1097"/>
      <c r="AY28" s="1097"/>
      <c r="AZ28" s="1098" t="s">
        <v>595</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401</v>
      </c>
      <c r="C29" s="1089"/>
      <c r="D29" s="1089"/>
      <c r="E29" s="1089"/>
      <c r="F29" s="1089"/>
      <c r="G29" s="1089"/>
      <c r="H29" s="1089"/>
      <c r="I29" s="1089"/>
      <c r="J29" s="1089"/>
      <c r="K29" s="1089"/>
      <c r="L29" s="1089"/>
      <c r="M29" s="1089"/>
      <c r="N29" s="1089"/>
      <c r="O29" s="1089"/>
      <c r="P29" s="1090"/>
      <c r="Q29" s="1094">
        <v>4629</v>
      </c>
      <c r="R29" s="1095"/>
      <c r="S29" s="1095"/>
      <c r="T29" s="1095"/>
      <c r="U29" s="1095"/>
      <c r="V29" s="1095">
        <v>4516</v>
      </c>
      <c r="W29" s="1095"/>
      <c r="X29" s="1095"/>
      <c r="Y29" s="1095"/>
      <c r="Z29" s="1095"/>
      <c r="AA29" s="1095">
        <v>113</v>
      </c>
      <c r="AB29" s="1095"/>
      <c r="AC29" s="1095"/>
      <c r="AD29" s="1095"/>
      <c r="AE29" s="1096"/>
      <c r="AF29" s="1070">
        <v>113</v>
      </c>
      <c r="AG29" s="1071"/>
      <c r="AH29" s="1071"/>
      <c r="AI29" s="1071"/>
      <c r="AJ29" s="1072"/>
      <c r="AK29" s="1031">
        <v>647</v>
      </c>
      <c r="AL29" s="1022"/>
      <c r="AM29" s="1022"/>
      <c r="AN29" s="1022"/>
      <c r="AO29" s="1022"/>
      <c r="AP29" s="1022" t="s">
        <v>595</v>
      </c>
      <c r="AQ29" s="1022"/>
      <c r="AR29" s="1022"/>
      <c r="AS29" s="1022"/>
      <c r="AT29" s="1022"/>
      <c r="AU29" s="1022" t="s">
        <v>595</v>
      </c>
      <c r="AV29" s="1022"/>
      <c r="AW29" s="1022"/>
      <c r="AX29" s="1022"/>
      <c r="AY29" s="1022"/>
      <c r="AZ29" s="1093" t="s">
        <v>595</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402</v>
      </c>
      <c r="C30" s="1089"/>
      <c r="D30" s="1089"/>
      <c r="E30" s="1089"/>
      <c r="F30" s="1089"/>
      <c r="G30" s="1089"/>
      <c r="H30" s="1089"/>
      <c r="I30" s="1089"/>
      <c r="J30" s="1089"/>
      <c r="K30" s="1089"/>
      <c r="L30" s="1089"/>
      <c r="M30" s="1089"/>
      <c r="N30" s="1089"/>
      <c r="O30" s="1089"/>
      <c r="P30" s="1090"/>
      <c r="Q30" s="1094">
        <v>630</v>
      </c>
      <c r="R30" s="1095"/>
      <c r="S30" s="1095"/>
      <c r="T30" s="1095"/>
      <c r="U30" s="1095"/>
      <c r="V30" s="1095">
        <v>622</v>
      </c>
      <c r="W30" s="1095"/>
      <c r="X30" s="1095"/>
      <c r="Y30" s="1095"/>
      <c r="Z30" s="1095"/>
      <c r="AA30" s="1095">
        <v>8</v>
      </c>
      <c r="AB30" s="1095"/>
      <c r="AC30" s="1095"/>
      <c r="AD30" s="1095"/>
      <c r="AE30" s="1096"/>
      <c r="AF30" s="1070">
        <v>8</v>
      </c>
      <c r="AG30" s="1071"/>
      <c r="AH30" s="1071"/>
      <c r="AI30" s="1071"/>
      <c r="AJ30" s="1072"/>
      <c r="AK30" s="1031">
        <v>179</v>
      </c>
      <c r="AL30" s="1022"/>
      <c r="AM30" s="1022"/>
      <c r="AN30" s="1022"/>
      <c r="AO30" s="1022"/>
      <c r="AP30" s="1022" t="s">
        <v>595</v>
      </c>
      <c r="AQ30" s="1022"/>
      <c r="AR30" s="1022"/>
      <c r="AS30" s="1022"/>
      <c r="AT30" s="1022"/>
      <c r="AU30" s="1022" t="s">
        <v>595</v>
      </c>
      <c r="AV30" s="1022"/>
      <c r="AW30" s="1022"/>
      <c r="AX30" s="1022"/>
      <c r="AY30" s="1022"/>
      <c r="AZ30" s="1093" t="s">
        <v>595</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403</v>
      </c>
      <c r="C31" s="1089"/>
      <c r="D31" s="1089"/>
      <c r="E31" s="1089"/>
      <c r="F31" s="1089"/>
      <c r="G31" s="1089"/>
      <c r="H31" s="1089"/>
      <c r="I31" s="1089"/>
      <c r="J31" s="1089"/>
      <c r="K31" s="1089"/>
      <c r="L31" s="1089"/>
      <c r="M31" s="1089"/>
      <c r="N31" s="1089"/>
      <c r="O31" s="1089"/>
      <c r="P31" s="1090"/>
      <c r="Q31" s="1094">
        <v>1284</v>
      </c>
      <c r="R31" s="1095"/>
      <c r="S31" s="1095"/>
      <c r="T31" s="1095"/>
      <c r="U31" s="1095"/>
      <c r="V31" s="1095">
        <v>1047</v>
      </c>
      <c r="W31" s="1095"/>
      <c r="X31" s="1095"/>
      <c r="Y31" s="1095"/>
      <c r="Z31" s="1095"/>
      <c r="AA31" s="1095">
        <v>236</v>
      </c>
      <c r="AB31" s="1095"/>
      <c r="AC31" s="1095"/>
      <c r="AD31" s="1095"/>
      <c r="AE31" s="1096"/>
      <c r="AF31" s="1070">
        <v>1491</v>
      </c>
      <c r="AG31" s="1071"/>
      <c r="AH31" s="1071"/>
      <c r="AI31" s="1071"/>
      <c r="AJ31" s="1072"/>
      <c r="AK31" s="1031">
        <v>72</v>
      </c>
      <c r="AL31" s="1022"/>
      <c r="AM31" s="1022"/>
      <c r="AN31" s="1022"/>
      <c r="AO31" s="1022"/>
      <c r="AP31" s="1022">
        <v>3494</v>
      </c>
      <c r="AQ31" s="1022"/>
      <c r="AR31" s="1022"/>
      <c r="AS31" s="1022"/>
      <c r="AT31" s="1022"/>
      <c r="AU31" s="1022">
        <v>395</v>
      </c>
      <c r="AV31" s="1022"/>
      <c r="AW31" s="1022"/>
      <c r="AX31" s="1022"/>
      <c r="AY31" s="1022"/>
      <c r="AZ31" s="1093" t="s">
        <v>595</v>
      </c>
      <c r="BA31" s="1093"/>
      <c r="BB31" s="1093"/>
      <c r="BC31" s="1093"/>
      <c r="BD31" s="1093"/>
      <c r="BE31" s="1083" t="s">
        <v>404</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405</v>
      </c>
      <c r="C32" s="1089"/>
      <c r="D32" s="1089"/>
      <c r="E32" s="1089"/>
      <c r="F32" s="1089"/>
      <c r="G32" s="1089"/>
      <c r="H32" s="1089"/>
      <c r="I32" s="1089"/>
      <c r="J32" s="1089"/>
      <c r="K32" s="1089"/>
      <c r="L32" s="1089"/>
      <c r="M32" s="1089"/>
      <c r="N32" s="1089"/>
      <c r="O32" s="1089"/>
      <c r="P32" s="1090"/>
      <c r="Q32" s="1094">
        <v>578</v>
      </c>
      <c r="R32" s="1095"/>
      <c r="S32" s="1095"/>
      <c r="T32" s="1095"/>
      <c r="U32" s="1095"/>
      <c r="V32" s="1095">
        <v>521</v>
      </c>
      <c r="W32" s="1095"/>
      <c r="X32" s="1095"/>
      <c r="Y32" s="1095"/>
      <c r="Z32" s="1095"/>
      <c r="AA32" s="1095">
        <v>57</v>
      </c>
      <c r="AB32" s="1095"/>
      <c r="AC32" s="1095"/>
      <c r="AD32" s="1095"/>
      <c r="AE32" s="1096"/>
      <c r="AF32" s="1070">
        <v>57</v>
      </c>
      <c r="AG32" s="1071"/>
      <c r="AH32" s="1071"/>
      <c r="AI32" s="1071"/>
      <c r="AJ32" s="1072"/>
      <c r="AK32" s="1031">
        <v>315</v>
      </c>
      <c r="AL32" s="1022"/>
      <c r="AM32" s="1022"/>
      <c r="AN32" s="1022"/>
      <c r="AO32" s="1022"/>
      <c r="AP32" s="1022">
        <v>2508</v>
      </c>
      <c r="AQ32" s="1022"/>
      <c r="AR32" s="1022"/>
      <c r="AS32" s="1022"/>
      <c r="AT32" s="1022"/>
      <c r="AU32" s="1022">
        <v>2257</v>
      </c>
      <c r="AV32" s="1022"/>
      <c r="AW32" s="1022"/>
      <c r="AX32" s="1022"/>
      <c r="AY32" s="1022"/>
      <c r="AZ32" s="1093" t="s">
        <v>595</v>
      </c>
      <c r="BA32" s="1093"/>
      <c r="BB32" s="1093"/>
      <c r="BC32" s="1093"/>
      <c r="BD32" s="1093"/>
      <c r="BE32" s="1083" t="s">
        <v>406</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407</v>
      </c>
      <c r="C33" s="1089"/>
      <c r="D33" s="1089"/>
      <c r="E33" s="1089"/>
      <c r="F33" s="1089"/>
      <c r="G33" s="1089"/>
      <c r="H33" s="1089"/>
      <c r="I33" s="1089"/>
      <c r="J33" s="1089"/>
      <c r="K33" s="1089"/>
      <c r="L33" s="1089"/>
      <c r="M33" s="1089"/>
      <c r="N33" s="1089"/>
      <c r="O33" s="1089"/>
      <c r="P33" s="1090"/>
      <c r="Q33" s="1094">
        <v>97</v>
      </c>
      <c r="R33" s="1095"/>
      <c r="S33" s="1095"/>
      <c r="T33" s="1095"/>
      <c r="U33" s="1095"/>
      <c r="V33" s="1095">
        <v>91</v>
      </c>
      <c r="W33" s="1095"/>
      <c r="X33" s="1095"/>
      <c r="Y33" s="1095"/>
      <c r="Z33" s="1095"/>
      <c r="AA33" s="1095">
        <v>6</v>
      </c>
      <c r="AB33" s="1095"/>
      <c r="AC33" s="1095"/>
      <c r="AD33" s="1095"/>
      <c r="AE33" s="1096"/>
      <c r="AF33" s="1070">
        <v>6</v>
      </c>
      <c r="AG33" s="1071"/>
      <c r="AH33" s="1071"/>
      <c r="AI33" s="1071"/>
      <c r="AJ33" s="1072"/>
      <c r="AK33" s="1031">
        <v>68</v>
      </c>
      <c r="AL33" s="1022"/>
      <c r="AM33" s="1022"/>
      <c r="AN33" s="1022"/>
      <c r="AO33" s="1022"/>
      <c r="AP33" s="1022">
        <v>697</v>
      </c>
      <c r="AQ33" s="1022"/>
      <c r="AR33" s="1022"/>
      <c r="AS33" s="1022"/>
      <c r="AT33" s="1022"/>
      <c r="AU33" s="1022">
        <v>689</v>
      </c>
      <c r="AV33" s="1022"/>
      <c r="AW33" s="1022"/>
      <c r="AX33" s="1022"/>
      <c r="AY33" s="1022"/>
      <c r="AZ33" s="1093" t="s">
        <v>595</v>
      </c>
      <c r="BA33" s="1093"/>
      <c r="BB33" s="1093"/>
      <c r="BC33" s="1093"/>
      <c r="BD33" s="1093"/>
      <c r="BE33" s="1083" t="s">
        <v>408</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409</v>
      </c>
      <c r="C34" s="1089"/>
      <c r="D34" s="1089"/>
      <c r="E34" s="1089"/>
      <c r="F34" s="1089"/>
      <c r="G34" s="1089"/>
      <c r="H34" s="1089"/>
      <c r="I34" s="1089"/>
      <c r="J34" s="1089"/>
      <c r="K34" s="1089"/>
      <c r="L34" s="1089"/>
      <c r="M34" s="1089"/>
      <c r="N34" s="1089"/>
      <c r="O34" s="1089"/>
      <c r="P34" s="1090"/>
      <c r="Q34" s="1094">
        <v>155</v>
      </c>
      <c r="R34" s="1095"/>
      <c r="S34" s="1095"/>
      <c r="T34" s="1095"/>
      <c r="U34" s="1095"/>
      <c r="V34" s="1095">
        <v>195</v>
      </c>
      <c r="W34" s="1095"/>
      <c r="X34" s="1095"/>
      <c r="Y34" s="1095"/>
      <c r="Z34" s="1095"/>
      <c r="AA34" s="1095">
        <v>-40</v>
      </c>
      <c r="AB34" s="1095"/>
      <c r="AC34" s="1095"/>
      <c r="AD34" s="1095"/>
      <c r="AE34" s="1096"/>
      <c r="AF34" s="1070">
        <v>-40</v>
      </c>
      <c r="AG34" s="1071"/>
      <c r="AH34" s="1071"/>
      <c r="AI34" s="1071"/>
      <c r="AJ34" s="1072"/>
      <c r="AK34" s="1031">
        <v>47</v>
      </c>
      <c r="AL34" s="1022"/>
      <c r="AM34" s="1022"/>
      <c r="AN34" s="1022"/>
      <c r="AO34" s="1022"/>
      <c r="AP34" s="1022">
        <v>123</v>
      </c>
      <c r="AQ34" s="1022"/>
      <c r="AR34" s="1022"/>
      <c r="AS34" s="1022"/>
      <c r="AT34" s="1022"/>
      <c r="AU34" s="1022">
        <v>123</v>
      </c>
      <c r="AV34" s="1022"/>
      <c r="AW34" s="1022"/>
      <c r="AX34" s="1022"/>
      <c r="AY34" s="1022"/>
      <c r="AZ34" s="1093">
        <v>52.6</v>
      </c>
      <c r="BA34" s="1093"/>
      <c r="BB34" s="1093"/>
      <c r="BC34" s="1093"/>
      <c r="BD34" s="1093"/>
      <c r="BE34" s="1083" t="s">
        <v>410</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t="s">
        <v>411</v>
      </c>
      <c r="C35" s="1089"/>
      <c r="D35" s="1089"/>
      <c r="E35" s="1089"/>
      <c r="F35" s="1089"/>
      <c r="G35" s="1089"/>
      <c r="H35" s="1089"/>
      <c r="I35" s="1089"/>
      <c r="J35" s="1089"/>
      <c r="K35" s="1089"/>
      <c r="L35" s="1089"/>
      <c r="M35" s="1089"/>
      <c r="N35" s="1089"/>
      <c r="O35" s="1089"/>
      <c r="P35" s="1090"/>
      <c r="Q35" s="1094">
        <v>110</v>
      </c>
      <c r="R35" s="1095"/>
      <c r="S35" s="1095"/>
      <c r="T35" s="1095"/>
      <c r="U35" s="1095"/>
      <c r="V35" s="1095">
        <v>110</v>
      </c>
      <c r="W35" s="1095"/>
      <c r="X35" s="1095"/>
      <c r="Y35" s="1095"/>
      <c r="Z35" s="1095"/>
      <c r="AA35" s="1095">
        <v>0</v>
      </c>
      <c r="AB35" s="1095"/>
      <c r="AC35" s="1095"/>
      <c r="AD35" s="1095"/>
      <c r="AE35" s="1096"/>
      <c r="AF35" s="1070" t="s">
        <v>412</v>
      </c>
      <c r="AG35" s="1071"/>
      <c r="AH35" s="1071"/>
      <c r="AI35" s="1071"/>
      <c r="AJ35" s="1072"/>
      <c r="AK35" s="1031">
        <v>0</v>
      </c>
      <c r="AL35" s="1022"/>
      <c r="AM35" s="1022"/>
      <c r="AN35" s="1022"/>
      <c r="AO35" s="1022"/>
      <c r="AP35" s="1022">
        <v>9</v>
      </c>
      <c r="AQ35" s="1022"/>
      <c r="AR35" s="1022"/>
      <c r="AS35" s="1022"/>
      <c r="AT35" s="1022"/>
      <c r="AU35" s="1022" t="s">
        <v>595</v>
      </c>
      <c r="AV35" s="1022"/>
      <c r="AW35" s="1022"/>
      <c r="AX35" s="1022"/>
      <c r="AY35" s="1022"/>
      <c r="AZ35" s="1093" t="s">
        <v>595</v>
      </c>
      <c r="BA35" s="1093"/>
      <c r="BB35" s="1093"/>
      <c r="BC35" s="1093"/>
      <c r="BD35" s="1093"/>
      <c r="BE35" s="1083" t="s">
        <v>413</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414</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387</v>
      </c>
      <c r="B63" s="995" t="s">
        <v>415</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1737</v>
      </c>
      <c r="AG63" s="1010"/>
      <c r="AH63" s="1010"/>
      <c r="AI63" s="1010"/>
      <c r="AJ63" s="1081"/>
      <c r="AK63" s="1082"/>
      <c r="AL63" s="1014"/>
      <c r="AM63" s="1014"/>
      <c r="AN63" s="1014"/>
      <c r="AO63" s="1014"/>
      <c r="AP63" s="1010">
        <v>6831</v>
      </c>
      <c r="AQ63" s="1010"/>
      <c r="AR63" s="1010"/>
      <c r="AS63" s="1010"/>
      <c r="AT63" s="1010"/>
      <c r="AU63" s="1010">
        <v>3464</v>
      </c>
      <c r="AV63" s="1010"/>
      <c r="AW63" s="1010"/>
      <c r="AX63" s="1010"/>
      <c r="AY63" s="1010"/>
      <c r="AZ63" s="1076"/>
      <c r="BA63" s="1076"/>
      <c r="BB63" s="1076"/>
      <c r="BC63" s="1076"/>
      <c r="BD63" s="1076"/>
      <c r="BE63" s="1011"/>
      <c r="BF63" s="1011"/>
      <c r="BG63" s="1011"/>
      <c r="BH63" s="1011"/>
      <c r="BI63" s="1012"/>
      <c r="BJ63" s="1077" t="s">
        <v>416</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418</v>
      </c>
      <c r="B66" s="1047"/>
      <c r="C66" s="1047"/>
      <c r="D66" s="1047"/>
      <c r="E66" s="1047"/>
      <c r="F66" s="1047"/>
      <c r="G66" s="1047"/>
      <c r="H66" s="1047"/>
      <c r="I66" s="1047"/>
      <c r="J66" s="1047"/>
      <c r="K66" s="1047"/>
      <c r="L66" s="1047"/>
      <c r="M66" s="1047"/>
      <c r="N66" s="1047"/>
      <c r="O66" s="1047"/>
      <c r="P66" s="1048"/>
      <c r="Q66" s="1052" t="s">
        <v>419</v>
      </c>
      <c r="R66" s="1053"/>
      <c r="S66" s="1053"/>
      <c r="T66" s="1053"/>
      <c r="U66" s="1054"/>
      <c r="V66" s="1052" t="s">
        <v>420</v>
      </c>
      <c r="W66" s="1053"/>
      <c r="X66" s="1053"/>
      <c r="Y66" s="1053"/>
      <c r="Z66" s="1054"/>
      <c r="AA66" s="1052" t="s">
        <v>421</v>
      </c>
      <c r="AB66" s="1053"/>
      <c r="AC66" s="1053"/>
      <c r="AD66" s="1053"/>
      <c r="AE66" s="1054"/>
      <c r="AF66" s="1058" t="s">
        <v>422</v>
      </c>
      <c r="AG66" s="1059"/>
      <c r="AH66" s="1059"/>
      <c r="AI66" s="1059"/>
      <c r="AJ66" s="1060"/>
      <c r="AK66" s="1052" t="s">
        <v>423</v>
      </c>
      <c r="AL66" s="1047"/>
      <c r="AM66" s="1047"/>
      <c r="AN66" s="1047"/>
      <c r="AO66" s="1048"/>
      <c r="AP66" s="1052" t="s">
        <v>424</v>
      </c>
      <c r="AQ66" s="1053"/>
      <c r="AR66" s="1053"/>
      <c r="AS66" s="1053"/>
      <c r="AT66" s="1054"/>
      <c r="AU66" s="1052" t="s">
        <v>425</v>
      </c>
      <c r="AV66" s="1053"/>
      <c r="AW66" s="1053"/>
      <c r="AX66" s="1053"/>
      <c r="AY66" s="1054"/>
      <c r="AZ66" s="1052" t="s">
        <v>375</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614</v>
      </c>
      <c r="C68" s="1037"/>
      <c r="D68" s="1037"/>
      <c r="E68" s="1037"/>
      <c r="F68" s="1037"/>
      <c r="G68" s="1037"/>
      <c r="H68" s="1037"/>
      <c r="I68" s="1037"/>
      <c r="J68" s="1037"/>
      <c r="K68" s="1037"/>
      <c r="L68" s="1037"/>
      <c r="M68" s="1037"/>
      <c r="N68" s="1037"/>
      <c r="O68" s="1037"/>
      <c r="P68" s="1038"/>
      <c r="Q68" s="1039">
        <v>11507</v>
      </c>
      <c r="R68" s="1033"/>
      <c r="S68" s="1033"/>
      <c r="T68" s="1033"/>
      <c r="U68" s="1033"/>
      <c r="V68" s="1033">
        <v>11388</v>
      </c>
      <c r="W68" s="1033"/>
      <c r="X68" s="1033"/>
      <c r="Y68" s="1033"/>
      <c r="Z68" s="1033"/>
      <c r="AA68" s="1033">
        <v>119</v>
      </c>
      <c r="AB68" s="1033"/>
      <c r="AC68" s="1033"/>
      <c r="AD68" s="1033"/>
      <c r="AE68" s="1033"/>
      <c r="AF68" s="1033">
        <v>3475</v>
      </c>
      <c r="AG68" s="1033"/>
      <c r="AH68" s="1033"/>
      <c r="AI68" s="1033"/>
      <c r="AJ68" s="1033"/>
      <c r="AK68" s="1033" t="s">
        <v>620</v>
      </c>
      <c r="AL68" s="1033"/>
      <c r="AM68" s="1033"/>
      <c r="AN68" s="1033"/>
      <c r="AO68" s="1033"/>
      <c r="AP68" s="1033">
        <v>4532</v>
      </c>
      <c r="AQ68" s="1033"/>
      <c r="AR68" s="1033"/>
      <c r="AS68" s="1033"/>
      <c r="AT68" s="1033"/>
      <c r="AU68" s="1033">
        <v>2436</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609</v>
      </c>
      <c r="C69" s="1026"/>
      <c r="D69" s="1026"/>
      <c r="E69" s="1026"/>
      <c r="F69" s="1026"/>
      <c r="G69" s="1026"/>
      <c r="H69" s="1026"/>
      <c r="I69" s="1026"/>
      <c r="J69" s="1026"/>
      <c r="K69" s="1026"/>
      <c r="L69" s="1026"/>
      <c r="M69" s="1026"/>
      <c r="N69" s="1026"/>
      <c r="O69" s="1026"/>
      <c r="P69" s="1027"/>
      <c r="Q69" s="1028">
        <v>1728</v>
      </c>
      <c r="R69" s="1022"/>
      <c r="S69" s="1022"/>
      <c r="T69" s="1022"/>
      <c r="U69" s="1022"/>
      <c r="V69" s="1022">
        <v>1702</v>
      </c>
      <c r="W69" s="1022"/>
      <c r="X69" s="1022"/>
      <c r="Y69" s="1022"/>
      <c r="Z69" s="1022"/>
      <c r="AA69" s="1022">
        <v>26</v>
      </c>
      <c r="AB69" s="1022"/>
      <c r="AC69" s="1022"/>
      <c r="AD69" s="1022"/>
      <c r="AE69" s="1022"/>
      <c r="AF69" s="1022">
        <v>26</v>
      </c>
      <c r="AG69" s="1022"/>
      <c r="AH69" s="1022"/>
      <c r="AI69" s="1022"/>
      <c r="AJ69" s="1022"/>
      <c r="AK69" s="1022" t="s">
        <v>619</v>
      </c>
      <c r="AL69" s="1022"/>
      <c r="AM69" s="1022"/>
      <c r="AN69" s="1022"/>
      <c r="AO69" s="1022"/>
      <c r="AP69" s="1022">
        <v>560</v>
      </c>
      <c r="AQ69" s="1022"/>
      <c r="AR69" s="1022"/>
      <c r="AS69" s="1022"/>
      <c r="AT69" s="1022"/>
      <c r="AU69" s="1022">
        <v>356</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610</v>
      </c>
      <c r="C70" s="1026"/>
      <c r="D70" s="1026"/>
      <c r="E70" s="1026"/>
      <c r="F70" s="1026"/>
      <c r="G70" s="1026"/>
      <c r="H70" s="1026"/>
      <c r="I70" s="1026"/>
      <c r="J70" s="1026"/>
      <c r="K70" s="1026"/>
      <c r="L70" s="1026"/>
      <c r="M70" s="1026"/>
      <c r="N70" s="1026"/>
      <c r="O70" s="1026"/>
      <c r="P70" s="1027"/>
      <c r="Q70" s="1028">
        <v>168</v>
      </c>
      <c r="R70" s="1022"/>
      <c r="S70" s="1022"/>
      <c r="T70" s="1022"/>
      <c r="U70" s="1022"/>
      <c r="V70" s="1022">
        <v>155</v>
      </c>
      <c r="W70" s="1022"/>
      <c r="X70" s="1022"/>
      <c r="Y70" s="1022"/>
      <c r="Z70" s="1022"/>
      <c r="AA70" s="1022">
        <v>13</v>
      </c>
      <c r="AB70" s="1022"/>
      <c r="AC70" s="1022"/>
      <c r="AD70" s="1022"/>
      <c r="AE70" s="1022"/>
      <c r="AF70" s="1022">
        <v>13</v>
      </c>
      <c r="AG70" s="1022"/>
      <c r="AH70" s="1022"/>
      <c r="AI70" s="1022"/>
      <c r="AJ70" s="1022"/>
      <c r="AK70" s="1022" t="s">
        <v>618</v>
      </c>
      <c r="AL70" s="1022"/>
      <c r="AM70" s="1022"/>
      <c r="AN70" s="1022"/>
      <c r="AO70" s="1022"/>
      <c r="AP70" s="1022" t="s">
        <v>618</v>
      </c>
      <c r="AQ70" s="1022"/>
      <c r="AR70" s="1022"/>
      <c r="AS70" s="1022"/>
      <c r="AT70" s="1022"/>
      <c r="AU70" s="1022" t="s">
        <v>618</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611</v>
      </c>
      <c r="C71" s="1026"/>
      <c r="D71" s="1026"/>
      <c r="E71" s="1026"/>
      <c r="F71" s="1026"/>
      <c r="G71" s="1026"/>
      <c r="H71" s="1026"/>
      <c r="I71" s="1026"/>
      <c r="J71" s="1026"/>
      <c r="K71" s="1026"/>
      <c r="L71" s="1026"/>
      <c r="M71" s="1026"/>
      <c r="N71" s="1026"/>
      <c r="O71" s="1026"/>
      <c r="P71" s="1027"/>
      <c r="Q71" s="1028">
        <v>6833</v>
      </c>
      <c r="R71" s="1022"/>
      <c r="S71" s="1022"/>
      <c r="T71" s="1022"/>
      <c r="U71" s="1022"/>
      <c r="V71" s="1022">
        <v>5904</v>
      </c>
      <c r="W71" s="1022"/>
      <c r="X71" s="1022"/>
      <c r="Y71" s="1022"/>
      <c r="Z71" s="1022"/>
      <c r="AA71" s="1022">
        <v>929</v>
      </c>
      <c r="AB71" s="1022"/>
      <c r="AC71" s="1022"/>
      <c r="AD71" s="1022"/>
      <c r="AE71" s="1022"/>
      <c r="AF71" s="1022">
        <v>929</v>
      </c>
      <c r="AG71" s="1022"/>
      <c r="AH71" s="1022"/>
      <c r="AI71" s="1022"/>
      <c r="AJ71" s="1022"/>
      <c r="AK71" s="1022">
        <v>830</v>
      </c>
      <c r="AL71" s="1022"/>
      <c r="AM71" s="1022"/>
      <c r="AN71" s="1022"/>
      <c r="AO71" s="1022"/>
      <c r="AP71" s="1022" t="s">
        <v>618</v>
      </c>
      <c r="AQ71" s="1022"/>
      <c r="AR71" s="1022"/>
      <c r="AS71" s="1022"/>
      <c r="AT71" s="1022"/>
      <c r="AU71" s="1022" t="s">
        <v>618</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615</v>
      </c>
      <c r="C72" s="1026"/>
      <c r="D72" s="1026"/>
      <c r="E72" s="1026"/>
      <c r="F72" s="1026"/>
      <c r="G72" s="1026"/>
      <c r="H72" s="1026"/>
      <c r="I72" s="1026"/>
      <c r="J72" s="1026"/>
      <c r="K72" s="1026"/>
      <c r="L72" s="1026"/>
      <c r="M72" s="1026"/>
      <c r="N72" s="1026"/>
      <c r="O72" s="1026"/>
      <c r="P72" s="1027"/>
      <c r="Q72" s="1028">
        <v>94</v>
      </c>
      <c r="R72" s="1022"/>
      <c r="S72" s="1022"/>
      <c r="T72" s="1022"/>
      <c r="U72" s="1022"/>
      <c r="V72" s="1022">
        <v>86</v>
      </c>
      <c r="W72" s="1022"/>
      <c r="X72" s="1022"/>
      <c r="Y72" s="1022"/>
      <c r="Z72" s="1022"/>
      <c r="AA72" s="1022">
        <v>8</v>
      </c>
      <c r="AB72" s="1022"/>
      <c r="AC72" s="1022"/>
      <c r="AD72" s="1022"/>
      <c r="AE72" s="1022"/>
      <c r="AF72" s="1022">
        <v>8</v>
      </c>
      <c r="AG72" s="1022"/>
      <c r="AH72" s="1022"/>
      <c r="AI72" s="1022"/>
      <c r="AJ72" s="1022"/>
      <c r="AK72" s="1022">
        <v>9</v>
      </c>
      <c r="AL72" s="1022"/>
      <c r="AM72" s="1022"/>
      <c r="AN72" s="1022"/>
      <c r="AO72" s="1022"/>
      <c r="AP72" s="1022" t="s">
        <v>618</v>
      </c>
      <c r="AQ72" s="1022"/>
      <c r="AR72" s="1022"/>
      <c r="AS72" s="1022"/>
      <c r="AT72" s="1022"/>
      <c r="AU72" s="1022" t="s">
        <v>618</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616</v>
      </c>
      <c r="C73" s="1026"/>
      <c r="D73" s="1026"/>
      <c r="E73" s="1026"/>
      <c r="F73" s="1026"/>
      <c r="G73" s="1026"/>
      <c r="H73" s="1026"/>
      <c r="I73" s="1026"/>
      <c r="J73" s="1026"/>
      <c r="K73" s="1026"/>
      <c r="L73" s="1026"/>
      <c r="M73" s="1026"/>
      <c r="N73" s="1026"/>
      <c r="O73" s="1026"/>
      <c r="P73" s="1027"/>
      <c r="Q73" s="1028">
        <v>237427</v>
      </c>
      <c r="R73" s="1022"/>
      <c r="S73" s="1022"/>
      <c r="T73" s="1022"/>
      <c r="U73" s="1022"/>
      <c r="V73" s="1022">
        <v>231302</v>
      </c>
      <c r="W73" s="1022"/>
      <c r="X73" s="1022"/>
      <c r="Y73" s="1022"/>
      <c r="Z73" s="1022"/>
      <c r="AA73" s="1022">
        <v>6125</v>
      </c>
      <c r="AB73" s="1022"/>
      <c r="AC73" s="1022"/>
      <c r="AD73" s="1022"/>
      <c r="AE73" s="1022"/>
      <c r="AF73" s="1022">
        <v>6125</v>
      </c>
      <c r="AG73" s="1022"/>
      <c r="AH73" s="1022"/>
      <c r="AI73" s="1022"/>
      <c r="AJ73" s="1022"/>
      <c r="AK73" s="1022">
        <v>1029</v>
      </c>
      <c r="AL73" s="1022"/>
      <c r="AM73" s="1022"/>
      <c r="AN73" s="1022"/>
      <c r="AO73" s="1022"/>
      <c r="AP73" s="1022" t="s">
        <v>618</v>
      </c>
      <c r="AQ73" s="1022"/>
      <c r="AR73" s="1022"/>
      <c r="AS73" s="1022"/>
      <c r="AT73" s="1022"/>
      <c r="AU73" s="1022" t="s">
        <v>618</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612</v>
      </c>
      <c r="C74" s="1026"/>
      <c r="D74" s="1026"/>
      <c r="E74" s="1026"/>
      <c r="F74" s="1026"/>
      <c r="G74" s="1026"/>
      <c r="H74" s="1026"/>
      <c r="I74" s="1026"/>
      <c r="J74" s="1026"/>
      <c r="K74" s="1026"/>
      <c r="L74" s="1026"/>
      <c r="M74" s="1026"/>
      <c r="N74" s="1026"/>
      <c r="O74" s="1026"/>
      <c r="P74" s="1027"/>
      <c r="Q74" s="1028">
        <v>167</v>
      </c>
      <c r="R74" s="1022"/>
      <c r="S74" s="1022"/>
      <c r="T74" s="1022"/>
      <c r="U74" s="1022"/>
      <c r="V74" s="1022">
        <v>140</v>
      </c>
      <c r="W74" s="1022"/>
      <c r="X74" s="1022"/>
      <c r="Y74" s="1022"/>
      <c r="Z74" s="1022"/>
      <c r="AA74" s="1022">
        <v>27</v>
      </c>
      <c r="AB74" s="1022"/>
      <c r="AC74" s="1022"/>
      <c r="AD74" s="1022"/>
      <c r="AE74" s="1022"/>
      <c r="AF74" s="1022">
        <v>27</v>
      </c>
      <c r="AG74" s="1022"/>
      <c r="AH74" s="1022"/>
      <c r="AI74" s="1022"/>
      <c r="AJ74" s="1022"/>
      <c r="AK74" s="1022">
        <v>23</v>
      </c>
      <c r="AL74" s="1022"/>
      <c r="AM74" s="1022"/>
      <c r="AN74" s="1022"/>
      <c r="AO74" s="1022"/>
      <c r="AP74" s="1022" t="s">
        <v>618</v>
      </c>
      <c r="AQ74" s="1022"/>
      <c r="AR74" s="1022"/>
      <c r="AS74" s="1022"/>
      <c r="AT74" s="1022"/>
      <c r="AU74" s="1022" t="s">
        <v>618</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387</v>
      </c>
      <c r="B88" s="995" t="s">
        <v>426</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10603</v>
      </c>
      <c r="AG88" s="1010"/>
      <c r="AH88" s="1010"/>
      <c r="AI88" s="1010"/>
      <c r="AJ88" s="1010"/>
      <c r="AK88" s="1014"/>
      <c r="AL88" s="1014"/>
      <c r="AM88" s="1014"/>
      <c r="AN88" s="1014"/>
      <c r="AO88" s="1014"/>
      <c r="AP88" s="1010">
        <v>5092</v>
      </c>
      <c r="AQ88" s="1010"/>
      <c r="AR88" s="1010"/>
      <c r="AS88" s="1010"/>
      <c r="AT88" s="1010"/>
      <c r="AU88" s="1010">
        <v>2792</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995" t="s">
        <v>427</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14</v>
      </c>
      <c r="CS102" s="1002"/>
      <c r="CT102" s="1002"/>
      <c r="CU102" s="1002"/>
      <c r="CV102" s="1003"/>
      <c r="CW102" s="1001" t="s">
        <v>613</v>
      </c>
      <c r="CX102" s="1002"/>
      <c r="CY102" s="1002"/>
      <c r="CZ102" s="1002"/>
      <c r="DA102" s="1003"/>
      <c r="DB102" s="1001" t="s">
        <v>613</v>
      </c>
      <c r="DC102" s="1002"/>
      <c r="DD102" s="1002"/>
      <c r="DE102" s="1002"/>
      <c r="DF102" s="1003"/>
      <c r="DG102" s="1001" t="s">
        <v>613</v>
      </c>
      <c r="DH102" s="1002"/>
      <c r="DI102" s="1002"/>
      <c r="DJ102" s="1002"/>
      <c r="DK102" s="1003"/>
      <c r="DL102" s="1001" t="s">
        <v>613</v>
      </c>
      <c r="DM102" s="1002"/>
      <c r="DN102" s="1002"/>
      <c r="DO102" s="1002"/>
      <c r="DP102" s="1003"/>
      <c r="DQ102" s="1001" t="s">
        <v>613</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428</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429</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432</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433</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434</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435</v>
      </c>
      <c r="AB109" s="945"/>
      <c r="AC109" s="945"/>
      <c r="AD109" s="945"/>
      <c r="AE109" s="946"/>
      <c r="AF109" s="947" t="s">
        <v>306</v>
      </c>
      <c r="AG109" s="945"/>
      <c r="AH109" s="945"/>
      <c r="AI109" s="945"/>
      <c r="AJ109" s="946"/>
      <c r="AK109" s="947" t="s">
        <v>305</v>
      </c>
      <c r="AL109" s="945"/>
      <c r="AM109" s="945"/>
      <c r="AN109" s="945"/>
      <c r="AO109" s="946"/>
      <c r="AP109" s="947" t="s">
        <v>436</v>
      </c>
      <c r="AQ109" s="945"/>
      <c r="AR109" s="945"/>
      <c r="AS109" s="945"/>
      <c r="AT109" s="976"/>
      <c r="AU109" s="944" t="s">
        <v>434</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435</v>
      </c>
      <c r="BR109" s="945"/>
      <c r="BS109" s="945"/>
      <c r="BT109" s="945"/>
      <c r="BU109" s="946"/>
      <c r="BV109" s="947" t="s">
        <v>306</v>
      </c>
      <c r="BW109" s="945"/>
      <c r="BX109" s="945"/>
      <c r="BY109" s="945"/>
      <c r="BZ109" s="946"/>
      <c r="CA109" s="947" t="s">
        <v>305</v>
      </c>
      <c r="CB109" s="945"/>
      <c r="CC109" s="945"/>
      <c r="CD109" s="945"/>
      <c r="CE109" s="946"/>
      <c r="CF109" s="983" t="s">
        <v>436</v>
      </c>
      <c r="CG109" s="983"/>
      <c r="CH109" s="983"/>
      <c r="CI109" s="983"/>
      <c r="CJ109" s="983"/>
      <c r="CK109" s="947" t="s">
        <v>437</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435</v>
      </c>
      <c r="DH109" s="945"/>
      <c r="DI109" s="945"/>
      <c r="DJ109" s="945"/>
      <c r="DK109" s="946"/>
      <c r="DL109" s="947" t="s">
        <v>306</v>
      </c>
      <c r="DM109" s="945"/>
      <c r="DN109" s="945"/>
      <c r="DO109" s="945"/>
      <c r="DP109" s="946"/>
      <c r="DQ109" s="947" t="s">
        <v>305</v>
      </c>
      <c r="DR109" s="945"/>
      <c r="DS109" s="945"/>
      <c r="DT109" s="945"/>
      <c r="DU109" s="946"/>
      <c r="DV109" s="947" t="s">
        <v>436</v>
      </c>
      <c r="DW109" s="945"/>
      <c r="DX109" s="945"/>
      <c r="DY109" s="945"/>
      <c r="DZ109" s="976"/>
    </row>
    <row r="110" spans="1:131" s="246" customFormat="1" ht="26.25" customHeight="1" x14ac:dyDescent="0.15">
      <c r="A110" s="847" t="s">
        <v>438</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1556102</v>
      </c>
      <c r="AB110" s="938"/>
      <c r="AC110" s="938"/>
      <c r="AD110" s="938"/>
      <c r="AE110" s="939"/>
      <c r="AF110" s="940">
        <v>1522267</v>
      </c>
      <c r="AG110" s="938"/>
      <c r="AH110" s="938"/>
      <c r="AI110" s="938"/>
      <c r="AJ110" s="939"/>
      <c r="AK110" s="940">
        <v>1564843</v>
      </c>
      <c r="AL110" s="938"/>
      <c r="AM110" s="938"/>
      <c r="AN110" s="938"/>
      <c r="AO110" s="939"/>
      <c r="AP110" s="941">
        <v>14.9</v>
      </c>
      <c r="AQ110" s="942"/>
      <c r="AR110" s="942"/>
      <c r="AS110" s="942"/>
      <c r="AT110" s="943"/>
      <c r="AU110" s="977" t="s">
        <v>73</v>
      </c>
      <c r="AV110" s="978"/>
      <c r="AW110" s="978"/>
      <c r="AX110" s="978"/>
      <c r="AY110" s="978"/>
      <c r="AZ110" s="903" t="s">
        <v>439</v>
      </c>
      <c r="BA110" s="848"/>
      <c r="BB110" s="848"/>
      <c r="BC110" s="848"/>
      <c r="BD110" s="848"/>
      <c r="BE110" s="848"/>
      <c r="BF110" s="848"/>
      <c r="BG110" s="848"/>
      <c r="BH110" s="848"/>
      <c r="BI110" s="848"/>
      <c r="BJ110" s="848"/>
      <c r="BK110" s="848"/>
      <c r="BL110" s="848"/>
      <c r="BM110" s="848"/>
      <c r="BN110" s="848"/>
      <c r="BO110" s="848"/>
      <c r="BP110" s="849"/>
      <c r="BQ110" s="904">
        <v>13065976</v>
      </c>
      <c r="BR110" s="885"/>
      <c r="BS110" s="885"/>
      <c r="BT110" s="885"/>
      <c r="BU110" s="885"/>
      <c r="BV110" s="885">
        <v>14769571</v>
      </c>
      <c r="BW110" s="885"/>
      <c r="BX110" s="885"/>
      <c r="BY110" s="885"/>
      <c r="BZ110" s="885"/>
      <c r="CA110" s="885">
        <v>15941140</v>
      </c>
      <c r="CB110" s="885"/>
      <c r="CC110" s="885"/>
      <c r="CD110" s="885"/>
      <c r="CE110" s="885"/>
      <c r="CF110" s="909">
        <v>152.30000000000001</v>
      </c>
      <c r="CG110" s="910"/>
      <c r="CH110" s="910"/>
      <c r="CI110" s="910"/>
      <c r="CJ110" s="910"/>
      <c r="CK110" s="973" t="s">
        <v>440</v>
      </c>
      <c r="CL110" s="859"/>
      <c r="CM110" s="934" t="s">
        <v>441</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442</v>
      </c>
      <c r="DH110" s="885"/>
      <c r="DI110" s="885"/>
      <c r="DJ110" s="885"/>
      <c r="DK110" s="885"/>
      <c r="DL110" s="885" t="s">
        <v>443</v>
      </c>
      <c r="DM110" s="885"/>
      <c r="DN110" s="885"/>
      <c r="DO110" s="885"/>
      <c r="DP110" s="885"/>
      <c r="DQ110" s="885" t="s">
        <v>412</v>
      </c>
      <c r="DR110" s="885"/>
      <c r="DS110" s="885"/>
      <c r="DT110" s="885"/>
      <c r="DU110" s="885"/>
      <c r="DV110" s="886" t="s">
        <v>443</v>
      </c>
      <c r="DW110" s="886"/>
      <c r="DX110" s="886"/>
      <c r="DY110" s="886"/>
      <c r="DZ110" s="887"/>
    </row>
    <row r="111" spans="1:131" s="246" customFormat="1" ht="26.25" customHeight="1" x14ac:dyDescent="0.15">
      <c r="A111" s="814" t="s">
        <v>444</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445</v>
      </c>
      <c r="AB111" s="966"/>
      <c r="AC111" s="966"/>
      <c r="AD111" s="966"/>
      <c r="AE111" s="967"/>
      <c r="AF111" s="968" t="s">
        <v>412</v>
      </c>
      <c r="AG111" s="966"/>
      <c r="AH111" s="966"/>
      <c r="AI111" s="966"/>
      <c r="AJ111" s="967"/>
      <c r="AK111" s="968" t="s">
        <v>445</v>
      </c>
      <c r="AL111" s="966"/>
      <c r="AM111" s="966"/>
      <c r="AN111" s="966"/>
      <c r="AO111" s="967"/>
      <c r="AP111" s="969" t="s">
        <v>412</v>
      </c>
      <c r="AQ111" s="970"/>
      <c r="AR111" s="970"/>
      <c r="AS111" s="970"/>
      <c r="AT111" s="971"/>
      <c r="AU111" s="979"/>
      <c r="AV111" s="980"/>
      <c r="AW111" s="980"/>
      <c r="AX111" s="980"/>
      <c r="AY111" s="980"/>
      <c r="AZ111" s="855" t="s">
        <v>446</v>
      </c>
      <c r="BA111" s="790"/>
      <c r="BB111" s="790"/>
      <c r="BC111" s="790"/>
      <c r="BD111" s="790"/>
      <c r="BE111" s="790"/>
      <c r="BF111" s="790"/>
      <c r="BG111" s="790"/>
      <c r="BH111" s="790"/>
      <c r="BI111" s="790"/>
      <c r="BJ111" s="790"/>
      <c r="BK111" s="790"/>
      <c r="BL111" s="790"/>
      <c r="BM111" s="790"/>
      <c r="BN111" s="790"/>
      <c r="BO111" s="790"/>
      <c r="BP111" s="791"/>
      <c r="BQ111" s="856" t="s">
        <v>389</v>
      </c>
      <c r="BR111" s="857"/>
      <c r="BS111" s="857"/>
      <c r="BT111" s="857"/>
      <c r="BU111" s="857"/>
      <c r="BV111" s="857" t="s">
        <v>442</v>
      </c>
      <c r="BW111" s="857"/>
      <c r="BX111" s="857"/>
      <c r="BY111" s="857"/>
      <c r="BZ111" s="857"/>
      <c r="CA111" s="857" t="s">
        <v>412</v>
      </c>
      <c r="CB111" s="857"/>
      <c r="CC111" s="857"/>
      <c r="CD111" s="857"/>
      <c r="CE111" s="857"/>
      <c r="CF111" s="918" t="s">
        <v>412</v>
      </c>
      <c r="CG111" s="919"/>
      <c r="CH111" s="919"/>
      <c r="CI111" s="919"/>
      <c r="CJ111" s="919"/>
      <c r="CK111" s="974"/>
      <c r="CL111" s="861"/>
      <c r="CM111" s="864" t="s">
        <v>447</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448</v>
      </c>
      <c r="DH111" s="857"/>
      <c r="DI111" s="857"/>
      <c r="DJ111" s="857"/>
      <c r="DK111" s="857"/>
      <c r="DL111" s="857" t="s">
        <v>448</v>
      </c>
      <c r="DM111" s="857"/>
      <c r="DN111" s="857"/>
      <c r="DO111" s="857"/>
      <c r="DP111" s="857"/>
      <c r="DQ111" s="857" t="s">
        <v>412</v>
      </c>
      <c r="DR111" s="857"/>
      <c r="DS111" s="857"/>
      <c r="DT111" s="857"/>
      <c r="DU111" s="857"/>
      <c r="DV111" s="834" t="s">
        <v>445</v>
      </c>
      <c r="DW111" s="834"/>
      <c r="DX111" s="834"/>
      <c r="DY111" s="834"/>
      <c r="DZ111" s="835"/>
    </row>
    <row r="112" spans="1:131" s="246" customFormat="1" ht="26.25" customHeight="1" x14ac:dyDescent="0.15">
      <c r="A112" s="959" t="s">
        <v>449</v>
      </c>
      <c r="B112" s="960"/>
      <c r="C112" s="790" t="s">
        <v>450</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389</v>
      </c>
      <c r="AB112" s="820"/>
      <c r="AC112" s="820"/>
      <c r="AD112" s="820"/>
      <c r="AE112" s="821"/>
      <c r="AF112" s="822" t="s">
        <v>451</v>
      </c>
      <c r="AG112" s="820"/>
      <c r="AH112" s="820"/>
      <c r="AI112" s="820"/>
      <c r="AJ112" s="821"/>
      <c r="AK112" s="822" t="s">
        <v>412</v>
      </c>
      <c r="AL112" s="820"/>
      <c r="AM112" s="820"/>
      <c r="AN112" s="820"/>
      <c r="AO112" s="821"/>
      <c r="AP112" s="867" t="s">
        <v>389</v>
      </c>
      <c r="AQ112" s="868"/>
      <c r="AR112" s="868"/>
      <c r="AS112" s="868"/>
      <c r="AT112" s="869"/>
      <c r="AU112" s="979"/>
      <c r="AV112" s="980"/>
      <c r="AW112" s="980"/>
      <c r="AX112" s="980"/>
      <c r="AY112" s="980"/>
      <c r="AZ112" s="855" t="s">
        <v>452</v>
      </c>
      <c r="BA112" s="790"/>
      <c r="BB112" s="790"/>
      <c r="BC112" s="790"/>
      <c r="BD112" s="790"/>
      <c r="BE112" s="790"/>
      <c r="BF112" s="790"/>
      <c r="BG112" s="790"/>
      <c r="BH112" s="790"/>
      <c r="BI112" s="790"/>
      <c r="BJ112" s="790"/>
      <c r="BK112" s="790"/>
      <c r="BL112" s="790"/>
      <c r="BM112" s="790"/>
      <c r="BN112" s="790"/>
      <c r="BO112" s="790"/>
      <c r="BP112" s="791"/>
      <c r="BQ112" s="856">
        <v>3739453</v>
      </c>
      <c r="BR112" s="857"/>
      <c r="BS112" s="857"/>
      <c r="BT112" s="857"/>
      <c r="BU112" s="857"/>
      <c r="BV112" s="857">
        <v>3638215</v>
      </c>
      <c r="BW112" s="857"/>
      <c r="BX112" s="857"/>
      <c r="BY112" s="857"/>
      <c r="BZ112" s="857"/>
      <c r="CA112" s="857">
        <v>3463708</v>
      </c>
      <c r="CB112" s="857"/>
      <c r="CC112" s="857"/>
      <c r="CD112" s="857"/>
      <c r="CE112" s="857"/>
      <c r="CF112" s="918">
        <v>33.1</v>
      </c>
      <c r="CG112" s="919"/>
      <c r="CH112" s="919"/>
      <c r="CI112" s="919"/>
      <c r="CJ112" s="919"/>
      <c r="CK112" s="974"/>
      <c r="CL112" s="861"/>
      <c r="CM112" s="864" t="s">
        <v>453</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451</v>
      </c>
      <c r="DH112" s="857"/>
      <c r="DI112" s="857"/>
      <c r="DJ112" s="857"/>
      <c r="DK112" s="857"/>
      <c r="DL112" s="857" t="s">
        <v>442</v>
      </c>
      <c r="DM112" s="857"/>
      <c r="DN112" s="857"/>
      <c r="DO112" s="857"/>
      <c r="DP112" s="857"/>
      <c r="DQ112" s="857" t="s">
        <v>412</v>
      </c>
      <c r="DR112" s="857"/>
      <c r="DS112" s="857"/>
      <c r="DT112" s="857"/>
      <c r="DU112" s="857"/>
      <c r="DV112" s="834" t="s">
        <v>442</v>
      </c>
      <c r="DW112" s="834"/>
      <c r="DX112" s="834"/>
      <c r="DY112" s="834"/>
      <c r="DZ112" s="835"/>
    </row>
    <row r="113" spans="1:130" s="246" customFormat="1" ht="26.25" customHeight="1" x14ac:dyDescent="0.15">
      <c r="A113" s="961"/>
      <c r="B113" s="962"/>
      <c r="C113" s="790" t="s">
        <v>454</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394901</v>
      </c>
      <c r="AB113" s="966"/>
      <c r="AC113" s="966"/>
      <c r="AD113" s="966"/>
      <c r="AE113" s="967"/>
      <c r="AF113" s="968">
        <v>403491</v>
      </c>
      <c r="AG113" s="966"/>
      <c r="AH113" s="966"/>
      <c r="AI113" s="966"/>
      <c r="AJ113" s="967"/>
      <c r="AK113" s="968">
        <v>374457</v>
      </c>
      <c r="AL113" s="966"/>
      <c r="AM113" s="966"/>
      <c r="AN113" s="966"/>
      <c r="AO113" s="967"/>
      <c r="AP113" s="969">
        <v>3.6</v>
      </c>
      <c r="AQ113" s="970"/>
      <c r="AR113" s="970"/>
      <c r="AS113" s="970"/>
      <c r="AT113" s="971"/>
      <c r="AU113" s="979"/>
      <c r="AV113" s="980"/>
      <c r="AW113" s="980"/>
      <c r="AX113" s="980"/>
      <c r="AY113" s="980"/>
      <c r="AZ113" s="855" t="s">
        <v>455</v>
      </c>
      <c r="BA113" s="790"/>
      <c r="BB113" s="790"/>
      <c r="BC113" s="790"/>
      <c r="BD113" s="790"/>
      <c r="BE113" s="790"/>
      <c r="BF113" s="790"/>
      <c r="BG113" s="790"/>
      <c r="BH113" s="790"/>
      <c r="BI113" s="790"/>
      <c r="BJ113" s="790"/>
      <c r="BK113" s="790"/>
      <c r="BL113" s="790"/>
      <c r="BM113" s="790"/>
      <c r="BN113" s="790"/>
      <c r="BO113" s="790"/>
      <c r="BP113" s="791"/>
      <c r="BQ113" s="856">
        <v>3467622</v>
      </c>
      <c r="BR113" s="857"/>
      <c r="BS113" s="857"/>
      <c r="BT113" s="857"/>
      <c r="BU113" s="857"/>
      <c r="BV113" s="857">
        <v>3153268</v>
      </c>
      <c r="BW113" s="857"/>
      <c r="BX113" s="857"/>
      <c r="BY113" s="857"/>
      <c r="BZ113" s="857"/>
      <c r="CA113" s="857">
        <v>2792204</v>
      </c>
      <c r="CB113" s="857"/>
      <c r="CC113" s="857"/>
      <c r="CD113" s="857"/>
      <c r="CE113" s="857"/>
      <c r="CF113" s="918">
        <v>26.7</v>
      </c>
      <c r="CG113" s="919"/>
      <c r="CH113" s="919"/>
      <c r="CI113" s="919"/>
      <c r="CJ113" s="919"/>
      <c r="CK113" s="974"/>
      <c r="CL113" s="861"/>
      <c r="CM113" s="864" t="s">
        <v>456</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442</v>
      </c>
      <c r="DH113" s="820"/>
      <c r="DI113" s="820"/>
      <c r="DJ113" s="820"/>
      <c r="DK113" s="821"/>
      <c r="DL113" s="822" t="s">
        <v>389</v>
      </c>
      <c r="DM113" s="820"/>
      <c r="DN113" s="820"/>
      <c r="DO113" s="820"/>
      <c r="DP113" s="821"/>
      <c r="DQ113" s="822" t="s">
        <v>442</v>
      </c>
      <c r="DR113" s="820"/>
      <c r="DS113" s="820"/>
      <c r="DT113" s="820"/>
      <c r="DU113" s="821"/>
      <c r="DV113" s="867" t="s">
        <v>412</v>
      </c>
      <c r="DW113" s="868"/>
      <c r="DX113" s="868"/>
      <c r="DY113" s="868"/>
      <c r="DZ113" s="869"/>
    </row>
    <row r="114" spans="1:130" s="246" customFormat="1" ht="26.25" customHeight="1" x14ac:dyDescent="0.15">
      <c r="A114" s="961"/>
      <c r="B114" s="962"/>
      <c r="C114" s="790" t="s">
        <v>457</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488964</v>
      </c>
      <c r="AB114" s="820"/>
      <c r="AC114" s="820"/>
      <c r="AD114" s="820"/>
      <c r="AE114" s="821"/>
      <c r="AF114" s="822">
        <v>502375</v>
      </c>
      <c r="AG114" s="820"/>
      <c r="AH114" s="820"/>
      <c r="AI114" s="820"/>
      <c r="AJ114" s="821"/>
      <c r="AK114" s="822">
        <v>473214</v>
      </c>
      <c r="AL114" s="820"/>
      <c r="AM114" s="820"/>
      <c r="AN114" s="820"/>
      <c r="AO114" s="821"/>
      <c r="AP114" s="867">
        <v>4.5</v>
      </c>
      <c r="AQ114" s="868"/>
      <c r="AR114" s="868"/>
      <c r="AS114" s="868"/>
      <c r="AT114" s="869"/>
      <c r="AU114" s="979"/>
      <c r="AV114" s="980"/>
      <c r="AW114" s="980"/>
      <c r="AX114" s="980"/>
      <c r="AY114" s="980"/>
      <c r="AZ114" s="855" t="s">
        <v>458</v>
      </c>
      <c r="BA114" s="790"/>
      <c r="BB114" s="790"/>
      <c r="BC114" s="790"/>
      <c r="BD114" s="790"/>
      <c r="BE114" s="790"/>
      <c r="BF114" s="790"/>
      <c r="BG114" s="790"/>
      <c r="BH114" s="790"/>
      <c r="BI114" s="790"/>
      <c r="BJ114" s="790"/>
      <c r="BK114" s="790"/>
      <c r="BL114" s="790"/>
      <c r="BM114" s="790"/>
      <c r="BN114" s="790"/>
      <c r="BO114" s="790"/>
      <c r="BP114" s="791"/>
      <c r="BQ114" s="856">
        <v>2900184</v>
      </c>
      <c r="BR114" s="857"/>
      <c r="BS114" s="857"/>
      <c r="BT114" s="857"/>
      <c r="BU114" s="857"/>
      <c r="BV114" s="857">
        <v>2683306</v>
      </c>
      <c r="BW114" s="857"/>
      <c r="BX114" s="857"/>
      <c r="BY114" s="857"/>
      <c r="BZ114" s="857"/>
      <c r="CA114" s="857">
        <v>2561295</v>
      </c>
      <c r="CB114" s="857"/>
      <c r="CC114" s="857"/>
      <c r="CD114" s="857"/>
      <c r="CE114" s="857"/>
      <c r="CF114" s="918">
        <v>24.5</v>
      </c>
      <c r="CG114" s="919"/>
      <c r="CH114" s="919"/>
      <c r="CI114" s="919"/>
      <c r="CJ114" s="919"/>
      <c r="CK114" s="974"/>
      <c r="CL114" s="861"/>
      <c r="CM114" s="864" t="s">
        <v>459</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412</v>
      </c>
      <c r="DH114" s="820"/>
      <c r="DI114" s="820"/>
      <c r="DJ114" s="820"/>
      <c r="DK114" s="821"/>
      <c r="DL114" s="822" t="s">
        <v>412</v>
      </c>
      <c r="DM114" s="820"/>
      <c r="DN114" s="820"/>
      <c r="DO114" s="820"/>
      <c r="DP114" s="821"/>
      <c r="DQ114" s="822" t="s">
        <v>448</v>
      </c>
      <c r="DR114" s="820"/>
      <c r="DS114" s="820"/>
      <c r="DT114" s="820"/>
      <c r="DU114" s="821"/>
      <c r="DV114" s="867" t="s">
        <v>448</v>
      </c>
      <c r="DW114" s="868"/>
      <c r="DX114" s="868"/>
      <c r="DY114" s="868"/>
      <c r="DZ114" s="869"/>
    </row>
    <row r="115" spans="1:130" s="246" customFormat="1" ht="26.25" customHeight="1" x14ac:dyDescent="0.15">
      <c r="A115" s="961"/>
      <c r="B115" s="962"/>
      <c r="C115" s="790" t="s">
        <v>460</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412</v>
      </c>
      <c r="AB115" s="966"/>
      <c r="AC115" s="966"/>
      <c r="AD115" s="966"/>
      <c r="AE115" s="967"/>
      <c r="AF115" s="968" t="s">
        <v>412</v>
      </c>
      <c r="AG115" s="966"/>
      <c r="AH115" s="966"/>
      <c r="AI115" s="966"/>
      <c r="AJ115" s="967"/>
      <c r="AK115" s="968" t="s">
        <v>412</v>
      </c>
      <c r="AL115" s="966"/>
      <c r="AM115" s="966"/>
      <c r="AN115" s="966"/>
      <c r="AO115" s="967"/>
      <c r="AP115" s="969" t="s">
        <v>442</v>
      </c>
      <c r="AQ115" s="970"/>
      <c r="AR115" s="970"/>
      <c r="AS115" s="970"/>
      <c r="AT115" s="971"/>
      <c r="AU115" s="979"/>
      <c r="AV115" s="980"/>
      <c r="AW115" s="980"/>
      <c r="AX115" s="980"/>
      <c r="AY115" s="980"/>
      <c r="AZ115" s="855" t="s">
        <v>461</v>
      </c>
      <c r="BA115" s="790"/>
      <c r="BB115" s="790"/>
      <c r="BC115" s="790"/>
      <c r="BD115" s="790"/>
      <c r="BE115" s="790"/>
      <c r="BF115" s="790"/>
      <c r="BG115" s="790"/>
      <c r="BH115" s="790"/>
      <c r="BI115" s="790"/>
      <c r="BJ115" s="790"/>
      <c r="BK115" s="790"/>
      <c r="BL115" s="790"/>
      <c r="BM115" s="790"/>
      <c r="BN115" s="790"/>
      <c r="BO115" s="790"/>
      <c r="BP115" s="791"/>
      <c r="BQ115" s="856">
        <v>5508</v>
      </c>
      <c r="BR115" s="857"/>
      <c r="BS115" s="857"/>
      <c r="BT115" s="857"/>
      <c r="BU115" s="857"/>
      <c r="BV115" s="857">
        <v>30497</v>
      </c>
      <c r="BW115" s="857"/>
      <c r="BX115" s="857"/>
      <c r="BY115" s="857"/>
      <c r="BZ115" s="857"/>
      <c r="CA115" s="857">
        <v>17852</v>
      </c>
      <c r="CB115" s="857"/>
      <c r="CC115" s="857"/>
      <c r="CD115" s="857"/>
      <c r="CE115" s="857"/>
      <c r="CF115" s="918">
        <v>0.2</v>
      </c>
      <c r="CG115" s="919"/>
      <c r="CH115" s="919"/>
      <c r="CI115" s="919"/>
      <c r="CJ115" s="919"/>
      <c r="CK115" s="974"/>
      <c r="CL115" s="861"/>
      <c r="CM115" s="855" t="s">
        <v>462</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412</v>
      </c>
      <c r="DH115" s="820"/>
      <c r="DI115" s="820"/>
      <c r="DJ115" s="820"/>
      <c r="DK115" s="821"/>
      <c r="DL115" s="822" t="s">
        <v>412</v>
      </c>
      <c r="DM115" s="820"/>
      <c r="DN115" s="820"/>
      <c r="DO115" s="820"/>
      <c r="DP115" s="821"/>
      <c r="DQ115" s="822" t="s">
        <v>442</v>
      </c>
      <c r="DR115" s="820"/>
      <c r="DS115" s="820"/>
      <c r="DT115" s="820"/>
      <c r="DU115" s="821"/>
      <c r="DV115" s="867" t="s">
        <v>389</v>
      </c>
      <c r="DW115" s="868"/>
      <c r="DX115" s="868"/>
      <c r="DY115" s="868"/>
      <c r="DZ115" s="869"/>
    </row>
    <row r="116" spans="1:130" s="246" customFormat="1" ht="26.25" customHeight="1" x14ac:dyDescent="0.15">
      <c r="A116" s="963"/>
      <c r="B116" s="964"/>
      <c r="C116" s="923" t="s">
        <v>463</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389</v>
      </c>
      <c r="AB116" s="820"/>
      <c r="AC116" s="820"/>
      <c r="AD116" s="820"/>
      <c r="AE116" s="821"/>
      <c r="AF116" s="822" t="s">
        <v>412</v>
      </c>
      <c r="AG116" s="820"/>
      <c r="AH116" s="820"/>
      <c r="AI116" s="820"/>
      <c r="AJ116" s="821"/>
      <c r="AK116" s="822" t="s">
        <v>442</v>
      </c>
      <c r="AL116" s="820"/>
      <c r="AM116" s="820"/>
      <c r="AN116" s="820"/>
      <c r="AO116" s="821"/>
      <c r="AP116" s="867" t="s">
        <v>442</v>
      </c>
      <c r="AQ116" s="868"/>
      <c r="AR116" s="868"/>
      <c r="AS116" s="868"/>
      <c r="AT116" s="869"/>
      <c r="AU116" s="979"/>
      <c r="AV116" s="980"/>
      <c r="AW116" s="980"/>
      <c r="AX116" s="980"/>
      <c r="AY116" s="980"/>
      <c r="AZ116" s="906" t="s">
        <v>464</v>
      </c>
      <c r="BA116" s="907"/>
      <c r="BB116" s="907"/>
      <c r="BC116" s="907"/>
      <c r="BD116" s="907"/>
      <c r="BE116" s="907"/>
      <c r="BF116" s="907"/>
      <c r="BG116" s="907"/>
      <c r="BH116" s="907"/>
      <c r="BI116" s="907"/>
      <c r="BJ116" s="907"/>
      <c r="BK116" s="907"/>
      <c r="BL116" s="907"/>
      <c r="BM116" s="907"/>
      <c r="BN116" s="907"/>
      <c r="BO116" s="907"/>
      <c r="BP116" s="908"/>
      <c r="BQ116" s="856" t="s">
        <v>442</v>
      </c>
      <c r="BR116" s="857"/>
      <c r="BS116" s="857"/>
      <c r="BT116" s="857"/>
      <c r="BU116" s="857"/>
      <c r="BV116" s="857" t="s">
        <v>442</v>
      </c>
      <c r="BW116" s="857"/>
      <c r="BX116" s="857"/>
      <c r="BY116" s="857"/>
      <c r="BZ116" s="857"/>
      <c r="CA116" s="857" t="s">
        <v>442</v>
      </c>
      <c r="CB116" s="857"/>
      <c r="CC116" s="857"/>
      <c r="CD116" s="857"/>
      <c r="CE116" s="857"/>
      <c r="CF116" s="918" t="s">
        <v>412</v>
      </c>
      <c r="CG116" s="919"/>
      <c r="CH116" s="919"/>
      <c r="CI116" s="919"/>
      <c r="CJ116" s="919"/>
      <c r="CK116" s="974"/>
      <c r="CL116" s="861"/>
      <c r="CM116" s="864" t="s">
        <v>465</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412</v>
      </c>
      <c r="DH116" s="820"/>
      <c r="DI116" s="820"/>
      <c r="DJ116" s="820"/>
      <c r="DK116" s="821"/>
      <c r="DL116" s="822" t="s">
        <v>412</v>
      </c>
      <c r="DM116" s="820"/>
      <c r="DN116" s="820"/>
      <c r="DO116" s="820"/>
      <c r="DP116" s="821"/>
      <c r="DQ116" s="822" t="s">
        <v>412</v>
      </c>
      <c r="DR116" s="820"/>
      <c r="DS116" s="820"/>
      <c r="DT116" s="820"/>
      <c r="DU116" s="821"/>
      <c r="DV116" s="867" t="s">
        <v>448</v>
      </c>
      <c r="DW116" s="868"/>
      <c r="DX116" s="868"/>
      <c r="DY116" s="868"/>
      <c r="DZ116" s="869"/>
    </row>
    <row r="117" spans="1:130" s="246" customFormat="1" ht="26.25" customHeight="1" x14ac:dyDescent="0.15">
      <c r="A117" s="94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466</v>
      </c>
      <c r="Z117" s="946"/>
      <c r="AA117" s="951">
        <v>2439967</v>
      </c>
      <c r="AB117" s="952"/>
      <c r="AC117" s="952"/>
      <c r="AD117" s="952"/>
      <c r="AE117" s="953"/>
      <c r="AF117" s="954">
        <v>2428133</v>
      </c>
      <c r="AG117" s="952"/>
      <c r="AH117" s="952"/>
      <c r="AI117" s="952"/>
      <c r="AJ117" s="953"/>
      <c r="AK117" s="954">
        <v>2412514</v>
      </c>
      <c r="AL117" s="952"/>
      <c r="AM117" s="952"/>
      <c r="AN117" s="952"/>
      <c r="AO117" s="953"/>
      <c r="AP117" s="955"/>
      <c r="AQ117" s="956"/>
      <c r="AR117" s="956"/>
      <c r="AS117" s="956"/>
      <c r="AT117" s="957"/>
      <c r="AU117" s="979"/>
      <c r="AV117" s="980"/>
      <c r="AW117" s="980"/>
      <c r="AX117" s="980"/>
      <c r="AY117" s="980"/>
      <c r="AZ117" s="906" t="s">
        <v>467</v>
      </c>
      <c r="BA117" s="907"/>
      <c r="BB117" s="907"/>
      <c r="BC117" s="907"/>
      <c r="BD117" s="907"/>
      <c r="BE117" s="907"/>
      <c r="BF117" s="907"/>
      <c r="BG117" s="907"/>
      <c r="BH117" s="907"/>
      <c r="BI117" s="907"/>
      <c r="BJ117" s="907"/>
      <c r="BK117" s="907"/>
      <c r="BL117" s="907"/>
      <c r="BM117" s="907"/>
      <c r="BN117" s="907"/>
      <c r="BO117" s="907"/>
      <c r="BP117" s="908"/>
      <c r="BQ117" s="856" t="s">
        <v>451</v>
      </c>
      <c r="BR117" s="857"/>
      <c r="BS117" s="857"/>
      <c r="BT117" s="857"/>
      <c r="BU117" s="857"/>
      <c r="BV117" s="857" t="s">
        <v>468</v>
      </c>
      <c r="BW117" s="857"/>
      <c r="BX117" s="857"/>
      <c r="BY117" s="857"/>
      <c r="BZ117" s="857"/>
      <c r="CA117" s="857" t="s">
        <v>451</v>
      </c>
      <c r="CB117" s="857"/>
      <c r="CC117" s="857"/>
      <c r="CD117" s="857"/>
      <c r="CE117" s="857"/>
      <c r="CF117" s="918" t="s">
        <v>389</v>
      </c>
      <c r="CG117" s="919"/>
      <c r="CH117" s="919"/>
      <c r="CI117" s="919"/>
      <c r="CJ117" s="919"/>
      <c r="CK117" s="974"/>
      <c r="CL117" s="861"/>
      <c r="CM117" s="864" t="s">
        <v>469</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412</v>
      </c>
      <c r="DH117" s="820"/>
      <c r="DI117" s="820"/>
      <c r="DJ117" s="820"/>
      <c r="DK117" s="821"/>
      <c r="DL117" s="822" t="s">
        <v>389</v>
      </c>
      <c r="DM117" s="820"/>
      <c r="DN117" s="820"/>
      <c r="DO117" s="820"/>
      <c r="DP117" s="821"/>
      <c r="DQ117" s="822" t="s">
        <v>451</v>
      </c>
      <c r="DR117" s="820"/>
      <c r="DS117" s="820"/>
      <c r="DT117" s="820"/>
      <c r="DU117" s="821"/>
      <c r="DV117" s="867" t="s">
        <v>389</v>
      </c>
      <c r="DW117" s="868"/>
      <c r="DX117" s="868"/>
      <c r="DY117" s="868"/>
      <c r="DZ117" s="869"/>
    </row>
    <row r="118" spans="1:130" s="246" customFormat="1" ht="26.25" customHeight="1" x14ac:dyDescent="0.15">
      <c r="A118" s="944" t="s">
        <v>437</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435</v>
      </c>
      <c r="AB118" s="945"/>
      <c r="AC118" s="945"/>
      <c r="AD118" s="945"/>
      <c r="AE118" s="946"/>
      <c r="AF118" s="947" t="s">
        <v>306</v>
      </c>
      <c r="AG118" s="945"/>
      <c r="AH118" s="945"/>
      <c r="AI118" s="945"/>
      <c r="AJ118" s="946"/>
      <c r="AK118" s="947" t="s">
        <v>305</v>
      </c>
      <c r="AL118" s="945"/>
      <c r="AM118" s="945"/>
      <c r="AN118" s="945"/>
      <c r="AO118" s="946"/>
      <c r="AP118" s="948" t="s">
        <v>436</v>
      </c>
      <c r="AQ118" s="949"/>
      <c r="AR118" s="949"/>
      <c r="AS118" s="949"/>
      <c r="AT118" s="950"/>
      <c r="AU118" s="979"/>
      <c r="AV118" s="980"/>
      <c r="AW118" s="980"/>
      <c r="AX118" s="980"/>
      <c r="AY118" s="980"/>
      <c r="AZ118" s="922" t="s">
        <v>470</v>
      </c>
      <c r="BA118" s="923"/>
      <c r="BB118" s="923"/>
      <c r="BC118" s="923"/>
      <c r="BD118" s="923"/>
      <c r="BE118" s="923"/>
      <c r="BF118" s="923"/>
      <c r="BG118" s="923"/>
      <c r="BH118" s="923"/>
      <c r="BI118" s="923"/>
      <c r="BJ118" s="923"/>
      <c r="BK118" s="923"/>
      <c r="BL118" s="923"/>
      <c r="BM118" s="923"/>
      <c r="BN118" s="923"/>
      <c r="BO118" s="923"/>
      <c r="BP118" s="924"/>
      <c r="BQ118" s="925" t="s">
        <v>442</v>
      </c>
      <c r="BR118" s="888"/>
      <c r="BS118" s="888"/>
      <c r="BT118" s="888"/>
      <c r="BU118" s="888"/>
      <c r="BV118" s="888" t="s">
        <v>451</v>
      </c>
      <c r="BW118" s="888"/>
      <c r="BX118" s="888"/>
      <c r="BY118" s="888"/>
      <c r="BZ118" s="888"/>
      <c r="CA118" s="888" t="s">
        <v>389</v>
      </c>
      <c r="CB118" s="888"/>
      <c r="CC118" s="888"/>
      <c r="CD118" s="888"/>
      <c r="CE118" s="888"/>
      <c r="CF118" s="918" t="s">
        <v>448</v>
      </c>
      <c r="CG118" s="919"/>
      <c r="CH118" s="919"/>
      <c r="CI118" s="919"/>
      <c r="CJ118" s="919"/>
      <c r="CK118" s="974"/>
      <c r="CL118" s="861"/>
      <c r="CM118" s="864" t="s">
        <v>471</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451</v>
      </c>
      <c r="DH118" s="820"/>
      <c r="DI118" s="820"/>
      <c r="DJ118" s="820"/>
      <c r="DK118" s="821"/>
      <c r="DL118" s="822" t="s">
        <v>448</v>
      </c>
      <c r="DM118" s="820"/>
      <c r="DN118" s="820"/>
      <c r="DO118" s="820"/>
      <c r="DP118" s="821"/>
      <c r="DQ118" s="822" t="s">
        <v>412</v>
      </c>
      <c r="DR118" s="820"/>
      <c r="DS118" s="820"/>
      <c r="DT118" s="820"/>
      <c r="DU118" s="821"/>
      <c r="DV118" s="867" t="s">
        <v>442</v>
      </c>
      <c r="DW118" s="868"/>
      <c r="DX118" s="868"/>
      <c r="DY118" s="868"/>
      <c r="DZ118" s="869"/>
    </row>
    <row r="119" spans="1:130" s="246" customFormat="1" ht="26.25" customHeight="1" x14ac:dyDescent="0.15">
      <c r="A119" s="858" t="s">
        <v>440</v>
      </c>
      <c r="B119" s="859"/>
      <c r="C119" s="934" t="s">
        <v>441</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442</v>
      </c>
      <c r="AB119" s="938"/>
      <c r="AC119" s="938"/>
      <c r="AD119" s="938"/>
      <c r="AE119" s="939"/>
      <c r="AF119" s="940" t="s">
        <v>389</v>
      </c>
      <c r="AG119" s="938"/>
      <c r="AH119" s="938"/>
      <c r="AI119" s="938"/>
      <c r="AJ119" s="939"/>
      <c r="AK119" s="940" t="s">
        <v>412</v>
      </c>
      <c r="AL119" s="938"/>
      <c r="AM119" s="938"/>
      <c r="AN119" s="938"/>
      <c r="AO119" s="939"/>
      <c r="AP119" s="941" t="s">
        <v>442</v>
      </c>
      <c r="AQ119" s="942"/>
      <c r="AR119" s="942"/>
      <c r="AS119" s="942"/>
      <c r="AT119" s="943"/>
      <c r="AU119" s="981"/>
      <c r="AV119" s="982"/>
      <c r="AW119" s="982"/>
      <c r="AX119" s="982"/>
      <c r="AY119" s="982"/>
      <c r="AZ119" s="277" t="s">
        <v>189</v>
      </c>
      <c r="BA119" s="277"/>
      <c r="BB119" s="277"/>
      <c r="BC119" s="277"/>
      <c r="BD119" s="277"/>
      <c r="BE119" s="277"/>
      <c r="BF119" s="277"/>
      <c r="BG119" s="277"/>
      <c r="BH119" s="277"/>
      <c r="BI119" s="277"/>
      <c r="BJ119" s="277"/>
      <c r="BK119" s="277"/>
      <c r="BL119" s="277"/>
      <c r="BM119" s="277"/>
      <c r="BN119" s="277"/>
      <c r="BO119" s="920" t="s">
        <v>472</v>
      </c>
      <c r="BP119" s="921"/>
      <c r="BQ119" s="925">
        <v>23178743</v>
      </c>
      <c r="BR119" s="888"/>
      <c r="BS119" s="888"/>
      <c r="BT119" s="888"/>
      <c r="BU119" s="888"/>
      <c r="BV119" s="888">
        <v>24274857</v>
      </c>
      <c r="BW119" s="888"/>
      <c r="BX119" s="888"/>
      <c r="BY119" s="888"/>
      <c r="BZ119" s="888"/>
      <c r="CA119" s="888">
        <v>24776199</v>
      </c>
      <c r="CB119" s="888"/>
      <c r="CC119" s="888"/>
      <c r="CD119" s="888"/>
      <c r="CE119" s="888"/>
      <c r="CF119" s="786"/>
      <c r="CG119" s="787"/>
      <c r="CH119" s="787"/>
      <c r="CI119" s="787"/>
      <c r="CJ119" s="877"/>
      <c r="CK119" s="975"/>
      <c r="CL119" s="863"/>
      <c r="CM119" s="881" t="s">
        <v>473</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389</v>
      </c>
      <c r="DH119" s="803"/>
      <c r="DI119" s="803"/>
      <c r="DJ119" s="803"/>
      <c r="DK119" s="804"/>
      <c r="DL119" s="805" t="s">
        <v>389</v>
      </c>
      <c r="DM119" s="803"/>
      <c r="DN119" s="803"/>
      <c r="DO119" s="803"/>
      <c r="DP119" s="804"/>
      <c r="DQ119" s="805" t="s">
        <v>442</v>
      </c>
      <c r="DR119" s="803"/>
      <c r="DS119" s="803"/>
      <c r="DT119" s="803"/>
      <c r="DU119" s="804"/>
      <c r="DV119" s="891" t="s">
        <v>451</v>
      </c>
      <c r="DW119" s="892"/>
      <c r="DX119" s="892"/>
      <c r="DY119" s="892"/>
      <c r="DZ119" s="893"/>
    </row>
    <row r="120" spans="1:130" s="246" customFormat="1" ht="26.25" customHeight="1" x14ac:dyDescent="0.15">
      <c r="A120" s="860"/>
      <c r="B120" s="861"/>
      <c r="C120" s="864" t="s">
        <v>447</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451</v>
      </c>
      <c r="AB120" s="820"/>
      <c r="AC120" s="820"/>
      <c r="AD120" s="820"/>
      <c r="AE120" s="821"/>
      <c r="AF120" s="822" t="s">
        <v>412</v>
      </c>
      <c r="AG120" s="820"/>
      <c r="AH120" s="820"/>
      <c r="AI120" s="820"/>
      <c r="AJ120" s="821"/>
      <c r="AK120" s="822" t="s">
        <v>389</v>
      </c>
      <c r="AL120" s="820"/>
      <c r="AM120" s="820"/>
      <c r="AN120" s="820"/>
      <c r="AO120" s="821"/>
      <c r="AP120" s="867" t="s">
        <v>389</v>
      </c>
      <c r="AQ120" s="868"/>
      <c r="AR120" s="868"/>
      <c r="AS120" s="868"/>
      <c r="AT120" s="869"/>
      <c r="AU120" s="926" t="s">
        <v>474</v>
      </c>
      <c r="AV120" s="927"/>
      <c r="AW120" s="927"/>
      <c r="AX120" s="927"/>
      <c r="AY120" s="928"/>
      <c r="AZ120" s="903" t="s">
        <v>475</v>
      </c>
      <c r="BA120" s="848"/>
      <c r="BB120" s="848"/>
      <c r="BC120" s="848"/>
      <c r="BD120" s="848"/>
      <c r="BE120" s="848"/>
      <c r="BF120" s="848"/>
      <c r="BG120" s="848"/>
      <c r="BH120" s="848"/>
      <c r="BI120" s="848"/>
      <c r="BJ120" s="848"/>
      <c r="BK120" s="848"/>
      <c r="BL120" s="848"/>
      <c r="BM120" s="848"/>
      <c r="BN120" s="848"/>
      <c r="BO120" s="848"/>
      <c r="BP120" s="849"/>
      <c r="BQ120" s="904">
        <v>8241011</v>
      </c>
      <c r="BR120" s="885"/>
      <c r="BS120" s="885"/>
      <c r="BT120" s="885"/>
      <c r="BU120" s="885"/>
      <c r="BV120" s="885">
        <v>9832798</v>
      </c>
      <c r="BW120" s="885"/>
      <c r="BX120" s="885"/>
      <c r="BY120" s="885"/>
      <c r="BZ120" s="885"/>
      <c r="CA120" s="885">
        <v>9383619</v>
      </c>
      <c r="CB120" s="885"/>
      <c r="CC120" s="885"/>
      <c r="CD120" s="885"/>
      <c r="CE120" s="885"/>
      <c r="CF120" s="909">
        <v>89.6</v>
      </c>
      <c r="CG120" s="910"/>
      <c r="CH120" s="910"/>
      <c r="CI120" s="910"/>
      <c r="CJ120" s="910"/>
      <c r="CK120" s="911" t="s">
        <v>476</v>
      </c>
      <c r="CL120" s="895"/>
      <c r="CM120" s="895"/>
      <c r="CN120" s="895"/>
      <c r="CO120" s="896"/>
      <c r="CP120" s="915" t="s">
        <v>477</v>
      </c>
      <c r="CQ120" s="916"/>
      <c r="CR120" s="916"/>
      <c r="CS120" s="916"/>
      <c r="CT120" s="916"/>
      <c r="CU120" s="916"/>
      <c r="CV120" s="916"/>
      <c r="CW120" s="916"/>
      <c r="CX120" s="916"/>
      <c r="CY120" s="916"/>
      <c r="CZ120" s="916"/>
      <c r="DA120" s="916"/>
      <c r="DB120" s="916"/>
      <c r="DC120" s="916"/>
      <c r="DD120" s="916"/>
      <c r="DE120" s="916"/>
      <c r="DF120" s="917"/>
      <c r="DG120" s="904">
        <v>2541961</v>
      </c>
      <c r="DH120" s="885"/>
      <c r="DI120" s="885"/>
      <c r="DJ120" s="885"/>
      <c r="DK120" s="885"/>
      <c r="DL120" s="885">
        <v>2378763</v>
      </c>
      <c r="DM120" s="885"/>
      <c r="DN120" s="885"/>
      <c r="DO120" s="885"/>
      <c r="DP120" s="885"/>
      <c r="DQ120" s="885">
        <v>2257121</v>
      </c>
      <c r="DR120" s="885"/>
      <c r="DS120" s="885"/>
      <c r="DT120" s="885"/>
      <c r="DU120" s="885"/>
      <c r="DV120" s="886">
        <v>21.6</v>
      </c>
      <c r="DW120" s="886"/>
      <c r="DX120" s="886"/>
      <c r="DY120" s="886"/>
      <c r="DZ120" s="887"/>
    </row>
    <row r="121" spans="1:130" s="246" customFormat="1" ht="26.25" customHeight="1" x14ac:dyDescent="0.15">
      <c r="A121" s="860"/>
      <c r="B121" s="861"/>
      <c r="C121" s="906" t="s">
        <v>478</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451</v>
      </c>
      <c r="AB121" s="820"/>
      <c r="AC121" s="820"/>
      <c r="AD121" s="820"/>
      <c r="AE121" s="821"/>
      <c r="AF121" s="822" t="s">
        <v>389</v>
      </c>
      <c r="AG121" s="820"/>
      <c r="AH121" s="820"/>
      <c r="AI121" s="820"/>
      <c r="AJ121" s="821"/>
      <c r="AK121" s="822" t="s">
        <v>389</v>
      </c>
      <c r="AL121" s="820"/>
      <c r="AM121" s="820"/>
      <c r="AN121" s="820"/>
      <c r="AO121" s="821"/>
      <c r="AP121" s="867" t="s">
        <v>389</v>
      </c>
      <c r="AQ121" s="868"/>
      <c r="AR121" s="868"/>
      <c r="AS121" s="868"/>
      <c r="AT121" s="869"/>
      <c r="AU121" s="929"/>
      <c r="AV121" s="930"/>
      <c r="AW121" s="930"/>
      <c r="AX121" s="930"/>
      <c r="AY121" s="931"/>
      <c r="AZ121" s="855" t="s">
        <v>479</v>
      </c>
      <c r="BA121" s="790"/>
      <c r="BB121" s="790"/>
      <c r="BC121" s="790"/>
      <c r="BD121" s="790"/>
      <c r="BE121" s="790"/>
      <c r="BF121" s="790"/>
      <c r="BG121" s="790"/>
      <c r="BH121" s="790"/>
      <c r="BI121" s="790"/>
      <c r="BJ121" s="790"/>
      <c r="BK121" s="790"/>
      <c r="BL121" s="790"/>
      <c r="BM121" s="790"/>
      <c r="BN121" s="790"/>
      <c r="BO121" s="790"/>
      <c r="BP121" s="791"/>
      <c r="BQ121" s="856">
        <v>1246992</v>
      </c>
      <c r="BR121" s="857"/>
      <c r="BS121" s="857"/>
      <c r="BT121" s="857"/>
      <c r="BU121" s="857"/>
      <c r="BV121" s="857">
        <v>896836</v>
      </c>
      <c r="BW121" s="857"/>
      <c r="BX121" s="857"/>
      <c r="BY121" s="857"/>
      <c r="BZ121" s="857"/>
      <c r="CA121" s="857">
        <v>904530</v>
      </c>
      <c r="CB121" s="857"/>
      <c r="CC121" s="857"/>
      <c r="CD121" s="857"/>
      <c r="CE121" s="857"/>
      <c r="CF121" s="918">
        <v>8.6</v>
      </c>
      <c r="CG121" s="919"/>
      <c r="CH121" s="919"/>
      <c r="CI121" s="919"/>
      <c r="CJ121" s="919"/>
      <c r="CK121" s="912"/>
      <c r="CL121" s="898"/>
      <c r="CM121" s="898"/>
      <c r="CN121" s="898"/>
      <c r="CO121" s="899"/>
      <c r="CP121" s="878" t="s">
        <v>480</v>
      </c>
      <c r="CQ121" s="879"/>
      <c r="CR121" s="879"/>
      <c r="CS121" s="879"/>
      <c r="CT121" s="879"/>
      <c r="CU121" s="879"/>
      <c r="CV121" s="879"/>
      <c r="CW121" s="879"/>
      <c r="CX121" s="879"/>
      <c r="CY121" s="879"/>
      <c r="CZ121" s="879"/>
      <c r="DA121" s="879"/>
      <c r="DB121" s="879"/>
      <c r="DC121" s="879"/>
      <c r="DD121" s="879"/>
      <c r="DE121" s="879"/>
      <c r="DF121" s="880"/>
      <c r="DG121" s="856">
        <v>748865</v>
      </c>
      <c r="DH121" s="857"/>
      <c r="DI121" s="857"/>
      <c r="DJ121" s="857"/>
      <c r="DK121" s="857"/>
      <c r="DL121" s="857">
        <v>737785</v>
      </c>
      <c r="DM121" s="857"/>
      <c r="DN121" s="857"/>
      <c r="DO121" s="857"/>
      <c r="DP121" s="857"/>
      <c r="DQ121" s="857">
        <v>688647</v>
      </c>
      <c r="DR121" s="857"/>
      <c r="DS121" s="857"/>
      <c r="DT121" s="857"/>
      <c r="DU121" s="857"/>
      <c r="DV121" s="834">
        <v>6.6</v>
      </c>
      <c r="DW121" s="834"/>
      <c r="DX121" s="834"/>
      <c r="DY121" s="834"/>
      <c r="DZ121" s="835"/>
    </row>
    <row r="122" spans="1:130" s="246" customFormat="1" ht="26.25" customHeight="1" x14ac:dyDescent="0.15">
      <c r="A122" s="860"/>
      <c r="B122" s="861"/>
      <c r="C122" s="864" t="s">
        <v>459</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412</v>
      </c>
      <c r="AB122" s="820"/>
      <c r="AC122" s="820"/>
      <c r="AD122" s="820"/>
      <c r="AE122" s="821"/>
      <c r="AF122" s="822" t="s">
        <v>412</v>
      </c>
      <c r="AG122" s="820"/>
      <c r="AH122" s="820"/>
      <c r="AI122" s="820"/>
      <c r="AJ122" s="821"/>
      <c r="AK122" s="822" t="s">
        <v>451</v>
      </c>
      <c r="AL122" s="820"/>
      <c r="AM122" s="820"/>
      <c r="AN122" s="820"/>
      <c r="AO122" s="821"/>
      <c r="AP122" s="867" t="s">
        <v>442</v>
      </c>
      <c r="AQ122" s="868"/>
      <c r="AR122" s="868"/>
      <c r="AS122" s="868"/>
      <c r="AT122" s="869"/>
      <c r="AU122" s="929"/>
      <c r="AV122" s="930"/>
      <c r="AW122" s="930"/>
      <c r="AX122" s="930"/>
      <c r="AY122" s="931"/>
      <c r="AZ122" s="922" t="s">
        <v>481</v>
      </c>
      <c r="BA122" s="923"/>
      <c r="BB122" s="923"/>
      <c r="BC122" s="923"/>
      <c r="BD122" s="923"/>
      <c r="BE122" s="923"/>
      <c r="BF122" s="923"/>
      <c r="BG122" s="923"/>
      <c r="BH122" s="923"/>
      <c r="BI122" s="923"/>
      <c r="BJ122" s="923"/>
      <c r="BK122" s="923"/>
      <c r="BL122" s="923"/>
      <c r="BM122" s="923"/>
      <c r="BN122" s="923"/>
      <c r="BO122" s="923"/>
      <c r="BP122" s="924"/>
      <c r="BQ122" s="925">
        <v>15562621</v>
      </c>
      <c r="BR122" s="888"/>
      <c r="BS122" s="888"/>
      <c r="BT122" s="888"/>
      <c r="BU122" s="888"/>
      <c r="BV122" s="888">
        <v>16922466</v>
      </c>
      <c r="BW122" s="888"/>
      <c r="BX122" s="888"/>
      <c r="BY122" s="888"/>
      <c r="BZ122" s="888"/>
      <c r="CA122" s="888">
        <v>18232208</v>
      </c>
      <c r="CB122" s="888"/>
      <c r="CC122" s="888"/>
      <c r="CD122" s="888"/>
      <c r="CE122" s="888"/>
      <c r="CF122" s="889">
        <v>174.1</v>
      </c>
      <c r="CG122" s="890"/>
      <c r="CH122" s="890"/>
      <c r="CI122" s="890"/>
      <c r="CJ122" s="890"/>
      <c r="CK122" s="912"/>
      <c r="CL122" s="898"/>
      <c r="CM122" s="898"/>
      <c r="CN122" s="898"/>
      <c r="CO122" s="899"/>
      <c r="CP122" s="878" t="s">
        <v>482</v>
      </c>
      <c r="CQ122" s="879"/>
      <c r="CR122" s="879"/>
      <c r="CS122" s="879"/>
      <c r="CT122" s="879"/>
      <c r="CU122" s="879"/>
      <c r="CV122" s="879"/>
      <c r="CW122" s="879"/>
      <c r="CX122" s="879"/>
      <c r="CY122" s="879"/>
      <c r="CZ122" s="879"/>
      <c r="DA122" s="879"/>
      <c r="DB122" s="879"/>
      <c r="DC122" s="879"/>
      <c r="DD122" s="879"/>
      <c r="DE122" s="879"/>
      <c r="DF122" s="880"/>
      <c r="DG122" s="856">
        <v>355293</v>
      </c>
      <c r="DH122" s="857"/>
      <c r="DI122" s="857"/>
      <c r="DJ122" s="857"/>
      <c r="DK122" s="857"/>
      <c r="DL122" s="857">
        <v>397275</v>
      </c>
      <c r="DM122" s="857"/>
      <c r="DN122" s="857"/>
      <c r="DO122" s="857"/>
      <c r="DP122" s="857"/>
      <c r="DQ122" s="857">
        <v>394857</v>
      </c>
      <c r="DR122" s="857"/>
      <c r="DS122" s="857"/>
      <c r="DT122" s="857"/>
      <c r="DU122" s="857"/>
      <c r="DV122" s="834">
        <v>3.8</v>
      </c>
      <c r="DW122" s="834"/>
      <c r="DX122" s="834"/>
      <c r="DY122" s="834"/>
      <c r="DZ122" s="835"/>
    </row>
    <row r="123" spans="1:130" s="246" customFormat="1" ht="26.25" customHeight="1" x14ac:dyDescent="0.15">
      <c r="A123" s="860"/>
      <c r="B123" s="861"/>
      <c r="C123" s="864" t="s">
        <v>465</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442</v>
      </c>
      <c r="AB123" s="820"/>
      <c r="AC123" s="820"/>
      <c r="AD123" s="820"/>
      <c r="AE123" s="821"/>
      <c r="AF123" s="822" t="s">
        <v>442</v>
      </c>
      <c r="AG123" s="820"/>
      <c r="AH123" s="820"/>
      <c r="AI123" s="820"/>
      <c r="AJ123" s="821"/>
      <c r="AK123" s="822" t="s">
        <v>442</v>
      </c>
      <c r="AL123" s="820"/>
      <c r="AM123" s="820"/>
      <c r="AN123" s="820"/>
      <c r="AO123" s="821"/>
      <c r="AP123" s="867" t="s">
        <v>442</v>
      </c>
      <c r="AQ123" s="868"/>
      <c r="AR123" s="868"/>
      <c r="AS123" s="868"/>
      <c r="AT123" s="869"/>
      <c r="AU123" s="932"/>
      <c r="AV123" s="933"/>
      <c r="AW123" s="933"/>
      <c r="AX123" s="933"/>
      <c r="AY123" s="933"/>
      <c r="AZ123" s="277" t="s">
        <v>189</v>
      </c>
      <c r="BA123" s="277"/>
      <c r="BB123" s="277"/>
      <c r="BC123" s="277"/>
      <c r="BD123" s="277"/>
      <c r="BE123" s="277"/>
      <c r="BF123" s="277"/>
      <c r="BG123" s="277"/>
      <c r="BH123" s="277"/>
      <c r="BI123" s="277"/>
      <c r="BJ123" s="277"/>
      <c r="BK123" s="277"/>
      <c r="BL123" s="277"/>
      <c r="BM123" s="277"/>
      <c r="BN123" s="277"/>
      <c r="BO123" s="920" t="s">
        <v>483</v>
      </c>
      <c r="BP123" s="921"/>
      <c r="BQ123" s="875">
        <v>25050624</v>
      </c>
      <c r="BR123" s="876"/>
      <c r="BS123" s="876"/>
      <c r="BT123" s="876"/>
      <c r="BU123" s="876"/>
      <c r="BV123" s="876">
        <v>27652100</v>
      </c>
      <c r="BW123" s="876"/>
      <c r="BX123" s="876"/>
      <c r="BY123" s="876"/>
      <c r="BZ123" s="876"/>
      <c r="CA123" s="876">
        <v>28520357</v>
      </c>
      <c r="CB123" s="876"/>
      <c r="CC123" s="876"/>
      <c r="CD123" s="876"/>
      <c r="CE123" s="876"/>
      <c r="CF123" s="786"/>
      <c r="CG123" s="787"/>
      <c r="CH123" s="787"/>
      <c r="CI123" s="787"/>
      <c r="CJ123" s="877"/>
      <c r="CK123" s="912"/>
      <c r="CL123" s="898"/>
      <c r="CM123" s="898"/>
      <c r="CN123" s="898"/>
      <c r="CO123" s="899"/>
      <c r="CP123" s="878" t="s">
        <v>484</v>
      </c>
      <c r="CQ123" s="879"/>
      <c r="CR123" s="879"/>
      <c r="CS123" s="879"/>
      <c r="CT123" s="879"/>
      <c r="CU123" s="879"/>
      <c r="CV123" s="879"/>
      <c r="CW123" s="879"/>
      <c r="CX123" s="879"/>
      <c r="CY123" s="879"/>
      <c r="CZ123" s="879"/>
      <c r="DA123" s="879"/>
      <c r="DB123" s="879"/>
      <c r="DC123" s="879"/>
      <c r="DD123" s="879"/>
      <c r="DE123" s="879"/>
      <c r="DF123" s="880"/>
      <c r="DG123" s="819">
        <v>93334</v>
      </c>
      <c r="DH123" s="820"/>
      <c r="DI123" s="820"/>
      <c r="DJ123" s="820"/>
      <c r="DK123" s="821"/>
      <c r="DL123" s="822">
        <v>124392</v>
      </c>
      <c r="DM123" s="820"/>
      <c r="DN123" s="820"/>
      <c r="DO123" s="820"/>
      <c r="DP123" s="821"/>
      <c r="DQ123" s="822">
        <v>123083</v>
      </c>
      <c r="DR123" s="820"/>
      <c r="DS123" s="820"/>
      <c r="DT123" s="820"/>
      <c r="DU123" s="821"/>
      <c r="DV123" s="867">
        <v>1.2</v>
      </c>
      <c r="DW123" s="868"/>
      <c r="DX123" s="868"/>
      <c r="DY123" s="868"/>
      <c r="DZ123" s="869"/>
    </row>
    <row r="124" spans="1:130" s="246" customFormat="1" ht="26.25" customHeight="1" thickBot="1" x14ac:dyDescent="0.2">
      <c r="A124" s="860"/>
      <c r="B124" s="861"/>
      <c r="C124" s="864" t="s">
        <v>469</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442</v>
      </c>
      <c r="AB124" s="820"/>
      <c r="AC124" s="820"/>
      <c r="AD124" s="820"/>
      <c r="AE124" s="821"/>
      <c r="AF124" s="822" t="s">
        <v>442</v>
      </c>
      <c r="AG124" s="820"/>
      <c r="AH124" s="820"/>
      <c r="AI124" s="820"/>
      <c r="AJ124" s="821"/>
      <c r="AK124" s="822" t="s">
        <v>442</v>
      </c>
      <c r="AL124" s="820"/>
      <c r="AM124" s="820"/>
      <c r="AN124" s="820"/>
      <c r="AO124" s="821"/>
      <c r="AP124" s="867" t="s">
        <v>442</v>
      </c>
      <c r="AQ124" s="868"/>
      <c r="AR124" s="868"/>
      <c r="AS124" s="868"/>
      <c r="AT124" s="869"/>
      <c r="AU124" s="870" t="s">
        <v>485</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442</v>
      </c>
      <c r="BR124" s="874"/>
      <c r="BS124" s="874"/>
      <c r="BT124" s="874"/>
      <c r="BU124" s="874"/>
      <c r="BV124" s="874" t="s">
        <v>442</v>
      </c>
      <c r="BW124" s="874"/>
      <c r="BX124" s="874"/>
      <c r="BY124" s="874"/>
      <c r="BZ124" s="874"/>
      <c r="CA124" s="874" t="s">
        <v>442</v>
      </c>
      <c r="CB124" s="874"/>
      <c r="CC124" s="874"/>
      <c r="CD124" s="874"/>
      <c r="CE124" s="874"/>
      <c r="CF124" s="764"/>
      <c r="CG124" s="765"/>
      <c r="CH124" s="765"/>
      <c r="CI124" s="765"/>
      <c r="CJ124" s="905"/>
      <c r="CK124" s="913"/>
      <c r="CL124" s="913"/>
      <c r="CM124" s="913"/>
      <c r="CN124" s="913"/>
      <c r="CO124" s="914"/>
      <c r="CP124" s="878" t="s">
        <v>486</v>
      </c>
      <c r="CQ124" s="879"/>
      <c r="CR124" s="879"/>
      <c r="CS124" s="879"/>
      <c r="CT124" s="879"/>
      <c r="CU124" s="879"/>
      <c r="CV124" s="879"/>
      <c r="CW124" s="879"/>
      <c r="CX124" s="879"/>
      <c r="CY124" s="879"/>
      <c r="CZ124" s="879"/>
      <c r="DA124" s="879"/>
      <c r="DB124" s="879"/>
      <c r="DC124" s="879"/>
      <c r="DD124" s="879"/>
      <c r="DE124" s="879"/>
      <c r="DF124" s="880"/>
      <c r="DG124" s="802" t="s">
        <v>487</v>
      </c>
      <c r="DH124" s="803"/>
      <c r="DI124" s="803"/>
      <c r="DJ124" s="803"/>
      <c r="DK124" s="804"/>
      <c r="DL124" s="805" t="s">
        <v>487</v>
      </c>
      <c r="DM124" s="803"/>
      <c r="DN124" s="803"/>
      <c r="DO124" s="803"/>
      <c r="DP124" s="804"/>
      <c r="DQ124" s="805" t="s">
        <v>389</v>
      </c>
      <c r="DR124" s="803"/>
      <c r="DS124" s="803"/>
      <c r="DT124" s="803"/>
      <c r="DU124" s="804"/>
      <c r="DV124" s="891" t="s">
        <v>412</v>
      </c>
      <c r="DW124" s="892"/>
      <c r="DX124" s="892"/>
      <c r="DY124" s="892"/>
      <c r="DZ124" s="893"/>
    </row>
    <row r="125" spans="1:130" s="246" customFormat="1" ht="26.25" customHeight="1" x14ac:dyDescent="0.15">
      <c r="A125" s="860"/>
      <c r="B125" s="861"/>
      <c r="C125" s="864" t="s">
        <v>471</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488</v>
      </c>
      <c r="AB125" s="820"/>
      <c r="AC125" s="820"/>
      <c r="AD125" s="820"/>
      <c r="AE125" s="821"/>
      <c r="AF125" s="822" t="s">
        <v>412</v>
      </c>
      <c r="AG125" s="820"/>
      <c r="AH125" s="820"/>
      <c r="AI125" s="820"/>
      <c r="AJ125" s="821"/>
      <c r="AK125" s="822" t="s">
        <v>489</v>
      </c>
      <c r="AL125" s="820"/>
      <c r="AM125" s="820"/>
      <c r="AN125" s="820"/>
      <c r="AO125" s="821"/>
      <c r="AP125" s="867" t="s">
        <v>389</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490</v>
      </c>
      <c r="CL125" s="895"/>
      <c r="CM125" s="895"/>
      <c r="CN125" s="895"/>
      <c r="CO125" s="896"/>
      <c r="CP125" s="903" t="s">
        <v>491</v>
      </c>
      <c r="CQ125" s="848"/>
      <c r="CR125" s="848"/>
      <c r="CS125" s="848"/>
      <c r="CT125" s="848"/>
      <c r="CU125" s="848"/>
      <c r="CV125" s="848"/>
      <c r="CW125" s="848"/>
      <c r="CX125" s="848"/>
      <c r="CY125" s="848"/>
      <c r="CZ125" s="848"/>
      <c r="DA125" s="848"/>
      <c r="DB125" s="848"/>
      <c r="DC125" s="848"/>
      <c r="DD125" s="848"/>
      <c r="DE125" s="848"/>
      <c r="DF125" s="849"/>
      <c r="DG125" s="904" t="s">
        <v>412</v>
      </c>
      <c r="DH125" s="885"/>
      <c r="DI125" s="885"/>
      <c r="DJ125" s="885"/>
      <c r="DK125" s="885"/>
      <c r="DL125" s="885" t="s">
        <v>412</v>
      </c>
      <c r="DM125" s="885"/>
      <c r="DN125" s="885"/>
      <c r="DO125" s="885"/>
      <c r="DP125" s="885"/>
      <c r="DQ125" s="885" t="s">
        <v>389</v>
      </c>
      <c r="DR125" s="885"/>
      <c r="DS125" s="885"/>
      <c r="DT125" s="885"/>
      <c r="DU125" s="885"/>
      <c r="DV125" s="886" t="s">
        <v>492</v>
      </c>
      <c r="DW125" s="886"/>
      <c r="DX125" s="886"/>
      <c r="DY125" s="886"/>
      <c r="DZ125" s="887"/>
    </row>
    <row r="126" spans="1:130" s="246" customFormat="1" ht="26.25" customHeight="1" thickBot="1" x14ac:dyDescent="0.2">
      <c r="A126" s="860"/>
      <c r="B126" s="861"/>
      <c r="C126" s="864" t="s">
        <v>473</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493</v>
      </c>
      <c r="AB126" s="820"/>
      <c r="AC126" s="820"/>
      <c r="AD126" s="820"/>
      <c r="AE126" s="821"/>
      <c r="AF126" s="822" t="s">
        <v>389</v>
      </c>
      <c r="AG126" s="820"/>
      <c r="AH126" s="820"/>
      <c r="AI126" s="820"/>
      <c r="AJ126" s="821"/>
      <c r="AK126" s="822" t="s">
        <v>487</v>
      </c>
      <c r="AL126" s="820"/>
      <c r="AM126" s="820"/>
      <c r="AN126" s="820"/>
      <c r="AO126" s="821"/>
      <c r="AP126" s="867" t="s">
        <v>468</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494</v>
      </c>
      <c r="CQ126" s="790"/>
      <c r="CR126" s="790"/>
      <c r="CS126" s="790"/>
      <c r="CT126" s="790"/>
      <c r="CU126" s="790"/>
      <c r="CV126" s="790"/>
      <c r="CW126" s="790"/>
      <c r="CX126" s="790"/>
      <c r="CY126" s="790"/>
      <c r="CZ126" s="790"/>
      <c r="DA126" s="790"/>
      <c r="DB126" s="790"/>
      <c r="DC126" s="790"/>
      <c r="DD126" s="790"/>
      <c r="DE126" s="790"/>
      <c r="DF126" s="791"/>
      <c r="DG126" s="856" t="s">
        <v>389</v>
      </c>
      <c r="DH126" s="857"/>
      <c r="DI126" s="857"/>
      <c r="DJ126" s="857"/>
      <c r="DK126" s="857"/>
      <c r="DL126" s="857" t="s">
        <v>468</v>
      </c>
      <c r="DM126" s="857"/>
      <c r="DN126" s="857"/>
      <c r="DO126" s="857"/>
      <c r="DP126" s="857"/>
      <c r="DQ126" s="857" t="s">
        <v>495</v>
      </c>
      <c r="DR126" s="857"/>
      <c r="DS126" s="857"/>
      <c r="DT126" s="857"/>
      <c r="DU126" s="857"/>
      <c r="DV126" s="834" t="s">
        <v>488</v>
      </c>
      <c r="DW126" s="834"/>
      <c r="DX126" s="834"/>
      <c r="DY126" s="834"/>
      <c r="DZ126" s="835"/>
    </row>
    <row r="127" spans="1:130" s="246" customFormat="1" ht="26.25" customHeight="1" x14ac:dyDescent="0.15">
      <c r="A127" s="862"/>
      <c r="B127" s="863"/>
      <c r="C127" s="881" t="s">
        <v>496</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389</v>
      </c>
      <c r="AB127" s="820"/>
      <c r="AC127" s="820"/>
      <c r="AD127" s="820"/>
      <c r="AE127" s="821"/>
      <c r="AF127" s="822" t="s">
        <v>389</v>
      </c>
      <c r="AG127" s="820"/>
      <c r="AH127" s="820"/>
      <c r="AI127" s="820"/>
      <c r="AJ127" s="821"/>
      <c r="AK127" s="822" t="s">
        <v>448</v>
      </c>
      <c r="AL127" s="820"/>
      <c r="AM127" s="820"/>
      <c r="AN127" s="820"/>
      <c r="AO127" s="821"/>
      <c r="AP127" s="867" t="s">
        <v>492</v>
      </c>
      <c r="AQ127" s="868"/>
      <c r="AR127" s="868"/>
      <c r="AS127" s="868"/>
      <c r="AT127" s="869"/>
      <c r="AU127" s="282"/>
      <c r="AV127" s="282"/>
      <c r="AW127" s="282"/>
      <c r="AX127" s="884" t="s">
        <v>497</v>
      </c>
      <c r="AY127" s="852"/>
      <c r="AZ127" s="852"/>
      <c r="BA127" s="852"/>
      <c r="BB127" s="852"/>
      <c r="BC127" s="852"/>
      <c r="BD127" s="852"/>
      <c r="BE127" s="853"/>
      <c r="BF127" s="851" t="s">
        <v>498</v>
      </c>
      <c r="BG127" s="852"/>
      <c r="BH127" s="852"/>
      <c r="BI127" s="852"/>
      <c r="BJ127" s="852"/>
      <c r="BK127" s="852"/>
      <c r="BL127" s="853"/>
      <c r="BM127" s="851" t="s">
        <v>499</v>
      </c>
      <c r="BN127" s="852"/>
      <c r="BO127" s="852"/>
      <c r="BP127" s="852"/>
      <c r="BQ127" s="852"/>
      <c r="BR127" s="852"/>
      <c r="BS127" s="853"/>
      <c r="BT127" s="851" t="s">
        <v>500</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501</v>
      </c>
      <c r="CQ127" s="790"/>
      <c r="CR127" s="790"/>
      <c r="CS127" s="790"/>
      <c r="CT127" s="790"/>
      <c r="CU127" s="790"/>
      <c r="CV127" s="790"/>
      <c r="CW127" s="790"/>
      <c r="CX127" s="790"/>
      <c r="CY127" s="790"/>
      <c r="CZ127" s="790"/>
      <c r="DA127" s="790"/>
      <c r="DB127" s="790"/>
      <c r="DC127" s="790"/>
      <c r="DD127" s="790"/>
      <c r="DE127" s="790"/>
      <c r="DF127" s="791"/>
      <c r="DG127" s="856" t="s">
        <v>389</v>
      </c>
      <c r="DH127" s="857"/>
      <c r="DI127" s="857"/>
      <c r="DJ127" s="857"/>
      <c r="DK127" s="857"/>
      <c r="DL127" s="857" t="s">
        <v>389</v>
      </c>
      <c r="DM127" s="857"/>
      <c r="DN127" s="857"/>
      <c r="DO127" s="857"/>
      <c r="DP127" s="857"/>
      <c r="DQ127" s="857" t="s">
        <v>412</v>
      </c>
      <c r="DR127" s="857"/>
      <c r="DS127" s="857"/>
      <c r="DT127" s="857"/>
      <c r="DU127" s="857"/>
      <c r="DV127" s="834" t="s">
        <v>389</v>
      </c>
      <c r="DW127" s="834"/>
      <c r="DX127" s="834"/>
      <c r="DY127" s="834"/>
      <c r="DZ127" s="835"/>
    </row>
    <row r="128" spans="1:130" s="246" customFormat="1" ht="26.25" customHeight="1" thickBot="1" x14ac:dyDescent="0.2">
      <c r="A128" s="836" t="s">
        <v>502</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503</v>
      </c>
      <c r="X128" s="838"/>
      <c r="Y128" s="838"/>
      <c r="Z128" s="839"/>
      <c r="AA128" s="840">
        <v>134102</v>
      </c>
      <c r="AB128" s="841"/>
      <c r="AC128" s="841"/>
      <c r="AD128" s="841"/>
      <c r="AE128" s="842"/>
      <c r="AF128" s="843">
        <v>96242</v>
      </c>
      <c r="AG128" s="841"/>
      <c r="AH128" s="841"/>
      <c r="AI128" s="841"/>
      <c r="AJ128" s="842"/>
      <c r="AK128" s="843">
        <v>151108</v>
      </c>
      <c r="AL128" s="841"/>
      <c r="AM128" s="841"/>
      <c r="AN128" s="841"/>
      <c r="AO128" s="842"/>
      <c r="AP128" s="844"/>
      <c r="AQ128" s="845"/>
      <c r="AR128" s="845"/>
      <c r="AS128" s="845"/>
      <c r="AT128" s="846"/>
      <c r="AU128" s="282"/>
      <c r="AV128" s="282"/>
      <c r="AW128" s="282"/>
      <c r="AX128" s="847" t="s">
        <v>504</v>
      </c>
      <c r="AY128" s="848"/>
      <c r="AZ128" s="848"/>
      <c r="BA128" s="848"/>
      <c r="BB128" s="848"/>
      <c r="BC128" s="848"/>
      <c r="BD128" s="848"/>
      <c r="BE128" s="849"/>
      <c r="BF128" s="826" t="s">
        <v>492</v>
      </c>
      <c r="BG128" s="827"/>
      <c r="BH128" s="827"/>
      <c r="BI128" s="827"/>
      <c r="BJ128" s="827"/>
      <c r="BK128" s="827"/>
      <c r="BL128" s="850"/>
      <c r="BM128" s="826">
        <v>13.07</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505</v>
      </c>
      <c r="CQ128" s="768"/>
      <c r="CR128" s="768"/>
      <c r="CS128" s="768"/>
      <c r="CT128" s="768"/>
      <c r="CU128" s="768"/>
      <c r="CV128" s="768"/>
      <c r="CW128" s="768"/>
      <c r="CX128" s="768"/>
      <c r="CY128" s="768"/>
      <c r="CZ128" s="768"/>
      <c r="DA128" s="768"/>
      <c r="DB128" s="768"/>
      <c r="DC128" s="768"/>
      <c r="DD128" s="768"/>
      <c r="DE128" s="768"/>
      <c r="DF128" s="769"/>
      <c r="DG128" s="830">
        <v>5508</v>
      </c>
      <c r="DH128" s="831"/>
      <c r="DI128" s="831"/>
      <c r="DJ128" s="831"/>
      <c r="DK128" s="831"/>
      <c r="DL128" s="831">
        <v>30497</v>
      </c>
      <c r="DM128" s="831"/>
      <c r="DN128" s="831"/>
      <c r="DO128" s="831"/>
      <c r="DP128" s="831"/>
      <c r="DQ128" s="831">
        <v>17852</v>
      </c>
      <c r="DR128" s="831"/>
      <c r="DS128" s="831"/>
      <c r="DT128" s="831"/>
      <c r="DU128" s="831"/>
      <c r="DV128" s="832">
        <v>0.2</v>
      </c>
      <c r="DW128" s="832"/>
      <c r="DX128" s="832"/>
      <c r="DY128" s="832"/>
      <c r="DZ128" s="833"/>
    </row>
    <row r="129" spans="1:131" s="246" customFormat="1" ht="26.25" customHeight="1" x14ac:dyDescent="0.15">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506</v>
      </c>
      <c r="X129" s="817"/>
      <c r="Y129" s="817"/>
      <c r="Z129" s="818"/>
      <c r="AA129" s="819">
        <v>12002521</v>
      </c>
      <c r="AB129" s="820"/>
      <c r="AC129" s="820"/>
      <c r="AD129" s="820"/>
      <c r="AE129" s="821"/>
      <c r="AF129" s="822">
        <v>11899793</v>
      </c>
      <c r="AG129" s="820"/>
      <c r="AH129" s="820"/>
      <c r="AI129" s="820"/>
      <c r="AJ129" s="821"/>
      <c r="AK129" s="822">
        <v>11907925</v>
      </c>
      <c r="AL129" s="820"/>
      <c r="AM129" s="820"/>
      <c r="AN129" s="820"/>
      <c r="AO129" s="821"/>
      <c r="AP129" s="823"/>
      <c r="AQ129" s="824"/>
      <c r="AR129" s="824"/>
      <c r="AS129" s="824"/>
      <c r="AT129" s="825"/>
      <c r="AU129" s="284"/>
      <c r="AV129" s="284"/>
      <c r="AW129" s="284"/>
      <c r="AX129" s="789" t="s">
        <v>507</v>
      </c>
      <c r="AY129" s="790"/>
      <c r="AZ129" s="790"/>
      <c r="BA129" s="790"/>
      <c r="BB129" s="790"/>
      <c r="BC129" s="790"/>
      <c r="BD129" s="790"/>
      <c r="BE129" s="791"/>
      <c r="BF129" s="809" t="s">
        <v>468</v>
      </c>
      <c r="BG129" s="810"/>
      <c r="BH129" s="810"/>
      <c r="BI129" s="810"/>
      <c r="BJ129" s="810"/>
      <c r="BK129" s="810"/>
      <c r="BL129" s="811"/>
      <c r="BM129" s="809">
        <v>18.07</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508</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509</v>
      </c>
      <c r="X130" s="817"/>
      <c r="Y130" s="817"/>
      <c r="Z130" s="818"/>
      <c r="AA130" s="819">
        <v>1462433</v>
      </c>
      <c r="AB130" s="820"/>
      <c r="AC130" s="820"/>
      <c r="AD130" s="820"/>
      <c r="AE130" s="821"/>
      <c r="AF130" s="822">
        <v>1417421</v>
      </c>
      <c r="AG130" s="820"/>
      <c r="AH130" s="820"/>
      <c r="AI130" s="820"/>
      <c r="AJ130" s="821"/>
      <c r="AK130" s="822">
        <v>1437737</v>
      </c>
      <c r="AL130" s="820"/>
      <c r="AM130" s="820"/>
      <c r="AN130" s="820"/>
      <c r="AO130" s="821"/>
      <c r="AP130" s="823"/>
      <c r="AQ130" s="824"/>
      <c r="AR130" s="824"/>
      <c r="AS130" s="824"/>
      <c r="AT130" s="825"/>
      <c r="AU130" s="284"/>
      <c r="AV130" s="284"/>
      <c r="AW130" s="284"/>
      <c r="AX130" s="789" t="s">
        <v>510</v>
      </c>
      <c r="AY130" s="790"/>
      <c r="AZ130" s="790"/>
      <c r="BA130" s="790"/>
      <c r="BB130" s="790"/>
      <c r="BC130" s="790"/>
      <c r="BD130" s="790"/>
      <c r="BE130" s="791"/>
      <c r="BF130" s="792">
        <v>8.1</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511</v>
      </c>
      <c r="X131" s="800"/>
      <c r="Y131" s="800"/>
      <c r="Z131" s="801"/>
      <c r="AA131" s="802">
        <v>10540088</v>
      </c>
      <c r="AB131" s="803"/>
      <c r="AC131" s="803"/>
      <c r="AD131" s="803"/>
      <c r="AE131" s="804"/>
      <c r="AF131" s="805">
        <v>10482372</v>
      </c>
      <c r="AG131" s="803"/>
      <c r="AH131" s="803"/>
      <c r="AI131" s="803"/>
      <c r="AJ131" s="804"/>
      <c r="AK131" s="805">
        <v>10470188</v>
      </c>
      <c r="AL131" s="803"/>
      <c r="AM131" s="803"/>
      <c r="AN131" s="803"/>
      <c r="AO131" s="804"/>
      <c r="AP131" s="806"/>
      <c r="AQ131" s="807"/>
      <c r="AR131" s="807"/>
      <c r="AS131" s="807"/>
      <c r="AT131" s="808"/>
      <c r="AU131" s="284"/>
      <c r="AV131" s="284"/>
      <c r="AW131" s="284"/>
      <c r="AX131" s="767" t="s">
        <v>512</v>
      </c>
      <c r="AY131" s="768"/>
      <c r="AZ131" s="768"/>
      <c r="BA131" s="768"/>
      <c r="BB131" s="768"/>
      <c r="BC131" s="768"/>
      <c r="BD131" s="768"/>
      <c r="BE131" s="769"/>
      <c r="BF131" s="770" t="s">
        <v>389</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513</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514</v>
      </c>
      <c r="W132" s="780"/>
      <c r="X132" s="780"/>
      <c r="Y132" s="780"/>
      <c r="Z132" s="781"/>
      <c r="AA132" s="782">
        <v>8.0021343280000004</v>
      </c>
      <c r="AB132" s="783"/>
      <c r="AC132" s="783"/>
      <c r="AD132" s="783"/>
      <c r="AE132" s="784"/>
      <c r="AF132" s="785">
        <v>8.7238842509999994</v>
      </c>
      <c r="AG132" s="783"/>
      <c r="AH132" s="783"/>
      <c r="AI132" s="783"/>
      <c r="AJ132" s="784"/>
      <c r="AK132" s="785">
        <v>7.8668023920000003</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515</v>
      </c>
      <c r="W133" s="759"/>
      <c r="X133" s="759"/>
      <c r="Y133" s="759"/>
      <c r="Z133" s="760"/>
      <c r="AA133" s="761">
        <v>8.4</v>
      </c>
      <c r="AB133" s="762"/>
      <c r="AC133" s="762"/>
      <c r="AD133" s="762"/>
      <c r="AE133" s="763"/>
      <c r="AF133" s="761">
        <v>8.4</v>
      </c>
      <c r="AG133" s="762"/>
      <c r="AH133" s="762"/>
      <c r="AI133" s="762"/>
      <c r="AJ133" s="763"/>
      <c r="AK133" s="761">
        <v>8.1</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hIpZUQeuXxdM2xYBBgATxRM5YXiJxD3R1hplWAQVSw4w9gT3V2QBIX2SuIIQ7atYwo7gysSiJjtPhSrNr5lsQ==" saltValue="QBRmpCjijnXo780AQcIst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px5bYj5QIL8yLhmv0npAbkYm06ilvjsHnmFfz5bgje4qNVRbBOgTHYzdKdSRq/YN8xXpVQPxdCHr3zAffivoA==" saltValue="Ia8lxF/EPJ/xVd2vprX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rsBZjivaGskBlfdOKwOyPXUgtMqnBA0XaY7vAgFwMUS9jVCS7yBAd4D5VFSzmKAShYgKHceiXPhqiFWAynY2g==" saltValue="bAmjxDfyS0rg88m77koOn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519</v>
      </c>
      <c r="AP7" s="303"/>
      <c r="AQ7" s="304" t="s">
        <v>520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521</v>
      </c>
      <c r="AQ8" s="310" t="s">
        <v>522</v>
      </c>
      <c r="AR8" s="311" t="s">
        <v>523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524</v>
      </c>
      <c r="AL9" s="1189"/>
      <c r="AM9" s="1189"/>
      <c r="AN9" s="1190"/>
      <c r="AO9" s="312">
        <v>2833496</v>
      </c>
      <c r="AP9" s="312">
        <v>57933</v>
      </c>
      <c r="AQ9" s="313">
        <v>69548</v>
      </c>
      <c r="AR9" s="314">
        <v>-16.7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525</v>
      </c>
      <c r="AL10" s="1189"/>
      <c r="AM10" s="1189"/>
      <c r="AN10" s="1190"/>
      <c r="AO10" s="315">
        <v>388625</v>
      </c>
      <c r="AP10" s="315">
        <v>7946</v>
      </c>
      <c r="AQ10" s="316">
        <v>8149</v>
      </c>
      <c r="AR10" s="317">
        <v>-2.5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526</v>
      </c>
      <c r="AL11" s="1189"/>
      <c r="AM11" s="1189"/>
      <c r="AN11" s="1190"/>
      <c r="AO11" s="315">
        <v>733452</v>
      </c>
      <c r="AP11" s="315">
        <v>14996</v>
      </c>
      <c r="AQ11" s="316">
        <v>8204</v>
      </c>
      <c r="AR11" s="317">
        <v>82.8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527</v>
      </c>
      <c r="AL12" s="1189"/>
      <c r="AM12" s="1189"/>
      <c r="AN12" s="1190"/>
      <c r="AO12" s="315" t="s">
        <v>528</v>
      </c>
      <c r="AP12" s="315" t="s">
        <v>528</v>
      </c>
      <c r="AQ12" s="316">
        <v>1139</v>
      </c>
      <c r="AR12" s="317" t="s">
        <v>528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529</v>
      </c>
      <c r="AL13" s="1189"/>
      <c r="AM13" s="1189"/>
      <c r="AN13" s="1190"/>
      <c r="AO13" s="315" t="s">
        <v>528</v>
      </c>
      <c r="AP13" s="315" t="s">
        <v>528</v>
      </c>
      <c r="AQ13" s="316">
        <v>20</v>
      </c>
      <c r="AR13" s="317" t="s">
        <v>528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530</v>
      </c>
      <c r="AL14" s="1189"/>
      <c r="AM14" s="1189"/>
      <c r="AN14" s="1190"/>
      <c r="AO14" s="315">
        <v>133929</v>
      </c>
      <c r="AP14" s="315">
        <v>2738</v>
      </c>
      <c r="AQ14" s="316">
        <v>3114</v>
      </c>
      <c r="AR14" s="317">
        <v>-12.1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531</v>
      </c>
      <c r="AL15" s="1189"/>
      <c r="AM15" s="1189"/>
      <c r="AN15" s="1190"/>
      <c r="AO15" s="315">
        <v>120537</v>
      </c>
      <c r="AP15" s="315">
        <v>2464</v>
      </c>
      <c r="AQ15" s="316">
        <v>1605</v>
      </c>
      <c r="AR15" s="317">
        <v>53.5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532</v>
      </c>
      <c r="AL16" s="1192"/>
      <c r="AM16" s="1192"/>
      <c r="AN16" s="1193"/>
      <c r="AO16" s="315">
        <v>-364126</v>
      </c>
      <c r="AP16" s="315">
        <v>-7445</v>
      </c>
      <c r="AQ16" s="316">
        <v>-6253</v>
      </c>
      <c r="AR16" s="317">
        <v>19.100000000000001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189</v>
      </c>
      <c r="AL17" s="1192"/>
      <c r="AM17" s="1192"/>
      <c r="AN17" s="1193"/>
      <c r="AO17" s="315">
        <v>3845913</v>
      </c>
      <c r="AP17" s="315">
        <v>78632</v>
      </c>
      <c r="AQ17" s="316">
        <v>85527</v>
      </c>
      <c r="AR17" s="317">
        <v>-8.1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534</v>
      </c>
      <c r="AP20" s="323" t="s">
        <v>535</v>
      </c>
      <c r="AQ20" s="324" t="s">
        <v>536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537</v>
      </c>
      <c r="AL21" s="1186"/>
      <c r="AM21" s="1186"/>
      <c r="AN21" s="1187"/>
      <c r="AO21" s="327">
        <v>7.03</v>
      </c>
      <c r="AP21" s="328">
        <v>8.08</v>
      </c>
      <c r="AQ21" s="329">
        <v>-1.05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538</v>
      </c>
      <c r="AL22" s="1186"/>
      <c r="AM22" s="1186"/>
      <c r="AN22" s="1187"/>
      <c r="AO22" s="332">
        <v>98.9</v>
      </c>
      <c r="AP22" s="333">
        <v>97.7</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519</v>
      </c>
      <c r="AP30" s="303"/>
      <c r="AQ30" s="304" t="s">
        <v>520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521</v>
      </c>
      <c r="AQ31" s="310" t="s">
        <v>522</v>
      </c>
      <c r="AR31" s="311" t="s">
        <v>523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542</v>
      </c>
      <c r="AL32" s="1177"/>
      <c r="AM32" s="1177"/>
      <c r="AN32" s="1178"/>
      <c r="AO32" s="342">
        <v>1564843</v>
      </c>
      <c r="AP32" s="342">
        <v>31994</v>
      </c>
      <c r="AQ32" s="343">
        <v>49196</v>
      </c>
      <c r="AR32" s="344">
        <v>-35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543</v>
      </c>
      <c r="AL33" s="1177"/>
      <c r="AM33" s="1177"/>
      <c r="AN33" s="1178"/>
      <c r="AO33" s="342" t="s">
        <v>528</v>
      </c>
      <c r="AP33" s="342" t="s">
        <v>528</v>
      </c>
      <c r="AQ33" s="343" t="s">
        <v>528</v>
      </c>
      <c r="AR33" s="344" t="s">
        <v>528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544</v>
      </c>
      <c r="AL34" s="1177"/>
      <c r="AM34" s="1177"/>
      <c r="AN34" s="1178"/>
      <c r="AO34" s="342" t="s">
        <v>528</v>
      </c>
      <c r="AP34" s="342" t="s">
        <v>528</v>
      </c>
      <c r="AQ34" s="343">
        <v>53</v>
      </c>
      <c r="AR34" s="344" t="s">
        <v>528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545</v>
      </c>
      <c r="AL35" s="1177"/>
      <c r="AM35" s="1177"/>
      <c r="AN35" s="1178"/>
      <c r="AO35" s="342">
        <v>374457</v>
      </c>
      <c r="AP35" s="342">
        <v>7656</v>
      </c>
      <c r="AQ35" s="343">
        <v>20035</v>
      </c>
      <c r="AR35" s="344">
        <v>-61.8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546</v>
      </c>
      <c r="AL36" s="1177"/>
      <c r="AM36" s="1177"/>
      <c r="AN36" s="1178"/>
      <c r="AO36" s="342">
        <v>473214</v>
      </c>
      <c r="AP36" s="342">
        <v>9675</v>
      </c>
      <c r="AQ36" s="343">
        <v>2549</v>
      </c>
      <c r="AR36" s="344">
        <v>279.60000000000002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547</v>
      </c>
      <c r="AL37" s="1177"/>
      <c r="AM37" s="1177"/>
      <c r="AN37" s="1178"/>
      <c r="AO37" s="342" t="s">
        <v>528</v>
      </c>
      <c r="AP37" s="342" t="s">
        <v>528</v>
      </c>
      <c r="AQ37" s="343">
        <v>540</v>
      </c>
      <c r="AR37" s="344" t="s">
        <v>528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548</v>
      </c>
      <c r="AL38" s="1180"/>
      <c r="AM38" s="1180"/>
      <c r="AN38" s="1181"/>
      <c r="AO38" s="345" t="s">
        <v>528</v>
      </c>
      <c r="AP38" s="345" t="s">
        <v>528</v>
      </c>
      <c r="AQ38" s="346">
        <v>3</v>
      </c>
      <c r="AR38" s="334" t="s">
        <v>528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549</v>
      </c>
      <c r="AL39" s="1180"/>
      <c r="AM39" s="1180"/>
      <c r="AN39" s="1181"/>
      <c r="AO39" s="342">
        <v>-151108</v>
      </c>
      <c r="AP39" s="342">
        <v>-3090</v>
      </c>
      <c r="AQ39" s="343">
        <v>-4452</v>
      </c>
      <c r="AR39" s="344">
        <v>-30.6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550</v>
      </c>
      <c r="AL40" s="1177"/>
      <c r="AM40" s="1177"/>
      <c r="AN40" s="1178"/>
      <c r="AO40" s="342">
        <v>-1437737</v>
      </c>
      <c r="AP40" s="342">
        <v>-29396</v>
      </c>
      <c r="AQ40" s="343">
        <v>-46845</v>
      </c>
      <c r="AR40" s="344">
        <v>-37.200000000000003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300</v>
      </c>
      <c r="AL41" s="1183"/>
      <c r="AM41" s="1183"/>
      <c r="AN41" s="1184"/>
      <c r="AO41" s="342">
        <v>823669</v>
      </c>
      <c r="AP41" s="342">
        <v>16841</v>
      </c>
      <c r="AQ41" s="343">
        <v>21079</v>
      </c>
      <c r="AR41" s="344">
        <v>-20.100000000000001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519</v>
      </c>
      <c r="AN49" s="1171" t="s">
        <v>554</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555</v>
      </c>
      <c r="AO50" s="359" t="s">
        <v>556</v>
      </c>
      <c r="AP50" s="360" t="s">
        <v>557</v>
      </c>
      <c r="AQ50" s="361" t="s">
        <v>558</v>
      </c>
      <c r="AR50" s="362" t="s">
        <v>559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560</v>
      </c>
      <c r="AL51" s="355"/>
      <c r="AM51" s="363">
        <v>1962457</v>
      </c>
      <c r="AN51" s="364">
        <v>38556</v>
      </c>
      <c r="AO51" s="365">
        <v>-46.8</v>
      </c>
      <c r="AP51" s="366">
        <v>65988</v>
      </c>
      <c r="AQ51" s="367">
        <v>-5.0999999999999996</v>
      </c>
      <c r="AR51" s="368">
        <v>-41.7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561</v>
      </c>
      <c r="AM52" s="371">
        <v>1184221</v>
      </c>
      <c r="AN52" s="372">
        <v>23266</v>
      </c>
      <c r="AO52" s="373">
        <v>-16.7</v>
      </c>
      <c r="AP52" s="374">
        <v>36473</v>
      </c>
      <c r="AQ52" s="375">
        <v>3.3</v>
      </c>
      <c r="AR52" s="376">
        <v>-20</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562</v>
      </c>
      <c r="AL53" s="355"/>
      <c r="AM53" s="363">
        <v>3229062</v>
      </c>
      <c r="AN53" s="364">
        <v>64037</v>
      </c>
      <c r="AO53" s="365">
        <v>66.099999999999994</v>
      </c>
      <c r="AP53" s="366">
        <v>81768</v>
      </c>
      <c r="AQ53" s="367">
        <v>23.9</v>
      </c>
      <c r="AR53" s="368">
        <v>42.2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561</v>
      </c>
      <c r="AM54" s="371">
        <v>1246619</v>
      </c>
      <c r="AN54" s="372">
        <v>24722</v>
      </c>
      <c r="AO54" s="373">
        <v>6.3</v>
      </c>
      <c r="AP54" s="374">
        <v>37917</v>
      </c>
      <c r="AQ54" s="375">
        <v>4</v>
      </c>
      <c r="AR54" s="376">
        <v>2.2999999999999998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563</v>
      </c>
      <c r="AL55" s="355"/>
      <c r="AM55" s="363">
        <v>4845855</v>
      </c>
      <c r="AN55" s="364">
        <v>97183</v>
      </c>
      <c r="AO55" s="365">
        <v>51.8</v>
      </c>
      <c r="AP55" s="366">
        <v>65876</v>
      </c>
      <c r="AQ55" s="367">
        <v>-19.399999999999999</v>
      </c>
      <c r="AR55" s="368">
        <v>71.2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561</v>
      </c>
      <c r="AM56" s="371">
        <v>3673648</v>
      </c>
      <c r="AN56" s="372">
        <v>73675</v>
      </c>
      <c r="AO56" s="373">
        <v>198</v>
      </c>
      <c r="AP56" s="374">
        <v>36484</v>
      </c>
      <c r="AQ56" s="375">
        <v>-3.8</v>
      </c>
      <c r="AR56" s="376">
        <v>201.8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564</v>
      </c>
      <c r="AL57" s="355"/>
      <c r="AM57" s="363">
        <v>6826355</v>
      </c>
      <c r="AN57" s="364">
        <v>138012</v>
      </c>
      <c r="AO57" s="365">
        <v>42</v>
      </c>
      <c r="AP57" s="366">
        <v>68468</v>
      </c>
      <c r="AQ57" s="367">
        <v>3.9</v>
      </c>
      <c r="AR57" s="368">
        <v>38.1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561</v>
      </c>
      <c r="AM58" s="371">
        <v>3911251</v>
      </c>
      <c r="AN58" s="372">
        <v>79076</v>
      </c>
      <c r="AO58" s="373">
        <v>7.3</v>
      </c>
      <c r="AP58" s="374">
        <v>34140</v>
      </c>
      <c r="AQ58" s="375">
        <v>-6.4</v>
      </c>
      <c r="AR58" s="376">
        <v>13.7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565</v>
      </c>
      <c r="AL59" s="355"/>
      <c r="AM59" s="363">
        <v>4250731</v>
      </c>
      <c r="AN59" s="364">
        <v>86909</v>
      </c>
      <c r="AO59" s="365">
        <v>-37</v>
      </c>
      <c r="AP59" s="366">
        <v>69729</v>
      </c>
      <c r="AQ59" s="367">
        <v>1.8</v>
      </c>
      <c r="AR59" s="368">
        <v>-38.799999999999997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561</v>
      </c>
      <c r="AM60" s="371">
        <v>1766491</v>
      </c>
      <c r="AN60" s="372">
        <v>36117</v>
      </c>
      <c r="AO60" s="373">
        <v>-54.3</v>
      </c>
      <c r="AP60" s="374">
        <v>38908</v>
      </c>
      <c r="AQ60" s="375">
        <v>14</v>
      </c>
      <c r="AR60" s="376">
        <v>-68.3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566</v>
      </c>
      <c r="AL61" s="377"/>
      <c r="AM61" s="378">
        <v>4222892</v>
      </c>
      <c r="AN61" s="379">
        <v>84939</v>
      </c>
      <c r="AO61" s="380">
        <v>15.2</v>
      </c>
      <c r="AP61" s="381">
        <v>70366</v>
      </c>
      <c r="AQ61" s="382">
        <v>1</v>
      </c>
      <c r="AR61" s="368">
        <v>14.2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561</v>
      </c>
      <c r="AM62" s="371">
        <v>2356446</v>
      </c>
      <c r="AN62" s="372">
        <v>47371</v>
      </c>
      <c r="AO62" s="373">
        <v>28.1</v>
      </c>
      <c r="AP62" s="374">
        <v>36784</v>
      </c>
      <c r="AQ62" s="375">
        <v>2.2000000000000002</v>
      </c>
      <c r="AR62" s="376">
        <v>25.9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MhRQmemsKTgPfyl6QKQExohTwRlT+VScche6TK4zbrAaG36sF1TtfRF47E8dYibICJinem1K3xhcfxnikyj5A==" saltValue="QagowyhPJqZNVYtCkQZlk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iwM3/6w+bgPA1OGlc+zMlvEd6Fldg5NEcJMWE0XnElUGWHjUpM/fVxN+eGjowOrV5CM8Rh44RxlITkqlQPKeQ==" saltValue="nGe1pRC7nGIWl2raKRlY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2/xmCGUc1vAxa3u7bXUTccW4LnUPy38oF85EACeNpNRhmF9QPGEmE2UrHqrEPike+QRgBl3OXnra+90YA6FUA==" saltValue="w5aKhDbtxNQ08e3RH29W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3" zoomScaleNormal="7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94" t="s">
        <v>3</v>
      </c>
      <c r="D47" s="1194"/>
      <c r="E47" s="1195"/>
      <c r="F47" s="11">
        <v>25.6</v>
      </c>
      <c r="G47" s="12">
        <v>34.340000000000003</v>
      </c>
      <c r="H47" s="12">
        <v>37.54</v>
      </c>
      <c r="I47" s="12">
        <v>26.54</v>
      </c>
      <c r="J47" s="13">
        <v>25.93</v>
      </c>
    </row>
    <row r="48" spans="2:10" ht="57.75" customHeight="1" x14ac:dyDescent="0.15">
      <c r="B48" s="14"/>
      <c r="C48" s="1196" t="s">
        <v>4</v>
      </c>
      <c r="D48" s="1196"/>
      <c r="E48" s="1197"/>
      <c r="F48" s="15">
        <v>8.6</v>
      </c>
      <c r="G48" s="16">
        <v>10.7</v>
      </c>
      <c r="H48" s="16">
        <v>10.34</v>
      </c>
      <c r="I48" s="16">
        <v>8.68</v>
      </c>
      <c r="J48" s="17">
        <v>5.56</v>
      </c>
    </row>
    <row r="49" spans="2:10" ht="57.75" customHeight="1" thickBot="1" x14ac:dyDescent="0.2">
      <c r="B49" s="18"/>
      <c r="C49" s="1198" t="s">
        <v>5</v>
      </c>
      <c r="D49" s="1198"/>
      <c r="E49" s="1199"/>
      <c r="F49" s="19" t="s">
        <v>575</v>
      </c>
      <c r="G49" s="20">
        <v>6.42</v>
      </c>
      <c r="H49" s="20" t="s">
        <v>576</v>
      </c>
      <c r="I49" s="20" t="s">
        <v>577</v>
      </c>
      <c r="J49" s="21" t="s">
        <v>578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0gQ9lIPaF6Pbeui5SCkubP9RTYQwqvlEAm2Kl70zPFzmMDHz7fg8v0LDbZgbPAgKsxNw0yy2IyNUJi3hKdEzA==" saltValue="AeuEtrhiU9d+8KLKur23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2020-03-11T08:46:19Z</cp:lastPrinted>
  <dcterms:created xsi:type="dcterms:W3CDTF">2020-02-10T02:56:37Z</dcterms:created>
  <dcterms:modified xsi:type="dcterms:W3CDTF">2020-09-09T02:03:24Z</dcterms:modified>
  <cp:category/>
</cp:coreProperties>
</file>