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10.1.36.23\財政係\03・決算統計\R01\55_財政状況資料集\200813_財政状況資料集の作成（２回目）\03_市町村回答\公表用\"/>
    </mc:Choice>
  </mc:AlternateContent>
  <xr:revisionPtr revIDLastSave="0" documentId="8_{E6E2C396-A105-49FA-A6DF-49ABD325646F}" xr6:coauthVersionLast="36" xr6:coauthVersionMax="36" xr10:uidLastSave="{00000000-0000-0000-0000-000000000000}"/>
  <bookViews>
    <workbookView xWindow="0" yWindow="0" windowWidth="19200" windowHeight="11616"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102" i="12" l="1"/>
  <c r="DG102" i="12"/>
  <c r="CW102" i="12"/>
  <c r="CR102" i="12"/>
  <c r="AP23" i="12"/>
  <c r="AA23" i="12"/>
  <c r="V23" i="12"/>
  <c r="Q23" i="12"/>
  <c r="AU88" i="12"/>
  <c r="AP88" i="12"/>
  <c r="AF88" i="12"/>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BE35" i="10"/>
  <c r="AM35" i="10"/>
  <c r="C35" i="10"/>
  <c r="C36" i="10" s="1"/>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W34" i="10" l="1"/>
  <c r="BW35" i="10" s="1"/>
  <c r="BW36" i="10" s="1"/>
  <c r="BW37" i="10" s="1"/>
  <c r="BW38" i="10" s="1"/>
  <c r="BW39" i="10" s="1"/>
  <c r="CO34" i="10" s="1"/>
  <c r="CO35" i="10" s="1"/>
  <c r="CO36" i="10" s="1"/>
  <c r="CO37" i="10" s="1"/>
  <c r="CO38" i="10" s="1"/>
  <c r="CO39" i="10" s="1"/>
  <c r="CO40" i="10" s="1"/>
  <c r="CO41" i="10" s="1"/>
  <c r="CO42" i="10" s="1"/>
</calcChain>
</file>

<file path=xl/sharedStrings.xml><?xml version="1.0" encoding="utf-8"?>
<sst xmlns="http://schemas.openxmlformats.org/spreadsheetml/2006/main" count="1107" uniqueCount="615">
  <si>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</si>
  <si>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</si>
  <si>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</si>
  <si>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</si>
  <si>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</si>
  <si>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</si>
  <si>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</si>
  <si>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</si>
  <si>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</si>
  <si>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</si>
  <si>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</si>
  <si>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</si>
  <si>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</si>
  <si>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</si>
  <si>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</si>
  <si>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</si>
  <si>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</si>
  <si>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</si>
  <si>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</si>
  <si>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</si>
  <si>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</si>
  <si>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</si>
  <si>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</si>
  <si>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</si>
  <si>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</si>
  <si>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</si>
  <si>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</si>
  <si>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</si>
  <si>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</si>
  <si>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</si>
  <si>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</si>
  <si>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</si>
  <si>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</si>
  <si>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</si>
  <si>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</si>
  <si>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</si>
  <si>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</si>
  <si>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</si>
  <si>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</si>
  <si>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</si>
  <si>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</si>
  <si>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</si>
  <si>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</si>
  <si>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</si>
  <si>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</si>
  <si>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</si>
  <si>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</si>
  <si>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</si>
  <si>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</si>
  <si>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</si>
  <si>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</si>
  <si>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</si>
  <si>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</si>
  <si>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</si>
  <si>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</si>
  <si>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</si>
  <si>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</si>
  <si>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</si>
  <si>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</si>
  <si>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</si>
  <si>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</si>
  <si>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</si>
  <si>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</si>
  <si>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</si>
  <si>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</si>
  <si>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</si>
  <si>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</si>
  <si>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</si>
  <si>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</si>
  <si>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</si>
  <si>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</si>
  <si>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</si>
  <si>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</si>
  <si>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</si>
  <si>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</si>
  <si>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</si>
  <si>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</si>
  <si>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</si>
  <si>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</si>
  <si>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</si>
  <si>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</si>
  <si>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</si>
  <si>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</si>
  <si>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</si>
  <si>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</si>
  <si>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施行時特例市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</si>
  <si>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</si>
  <si>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</si>
  <si>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</si>
  <si>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</si>
  <si>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</si>
  <si>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</si>
  <si>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</si>
  <si>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</si>
  <si>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</si>
  <si>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</si>
  <si>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</si>
  <si>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</si>
  <si>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太田市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</si>
  <si>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</si>
  <si>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</si>
  <si>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</si>
  <si>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</si>
  <si>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</si>
  <si>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</si>
  <si>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</si>
  <si>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</si>
  <si>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</si>
  <si>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</si>
  <si>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</si>
  <si>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</si>
  <si>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</si>
  <si>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</si>
  <si>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</si>
  <si>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</si>
  <si>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</si>
  <si>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</si>
  <si>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</si>
  <si>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</si>
  <si>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</si>
  <si>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</si>
  <si>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</si>
  <si>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</si>
  <si>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</si>
  <si>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</si>
  <si>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</si>
  <si>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</si>
  <si>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</si>
  <si>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</si>
  <si>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</si>
  <si>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</si>
  <si>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</si>
  <si>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</si>
  <si>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</si>
  <si>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</si>
  <si>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</si>
  <si>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</si>
  <si>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</si>
  <si>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</si>
  <si>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</si>
  <si>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</si>
  <si>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</si>
  <si>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</si>
  <si>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</si>
  <si>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</si>
  <si>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</si>
  <si>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</si>
  <si>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</si>
  <si>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</si>
  <si>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</si>
  <si>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</si>
  <si>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</si>
  <si>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</si>
  <si>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</si>
  <si>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</si>
  <si>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</si>
  <si>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</si>
  <si>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</si>
  <si>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</si>
  <si>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</si>
  <si>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</si>
  <si>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</si>
  <si>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</si>
  <si>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</si>
  <si>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</si>
  <si>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</si>
  <si>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</si>
  <si>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</si>
  <si>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</si>
  <si>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</si>
  <si>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</si>
  <si>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</si>
  <si>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</si>
  <si>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</si>
  <si>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</si>
  <si>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</si>
  <si>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</si>
  <si>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</si>
  <si>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</si>
  <si>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</si>
  <si>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</si>
  <si>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</si>
  <si>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</si>
  <si>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</si>
  <si>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</si>
  <si>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</si>
  <si>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</si>
  <si>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</si>
  <si>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</si>
  <si>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</si>
  <si>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</si>
  <si>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</si>
  <si>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</si>
  <si>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</si>
  <si>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</si>
  <si>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</si>
  <si>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</si>
  <si>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</si>
  <si>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</si>
  <si>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</si>
  <si>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</si>
  <si>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</si>
  <si>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</si>
  <si>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</si>
  <si>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</si>
  <si>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</si>
  <si>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</si>
  <si>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</si>
  <si>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</si>
  <si>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</si>
  <si>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</si>
  <si>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</si>
  <si>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</si>
  <si>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</si>
  <si>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群馬県太田市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</si>
  <si>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</si>
  <si>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</si>
  <si>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</si>
  <si>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</si>
  <si>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</si>
  <si>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</si>
  <si>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</si>
  <si>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</si>
  <si>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</si>
  <si>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</si>
  <si>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</si>
  <si>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</si>
  <si>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</si>
  <si>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</si>
  <si>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</si>
  <si>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</si>
  <si>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</si>
  <si>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</si>
  <si>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</si>
  <si>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</si>
  <si>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</si>
  <si>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</si>
  <si>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</si>
  <si>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</si>
  <si>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</si>
  <si>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</si>
  <si>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</si>
  <si>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</si>
  <si>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</si>
  <si>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</si>
  <si>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</si>
  <si>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</si>
  <si>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</si>
  <si>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</si>
  <si>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</si>
  <si>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</si>
  <si>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</si>
  <si>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</si>
  <si>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</si>
  <si>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</si>
  <si>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</si>
  <si>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</si>
  <si>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</si>
  <si>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</si>
  <si>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</si>
  <si>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</si>
  <si>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</si>
  <si>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</si>
  <si>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</si>
  <si>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</si>
  <si>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</si>
  <si>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</si>
  <si>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</si>
  <si>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</si>
  <si>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</si>
  <si>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</si>
  <si>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</si>
  <si>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</si>
  <si>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</si>
  <si>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</si>
  <si>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</si>
  <si>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</si>
  <si>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</si>
  <si>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</si>
  <si>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</si>
  <si>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</si>
  <si>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</si>
  <si>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</si>
  <si>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</si>
  <si>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</si>
  <si>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</si>
  <si>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</si>
  <si>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</si>
  <si>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</si>
  <si>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</si>
  <si>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</si>
  <si>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</si>
  <si>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</si>
  <si>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</si>
  <si>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</si>
  <si>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</si>
  <si>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</si>
  <si>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</si>
  <si>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</si>
  <si>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</si>
  <si>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</si>
  <si>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</si>
  <si>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</si>
  <si>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</si>
  <si>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</si>
  <si>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</si>
  <si>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</si>
  <si>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</si>
  <si>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</si>
  <si>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</si>
  <si>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</si>
  <si>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</si>
  <si>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</si>
  <si>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</si>
  <si>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</si>
  <si>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</si>
  <si>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</si>
  <si>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</si>
  <si>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</si>
  <si>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</si>
  <si>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</si>
  <si>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</si>
  <si>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</si>
  <si>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</si>
  <si>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</si>
  <si>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</si>
  <si>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</si>
  <si>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</si>
  <si>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</si>
  <si>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</si>
  <si>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</si>
  <si>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</si>
  <si>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</si>
  <si>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</si>
  <si>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</si>
  <si>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</si>
  <si>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</si>
  <si>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</si>
  <si>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</si>
  <si>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</si>
  <si>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</si>
  <si>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</si>
  <si>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</si>
  <si>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</si>
  <si>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</si>
  <si>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</si>
  <si>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</si>
  <si>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</si>
  <si>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</si>
  <si>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</si>
  <si>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</si>
  <si>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</si>
  <si>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</si>
  <si>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</si>
  <si>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</si>
  <si>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</si>
  <si>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</si>
  <si>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</si>
  <si>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</si>
  <si>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</si>
  <si>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</si>
  <si>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</si>
  <si>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</si>
  <si>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</si>
  <si>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群馬県太田市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</si>
  <si>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</si>
  <si>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</si>
  <si>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</si>
  <si>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</si>
  <si>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</si>
  <si>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</si>
  <si>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</si>
  <si>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</si>
  <si>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</si>
  <si>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</si>
  <si>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</si>
  <si>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</si>
  <si>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</si>
  <si>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</si>
  <si>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</si>
  <si>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</si>
  <si>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</si>
  <si>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</si>
  <si>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</si>
  <si>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</si>
  <si>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</si>
  <si>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八王子山墓園特別会計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</si>
  <si>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</si>
  <si>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</si>
  <si>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</si>
  <si>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</si>
  <si>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</si>
  <si>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</si>
  <si>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</si>
  <si>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</si>
  <si>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</si>
  <si>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</si>
  <si>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</si>
  <si>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</si>
  <si>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</si>
  <si>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</si>
  <si>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</si>
  <si>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</si>
  <si>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下水道事業等会計</t>
    <phoneticPr fontId="5"/>
  </si>
  <si>
    <t>法適用企業</t>
    <phoneticPr fontId="5"/>
  </si>
  <si>
    <t>太陽光発電事業特別会計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</si>
  <si>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</si>
  <si>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</si>
  <si>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</si>
  <si>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</si>
  <si>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</si>
  <si>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</si>
  <si>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</si>
  <si>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</si>
  <si>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</si>
  <si>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</si>
  <si>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</si>
  <si>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</si>
  <si>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</si>
  <si>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</si>
  <si>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</si>
  <si>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</si>
  <si>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</si>
  <si>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</si>
  <si>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</si>
  <si>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</si>
  <si>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</si>
  <si>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</si>
  <si>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</si>
  <si>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</si>
  <si>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</si>
  <si>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</si>
  <si>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</si>
  <si>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</si>
  <si>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</si>
  <si>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</si>
  <si>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</si>
  <si>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</si>
  <si>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</si>
  <si>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</si>
  <si>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</si>
  <si>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</si>
  <si>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</si>
  <si>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</si>
  <si>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</si>
  <si>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</si>
  <si>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</si>
  <si>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</si>
  <si>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</si>
  <si>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</si>
  <si>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</si>
  <si>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</si>
  <si>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</si>
  <si>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</si>
  <si>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</si>
  <si>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</si>
  <si>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</si>
  <si>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</si>
  <si>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</si>
  <si>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</si>
  <si>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</si>
  <si>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</si>
  <si>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</si>
  <si>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</si>
  <si>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</si>
  <si>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</si>
  <si>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</si>
  <si>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下水道事業等会計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</si>
  <si>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</si>
  <si>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</si>
  <si>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</si>
  <si>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</si>
  <si>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</si>
  <si>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</si>
  <si>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</si>
  <si>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</si>
  <si>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</si>
  <si>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</si>
  <si>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</si>
  <si>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</si>
  <si>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</si>
  <si>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</si>
  <si>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</si>
  <si>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</si>
  <si>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</si>
  <si>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</si>
  <si>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</si>
  <si>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</si>
  <si>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</si>
  <si>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</si>
  <si>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</si>
  <si>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</si>
  <si>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</si>
  <si>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</si>
  <si>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</si>
  <si>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</si>
  <si>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</si>
  <si>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</si>
  <si>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</si>
  <si>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</si>
  <si>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</si>
  <si>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</si>
  <si>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</si>
  <si>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</si>
  <si>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</si>
  <si>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</si>
  <si>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</si>
  <si>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</si>
  <si>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</si>
  <si>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</si>
  <si>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</si>
  <si>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</si>
  <si>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</si>
  <si>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</si>
  <si>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</si>
  <si>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</si>
  <si>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</si>
  <si>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</si>
  <si>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</si>
  <si>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</si>
  <si>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</si>
  <si>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</si>
  <si>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</si>
  <si>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</si>
  <si>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</si>
  <si>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</si>
  <si>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</si>
  <si>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</si>
  <si>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</si>
  <si>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</si>
  <si>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</si>
  <si>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</si>
  <si>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</si>
  <si>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</si>
  <si>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</si>
  <si>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</si>
  <si>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</si>
  <si>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</si>
  <si>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</si>
  <si>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</si>
  <si>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</si>
  <si>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</si>
  <si>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</si>
  <si>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</si>
  <si>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</si>
  <si>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</si>
  <si>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</si>
  <si>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</si>
  <si>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</si>
  <si>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</si>
  <si>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</si>
  <si>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</si>
  <si>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</si>
  <si>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</si>
  <si>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</si>
  <si>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</si>
  <si>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</si>
  <si>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</si>
  <si>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</si>
  <si>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</si>
  <si>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2.20</t>
  </si>
  <si>
    <t>▲ 2.67</t>
  </si>
  <si>
    <t>▲ 6.23</t>
  </si>
  <si>
    <t>▲ 1.60</t>
  </si>
  <si>
    <t>一般会計</t>
  </si>
  <si>
    <t>下水道事業等会計</t>
  </si>
  <si>
    <t>介護保険特別会計</t>
  </si>
  <si>
    <t>国民健康保険特別会計</t>
  </si>
  <si>
    <t>太陽光発電事業特別会計</t>
  </si>
  <si>
    <t>後期高齢者医療特別会計</t>
  </si>
  <si>
    <t>八王子山墓園特別会計</t>
  </si>
  <si>
    <t>住宅新築資金等貸付特別会計</t>
  </si>
  <si>
    <t>その他会計（赤字）</t>
  </si>
  <si>
    <t>その他会計（黒字）</t>
  </si>
  <si>
    <t>H25末</t>
    <phoneticPr fontId="5"/>
  </si>
  <si>
    <t>H26末</t>
    <phoneticPr fontId="5"/>
  </si>
  <si>
    <t>H27末</t>
    <phoneticPr fontId="5"/>
  </si>
  <si>
    <t>H28末</t>
    <phoneticPr fontId="5"/>
  </si>
  <si>
    <t>H29末</t>
    <phoneticPr fontId="5"/>
  </si>
  <si>
    <t>　　　　－</t>
  </si>
  <si>
    <t>太田市外三町広域清掃組合</t>
    <rPh sb="0" eb="3">
      <t>オオタシ</t>
    </rPh>
    <rPh sb="3" eb="4">
      <t>ホカ</t>
    </rPh>
    <rPh sb="4" eb="6">
      <t>サンチョウ</t>
    </rPh>
    <rPh sb="6" eb="8">
      <t>コウイキ</t>
    </rPh>
    <rPh sb="8" eb="10">
      <t>セイソウ</t>
    </rPh>
    <rPh sb="10" eb="12">
      <t>クミアイ</t>
    </rPh>
    <phoneticPr fontId="0"/>
  </si>
  <si>
    <t>群馬県市町村総合事務組合</t>
    <rPh sb="0" eb="3">
      <t>グンマケン</t>
    </rPh>
    <rPh sb="3" eb="6">
      <t>シチョウソン</t>
    </rPh>
    <rPh sb="6" eb="8">
      <t>ソウゴウ</t>
    </rPh>
    <rPh sb="8" eb="10">
      <t>ジム</t>
    </rPh>
    <rPh sb="10" eb="12">
      <t>クミアイ</t>
    </rPh>
    <phoneticPr fontId="0"/>
  </si>
  <si>
    <t>群馬県市町村会館管理組合</t>
    <rPh sb="0" eb="3">
      <t>グンマケン</t>
    </rPh>
    <rPh sb="3" eb="6">
      <t>シチョウソン</t>
    </rPh>
    <rPh sb="6" eb="8">
      <t>カイカン</t>
    </rPh>
    <rPh sb="8" eb="10">
      <t>カンリ</t>
    </rPh>
    <rPh sb="10" eb="12">
      <t>クミアイ</t>
    </rPh>
    <phoneticPr fontId="0"/>
  </si>
  <si>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0"/>
  </si>
  <si>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0"/>
  </si>
  <si>
    <t>群馬東部水道企業団</t>
    <rPh sb="0" eb="2">
      <t>グンマ</t>
    </rPh>
    <rPh sb="2" eb="4">
      <t>トウブ</t>
    </rPh>
    <rPh sb="4" eb="6">
      <t>スイドウ</t>
    </rPh>
    <rPh sb="6" eb="8">
      <t>キギョウ</t>
    </rPh>
    <rPh sb="8" eb="9">
      <t>ダン</t>
    </rPh>
    <phoneticPr fontId="0"/>
  </si>
  <si>
    <t>太田市健診センター</t>
  </si>
  <si>
    <t>太田市文化スポーツ振興財団</t>
  </si>
  <si>
    <t>夢麦酒太田</t>
  </si>
  <si>
    <t>おおたコミュニティ放送</t>
  </si>
  <si>
    <t>田園都市未来新田</t>
  </si>
  <si>
    <t>太田国際貨物ターミナル</t>
  </si>
  <si>
    <t>太田市土地開発公社</t>
  </si>
  <si>
    <t>地域産学官連携ものづくり研究機構</t>
  </si>
  <si>
    <t>太田市行政管理公社</t>
  </si>
  <si>
    <t>〇</t>
    <phoneticPr fontId="2"/>
  </si>
  <si>
    <t>東矢島土地区画整理事業基金</t>
    <rPh sb="0" eb="1">
      <t>ヒガシ</t>
    </rPh>
    <rPh sb="1" eb="3">
      <t>ヤジマ</t>
    </rPh>
    <rPh sb="3" eb="11">
      <t>トチクカクセイリジギョウ</t>
    </rPh>
    <rPh sb="11" eb="13">
      <t>キキン</t>
    </rPh>
    <phoneticPr fontId="2"/>
  </si>
  <si>
    <t>福祉振興基金</t>
    <rPh sb="0" eb="2">
      <t>フクシ</t>
    </rPh>
    <rPh sb="2" eb="4">
      <t>シンコウ</t>
    </rPh>
    <rPh sb="4" eb="6">
      <t>キキン</t>
    </rPh>
    <phoneticPr fontId="2"/>
  </si>
  <si>
    <t>笹川清奨学基金</t>
    <rPh sb="0" eb="3">
      <t>ササガワキヨシ</t>
    </rPh>
    <rPh sb="3" eb="5">
      <t>ショウガク</t>
    </rPh>
    <rPh sb="5" eb="7">
      <t>キキン</t>
    </rPh>
    <phoneticPr fontId="2"/>
  </si>
  <si>
    <t>宝泉南部土地区画整理事業基金</t>
    <rPh sb="0" eb="2">
      <t>ホウセン</t>
    </rPh>
    <rPh sb="2" eb="4">
      <t>ナンブ</t>
    </rPh>
    <rPh sb="4" eb="12">
      <t>トチクカクセイリジギョウ</t>
    </rPh>
    <rPh sb="12" eb="14">
      <t>キキン</t>
    </rPh>
    <phoneticPr fontId="2"/>
  </si>
  <si>
    <t>東毛林間学校基金</t>
    <rPh sb="0" eb="2">
      <t>トウモウ</t>
    </rPh>
    <rPh sb="2" eb="4">
      <t>リンカン</t>
    </rPh>
    <rPh sb="4" eb="6">
      <t>ガッコウ</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</si>
  <si>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</si>
  <si>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</si>
  <si>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</si>
  <si>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類似団体の平均値と比較すると、将来負担比率は上回っており、有形固定資産減価償却率は下回っている。
将来負担比率は年々改善してきており、今後も抑制に努める。有形固定資産減価償却率は大幅に上昇することがないように必要な投資を継続的に行う。
これら2つの指標を注視し、投資と将来負担の均衡のとれた財政運営を行う。</t>
    <rPh sb="0" eb="4">
      <t>ルイジダンタイ</t>
    </rPh>
    <rPh sb="5" eb="8">
      <t>ヘイキンチ</t>
    </rPh>
    <rPh sb="9" eb="11">
      <t>ヒカク</t>
    </rPh>
    <rPh sb="15" eb="17">
      <t>ショウライ</t>
    </rPh>
    <rPh sb="17" eb="19">
      <t>フタン</t>
    </rPh>
    <rPh sb="19" eb="21">
      <t>ヒリツ</t>
    </rPh>
    <rPh sb="22" eb="24">
      <t>ウワマワ</t>
    </rPh>
    <rPh sb="29" eb="31">
      <t>ユウケイ</t>
    </rPh>
    <rPh sb="31" eb="33">
      <t>コテイ</t>
    </rPh>
    <rPh sb="33" eb="35">
      <t>シサン</t>
    </rPh>
    <rPh sb="35" eb="37">
      <t>ゲンカ</t>
    </rPh>
    <rPh sb="37" eb="39">
      <t>ショウキャク</t>
    </rPh>
    <rPh sb="39" eb="40">
      <t>リツ</t>
    </rPh>
    <rPh sb="41" eb="43">
      <t>シタマワ</t>
    </rPh>
    <rPh sb="49" eb="51">
      <t>ショウライ</t>
    </rPh>
    <rPh sb="51" eb="53">
      <t>フタン</t>
    </rPh>
    <rPh sb="53" eb="55">
      <t>ヒリツ</t>
    </rPh>
    <rPh sb="56" eb="58">
      <t>ネンネン</t>
    </rPh>
    <rPh sb="58" eb="60">
      <t>カイゼン</t>
    </rPh>
    <rPh sb="67" eb="69">
      <t>コンゴ</t>
    </rPh>
    <rPh sb="70" eb="72">
      <t>ヨクセイ</t>
    </rPh>
    <rPh sb="73" eb="74">
      <t>ツト</t>
    </rPh>
    <rPh sb="77" eb="79">
      <t>ユウケイ</t>
    </rPh>
    <rPh sb="79" eb="81">
      <t>コテイ</t>
    </rPh>
    <rPh sb="81" eb="83">
      <t>シサン</t>
    </rPh>
    <rPh sb="83" eb="85">
      <t>ゲンカ</t>
    </rPh>
    <rPh sb="85" eb="87">
      <t>ショウキャク</t>
    </rPh>
    <rPh sb="87" eb="88">
      <t>リツ</t>
    </rPh>
    <rPh sb="89" eb="91">
      <t>オオハバ</t>
    </rPh>
    <rPh sb="92" eb="94">
      <t>ジョウショウ</t>
    </rPh>
    <rPh sb="104" eb="106">
      <t>ヒツヨウ</t>
    </rPh>
    <rPh sb="107" eb="109">
      <t>トウシ</t>
    </rPh>
    <rPh sb="110" eb="113">
      <t>ケイゾクテキ</t>
    </rPh>
    <rPh sb="114" eb="115">
      <t>オコナ</t>
    </rPh>
    <rPh sb="124" eb="126">
      <t>シヒョウ</t>
    </rPh>
    <rPh sb="127" eb="129">
      <t>チュウシ</t>
    </rPh>
    <rPh sb="131" eb="133">
      <t>トウシ</t>
    </rPh>
    <rPh sb="134" eb="136">
      <t>ショウライ</t>
    </rPh>
    <rPh sb="136" eb="138">
      <t>フタン</t>
    </rPh>
    <rPh sb="139" eb="141">
      <t>キンコウ</t>
    </rPh>
    <rPh sb="145" eb="147">
      <t>ザイセイ</t>
    </rPh>
    <rPh sb="147" eb="149">
      <t>ウンエイ</t>
    </rPh>
    <rPh sb="150" eb="151">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</si>
  <si>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</si>
  <si>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</si>
  <si>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</si>
  <si>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</si>
  <si>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</si>
  <si>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</si>
  <si>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の平均値よりも高くなっている。将来負担比率は年々改善してきている。実質公債費比率はH29と比較すると、分子の公債費等が減少しているものの、分母となる標準財政規模も減少となり、0.1ポイントの悪化となった。過去5年間で見れば減少傾向にあり、今後も「償還元金を超えない市債の発行」を堅持することで比率の抑制に努めていく。</t>
    <rPh sb="0" eb="2">
      <t>ショウライ</t>
    </rPh>
    <rPh sb="2" eb="4">
      <t>フタン</t>
    </rPh>
    <rPh sb="4" eb="6">
      <t>ヒリツ</t>
    </rPh>
    <rPh sb="7" eb="12">
      <t>ジッシツコウサイヒ</t>
    </rPh>
    <rPh sb="12" eb="14">
      <t>ヒリツ</t>
    </rPh>
    <rPh sb="17" eb="19">
      <t>ルイジ</t>
    </rPh>
    <rPh sb="19" eb="21">
      <t>ダンタイ</t>
    </rPh>
    <rPh sb="22" eb="25">
      <t>ヘイキンチ</t>
    </rPh>
    <rPh sb="28" eb="29">
      <t>タカ</t>
    </rPh>
    <rPh sb="36" eb="38">
      <t>ショウライ</t>
    </rPh>
    <rPh sb="38" eb="40">
      <t>フタン</t>
    </rPh>
    <rPh sb="40" eb="42">
      <t>ヒリツ</t>
    </rPh>
    <rPh sb="43" eb="47">
      <t>ネンネンカイゼン</t>
    </rPh>
    <rPh sb="54" eb="56">
      <t>ジッシツ</t>
    </rPh>
    <rPh sb="56" eb="59">
      <t>コウサイヒ</t>
    </rPh>
    <rPh sb="59" eb="61">
      <t>ヒリツ</t>
    </rPh>
    <rPh sb="66" eb="68">
      <t>ヒカク</t>
    </rPh>
    <rPh sb="72" eb="74">
      <t>ブンシ</t>
    </rPh>
    <rPh sb="75" eb="78">
      <t>コウサイヒ</t>
    </rPh>
    <rPh sb="78" eb="79">
      <t>トウ</t>
    </rPh>
    <rPh sb="80" eb="82">
      <t>ゲンショウ</t>
    </rPh>
    <rPh sb="90" eb="92">
      <t>ブンボ</t>
    </rPh>
    <rPh sb="95" eb="97">
      <t>ヒョウジュン</t>
    </rPh>
    <rPh sb="97" eb="99">
      <t>ザイセイ</t>
    </rPh>
    <rPh sb="99" eb="101">
      <t>キボ</t>
    </rPh>
    <rPh sb="102" eb="104">
      <t>ゲンショウ</t>
    </rPh>
    <rPh sb="116" eb="118">
      <t>アッカ</t>
    </rPh>
    <rPh sb="123" eb="125">
      <t>カコ</t>
    </rPh>
    <rPh sb="126" eb="128">
      <t>ネンカン</t>
    </rPh>
    <rPh sb="129" eb="130">
      <t>ミ</t>
    </rPh>
    <rPh sb="132" eb="134">
      <t>ゲンショウ</t>
    </rPh>
    <rPh sb="134" eb="136">
      <t>ケイコウ</t>
    </rPh>
    <rPh sb="140" eb="142">
      <t>コンゴ</t>
    </rPh>
    <rPh sb="144" eb="146">
      <t>ショウカン</t>
    </rPh>
    <rPh sb="146" eb="148">
      <t>ガンキン</t>
    </rPh>
    <rPh sb="149" eb="150">
      <t>コ</t>
    </rPh>
    <rPh sb="153" eb="155">
      <t>シサイ</t>
    </rPh>
    <rPh sb="156" eb="158">
      <t>ハッコウ</t>
    </rPh>
    <rPh sb="160" eb="162">
      <t>ケンジ</t>
    </rPh>
    <rPh sb="167" eb="169">
      <t>ヒリツ</t>
    </rPh>
    <rPh sb="170" eb="172">
      <t>ヨクセイ</t>
    </rPh>
    <rPh sb="173" eb="174">
      <t>ツト</t>
    </rPh>
    <phoneticPr fontId="2"/>
  </si>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</sst>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98"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41862</c:v>
                </c:pt>
                <c:pt idx="1">
                  <c:v>43554</c:v>
                </c:pt>
                <c:pt idx="2">
                  <c:v>42581</c:v>
                </c:pt>
                <c:pt idx="3">
                  <c:v>45426</c:v>
                </c:pt>
                <c:pt idx="4">
                  <c:v>45022</c:v>
                </c:pt>
              </c:numCache>
            </c:numRef>
          </c:val>
          <c:smooth val="0"/>
          <c:extLst>
            <c:ext xmlns:c16="http://schemas.microsoft.com/office/drawing/2014/chart" uri="{C3380CC4-5D6E-409C-BE32-E72D297353CC}">
              <c16:uniqueId val="{00000000-D615-45ED-B735-EF36995BC33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38110</c:v>
                </c:pt>
                <c:pt idx="1">
                  <c:v>58273</c:v>
                </c:pt>
                <c:pt idx="2">
                  <c:v>61210</c:v>
                </c:pt>
                <c:pt idx="3">
                  <c:v>45597</c:v>
                </c:pt>
                <c:pt idx="4">
                  <c:v>32809</c:v>
                </c:pt>
              </c:numCache>
            </c:numRef>
          </c:val>
          <c:smooth val="0"/>
          <c:extLst>
            <c:ext xmlns:c16="http://schemas.microsoft.com/office/drawing/2014/chart" uri="{C3380CC4-5D6E-409C-BE32-E72D297353CC}">
              <c16:uniqueId val="{00000001-D615-45ED-B735-EF36995BC33E}"/>
            </c:ext>
          </c:extLst>
        </c:ser>
        <c:dLbls>
          <c:showLegendKey val="0"/>
          <c:showVal val="0"/>
          <c:showCatName val="0"/>
          <c:showSerName val="0"/>
          <c:showPercent val="0"/>
          <c:showBubbleSize val="0"/>
        </c:dLbls>
        <c:marker val="1"/>
        <c:smooth val="0"/>
        <c:axId val="112656832"/>
        <c:axId val="184021496"/>
      </c:lineChart>
      <c:catAx>
        <c:axId val="112656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021496"/>
        <c:crosses val="autoZero"/>
        <c:auto val="1"/>
        <c:lblAlgn val="ctr"/>
        <c:lblOffset val="100"/>
        <c:tickLblSkip val="1"/>
        <c:tickMarkSkip val="1"/>
        <c:noMultiLvlLbl val="0"/>
      </c:catAx>
      <c:valAx>
        <c:axId val="18402149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656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4.8899999999999997</c:v>
                </c:pt>
                <c:pt idx="1">
                  <c:v>5.03</c:v>
                </c:pt>
                <c:pt idx="2">
                  <c:v>6.78</c:v>
                </c:pt>
                <c:pt idx="3">
                  <c:v>4.8499999999999996</c:v>
                </c:pt>
                <c:pt idx="4">
                  <c:v>4.1900000000000004</c:v>
                </c:pt>
              </c:numCache>
            </c:numRef>
          </c:val>
          <c:extLst>
            <c:ext xmlns:c16="http://schemas.microsoft.com/office/drawing/2014/chart" uri="{C3380CC4-5D6E-409C-BE32-E72D297353CC}">
              <c16:uniqueId val="{00000000-2EA3-48EB-B328-77E2DE955CC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18.920000000000002</c:v>
                </c:pt>
                <c:pt idx="1">
                  <c:v>17.8</c:v>
                </c:pt>
                <c:pt idx="2">
                  <c:v>19.12</c:v>
                </c:pt>
                <c:pt idx="3">
                  <c:v>18.989999999999998</c:v>
                </c:pt>
                <c:pt idx="4">
                  <c:v>25.98</c:v>
                </c:pt>
              </c:numCache>
            </c:numRef>
          </c:val>
          <c:extLst>
            <c:ext xmlns:c16="http://schemas.microsoft.com/office/drawing/2014/chart" uri="{C3380CC4-5D6E-409C-BE32-E72D297353CC}">
              <c16:uniqueId val="{00000001-2EA3-48EB-B328-77E2DE955CCD}"/>
            </c:ext>
          </c:extLst>
        </c:ser>
        <c:dLbls>
          <c:showLegendKey val="0"/>
          <c:showVal val="0"/>
          <c:showCatName val="0"/>
          <c:showSerName val="0"/>
          <c:showPercent val="0"/>
          <c:showBubbleSize val="0"/>
        </c:dLbls>
        <c:gapWidth val="250"/>
        <c:overlap val="100"/>
        <c:axId val="184768848"/>
        <c:axId val="183851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6.52</c:v>
                </c:pt>
                <c:pt idx="1">
                  <c:v>-2.2000000000000002</c:v>
                </c:pt>
                <c:pt idx="2">
                  <c:v>-2.67</c:v>
                </c:pt>
                <c:pt idx="3">
                  <c:v>-6.23</c:v>
                </c:pt>
                <c:pt idx="4">
                  <c:v>-1.6</c:v>
                </c:pt>
              </c:numCache>
            </c:numRef>
          </c:val>
          <c:smooth val="0"/>
          <c:extLst>
            <c:ext xmlns:c16="http://schemas.microsoft.com/office/drawing/2014/chart" uri="{C3380CC4-5D6E-409C-BE32-E72D297353CC}">
              <c16:uniqueId val="{00000002-2EA3-48EB-B328-77E2DE955CCD}"/>
            </c:ext>
          </c:extLst>
        </c:ser>
        <c:dLbls>
          <c:showLegendKey val="0"/>
          <c:showVal val="0"/>
          <c:showCatName val="0"/>
          <c:showSerName val="0"/>
          <c:showPercent val="0"/>
          <c:showBubbleSize val="0"/>
        </c:dLbls>
        <c:marker val="1"/>
        <c:smooth val="0"/>
        <c:axId val="184768848"/>
        <c:axId val="183851216"/>
      </c:lineChart>
      <c:catAx>
        <c:axId val="184768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3851216"/>
        <c:crosses val="autoZero"/>
        <c:auto val="1"/>
        <c:lblAlgn val="ctr"/>
        <c:lblOffset val="100"/>
        <c:tickLblSkip val="1"/>
        <c:tickMarkSkip val="1"/>
        <c:noMultiLvlLbl val="0"/>
      </c:catAx>
      <c:valAx>
        <c:axId val="183851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768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4.62</c:v>
                </c:pt>
                <c:pt idx="2">
                  <c:v>#N/A</c:v>
                </c:pt>
                <c:pt idx="3">
                  <c:v>4.2</c:v>
                </c:pt>
                <c:pt idx="4">
                  <c:v>0</c:v>
                </c:pt>
                <c:pt idx="5">
                  <c:v>0</c:v>
                </c:pt>
                <c:pt idx="6">
                  <c:v>0</c:v>
                </c:pt>
                <c:pt idx="7">
                  <c:v>0</c:v>
                </c:pt>
                <c:pt idx="8">
                  <c:v>0</c:v>
                </c:pt>
                <c:pt idx="9">
                  <c:v>0</c:v>
                </c:pt>
              </c:numCache>
            </c:numRef>
          </c:val>
          <c:extLst>
            <c:ext xmlns:c16="http://schemas.microsoft.com/office/drawing/2014/chart" uri="{C3380CC4-5D6E-409C-BE32-E72D297353CC}">
              <c16:uniqueId val="{00000000-B42C-4AE7-8B88-91617738EF2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42C-4AE7-8B88-91617738EF2E}"/>
            </c:ext>
          </c:extLst>
        </c:ser>
        <c:ser>
          <c:idx val="2"/>
          <c:order val="2"/>
          <c:tx>
            <c:strRef>
              <c:f>データシート!$A$29</c:f>
              <c:strCache>
                <c:ptCount val="1"/>
                <c:pt idx="0">
                  <c:v>住宅新築資金等貸付特別会計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0.03</c:v>
                </c:pt>
                <c:pt idx="4">
                  <c:v>#N/A</c:v>
                </c:pt>
                <c:pt idx="5">
                  <c:v>0.01</c:v>
                </c:pt>
                <c:pt idx="6">
                  <c:v>#N/A</c:v>
                </c:pt>
                <c:pt idx="7">
                  <c:v>0</c:v>
                </c:pt>
                <c:pt idx="8">
                  <c:v>#N/A</c:v>
                </c:pt>
                <c:pt idx="9">
                  <c:v>0</c:v>
                </c:pt>
              </c:numCache>
            </c:numRef>
          </c:val>
          <c:extLst>
            <c:ext xmlns:c16="http://schemas.microsoft.com/office/drawing/2014/chart" uri="{C3380CC4-5D6E-409C-BE32-E72D297353CC}">
              <c16:uniqueId val="{00000002-B42C-4AE7-8B88-91617738EF2E}"/>
            </c:ext>
          </c:extLst>
        </c:ser>
        <c:ser>
          <c:idx val="3"/>
          <c:order val="3"/>
          <c:tx>
            <c:strRef>
              <c:f>データシート!$A$30</c:f>
              <c:strCache>
                <c:ptCount val="1"/>
                <c:pt idx="0">
                  <c:v>八王子山墓園特別会計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3-B42C-4AE7-8B88-91617738EF2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B42C-4AE7-8B88-91617738EF2E}"/>
            </c:ext>
          </c:extLst>
        </c:ser>
        <c:ser>
          <c:idx val="5"/>
          <c:order val="5"/>
          <c:tx>
            <c:strRef>
              <c:f>データシート!$A$32</c:f>
              <c:strCache>
                <c:ptCount val="1"/>
                <c:pt idx="0">
                  <c:v>太陽光発電事業特別会計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0.03</c:v>
                </c:pt>
                <c:pt idx="2">
                  <c:v>#N/A</c:v>
                </c:pt>
                <c:pt idx="3">
                  <c:v>0.04</c:v>
                </c:pt>
                <c:pt idx="4">
                  <c:v>#N/A</c:v>
                </c:pt>
                <c:pt idx="5">
                  <c:v>0.04</c:v>
                </c:pt>
                <c:pt idx="6">
                  <c:v>#N/A</c:v>
                </c:pt>
                <c:pt idx="7">
                  <c:v>0.05</c:v>
                </c:pt>
                <c:pt idx="8">
                  <c:v>#N/A</c:v>
                </c:pt>
                <c:pt idx="9">
                  <c:v>0.04</c:v>
                </c:pt>
              </c:numCache>
            </c:numRef>
          </c:val>
          <c:extLst>
            <c:ext xmlns:c16="http://schemas.microsoft.com/office/drawing/2014/chart" uri="{C3380CC4-5D6E-409C-BE32-E72D297353CC}">
              <c16:uniqueId val="{00000005-B42C-4AE7-8B88-91617738EF2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0.18</c:v>
                </c:pt>
                <c:pt idx="2">
                  <c:v>#N/A</c:v>
                </c:pt>
                <c:pt idx="3">
                  <c:v>0.01</c:v>
                </c:pt>
                <c:pt idx="4">
                  <c:v>#N/A</c:v>
                </c:pt>
                <c:pt idx="5">
                  <c:v>0</c:v>
                </c:pt>
                <c:pt idx="6">
                  <c:v>#N/A</c:v>
                </c:pt>
                <c:pt idx="7">
                  <c:v>0.15</c:v>
                </c:pt>
                <c:pt idx="8">
                  <c:v>#N/A</c:v>
                </c:pt>
                <c:pt idx="9">
                  <c:v>0.2</c:v>
                </c:pt>
              </c:numCache>
            </c:numRef>
          </c:val>
          <c:extLst>
            <c:ext xmlns:c16="http://schemas.microsoft.com/office/drawing/2014/chart" uri="{C3380CC4-5D6E-409C-BE32-E72D297353CC}">
              <c16:uniqueId val="{00000006-B42C-4AE7-8B88-91617738EF2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0.54</c:v>
                </c:pt>
                <c:pt idx="2">
                  <c:v>#N/A</c:v>
                </c:pt>
                <c:pt idx="3">
                  <c:v>0.71</c:v>
                </c:pt>
                <c:pt idx="4">
                  <c:v>#N/A</c:v>
                </c:pt>
                <c:pt idx="5">
                  <c:v>0.81</c:v>
                </c:pt>
                <c:pt idx="6">
                  <c:v>#N/A</c:v>
                </c:pt>
                <c:pt idx="7">
                  <c:v>0.9</c:v>
                </c:pt>
                <c:pt idx="8">
                  <c:v>#N/A</c:v>
                </c:pt>
                <c:pt idx="9">
                  <c:v>0.83</c:v>
                </c:pt>
              </c:numCache>
            </c:numRef>
          </c:val>
          <c:extLst>
            <c:ext xmlns:c16="http://schemas.microsoft.com/office/drawing/2014/chart" uri="{C3380CC4-5D6E-409C-BE32-E72D297353CC}">
              <c16:uniqueId val="{00000007-B42C-4AE7-8B88-91617738EF2E}"/>
            </c:ext>
          </c:extLst>
        </c:ser>
        <c:ser>
          <c:idx val="8"/>
          <c:order val="8"/>
          <c:tx>
            <c:strRef>
              <c:f>データシート!$A$35</c:f>
              <c:strCache>
                <c:ptCount val="1"/>
                <c:pt idx="0">
                  <c:v>下水道事業等会計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1.85</c:v>
                </c:pt>
                <c:pt idx="2">
                  <c:v>#N/A</c:v>
                </c:pt>
                <c:pt idx="3">
                  <c:v>1.52</c:v>
                </c:pt>
                <c:pt idx="4">
                  <c:v>#N/A</c:v>
                </c:pt>
                <c:pt idx="5">
                  <c:v>1.77</c:v>
                </c:pt>
                <c:pt idx="6">
                  <c:v>#N/A</c:v>
                </c:pt>
                <c:pt idx="7">
                  <c:v>1.52</c:v>
                </c:pt>
                <c:pt idx="8">
                  <c:v>#N/A</c:v>
                </c:pt>
                <c:pt idx="9">
                  <c:v>2.09</c:v>
                </c:pt>
              </c:numCache>
            </c:numRef>
          </c:val>
          <c:extLst>
            <c:ext xmlns:c16="http://schemas.microsoft.com/office/drawing/2014/chart" uri="{C3380CC4-5D6E-409C-BE32-E72D297353CC}">
              <c16:uniqueId val="{00000008-B42C-4AE7-8B88-91617738EF2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4.8499999999999996</c:v>
                </c:pt>
                <c:pt idx="2">
                  <c:v>#N/A</c:v>
                </c:pt>
                <c:pt idx="3">
                  <c:v>4.9800000000000004</c:v>
                </c:pt>
                <c:pt idx="4">
                  <c:v>#N/A</c:v>
                </c:pt>
                <c:pt idx="5">
                  <c:v>6.74</c:v>
                </c:pt>
                <c:pt idx="6">
                  <c:v>#N/A</c:v>
                </c:pt>
                <c:pt idx="7">
                  <c:v>4.83</c:v>
                </c:pt>
                <c:pt idx="8">
                  <c:v>#N/A</c:v>
                </c:pt>
                <c:pt idx="9">
                  <c:v>4.16</c:v>
                </c:pt>
              </c:numCache>
            </c:numRef>
          </c:val>
          <c:extLst>
            <c:ext xmlns:c16="http://schemas.microsoft.com/office/drawing/2014/chart" uri="{C3380CC4-5D6E-409C-BE32-E72D297353CC}">
              <c16:uniqueId val="{00000009-B42C-4AE7-8B88-91617738EF2E}"/>
            </c:ext>
          </c:extLst>
        </c:ser>
        <c:dLbls>
          <c:showLegendKey val="0"/>
          <c:showVal val="0"/>
          <c:showCatName val="0"/>
          <c:showSerName val="0"/>
          <c:showPercent val="0"/>
          <c:showBubbleSize val="0"/>
        </c:dLbls>
        <c:gapWidth val="150"/>
        <c:overlap val="100"/>
        <c:axId val="288650448"/>
        <c:axId val="285160136"/>
      </c:barChart>
      <c:catAx>
        <c:axId val="28865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5160136"/>
        <c:crosses val="autoZero"/>
        <c:auto val="1"/>
        <c:lblAlgn val="ctr"/>
        <c:lblOffset val="100"/>
        <c:tickLblSkip val="1"/>
        <c:tickMarkSkip val="1"/>
        <c:noMultiLvlLbl val="0"/>
      </c:catAx>
      <c:valAx>
        <c:axId val="285160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8650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7283</c:v>
                </c:pt>
                <c:pt idx="5">
                  <c:v>6997</c:v>
                </c:pt>
                <c:pt idx="8">
                  <c:v>7127</c:v>
                </c:pt>
                <c:pt idx="11">
                  <c:v>7066</c:v>
                </c:pt>
                <c:pt idx="14">
                  <c:v>6999</c:v>
                </c:pt>
              </c:numCache>
            </c:numRef>
          </c:val>
          <c:extLst>
            <c:ext xmlns:c16="http://schemas.microsoft.com/office/drawing/2014/chart" uri="{C3380CC4-5D6E-409C-BE32-E72D297353CC}">
              <c16:uniqueId val="{00000000-544C-4563-A357-7A09FE742D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44C-4563-A357-7A09FE742D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63</c:v>
                </c:pt>
                <c:pt idx="3">
                  <c:v>62</c:v>
                </c:pt>
                <c:pt idx="6">
                  <c:v>51</c:v>
                </c:pt>
                <c:pt idx="9">
                  <c:v>47</c:v>
                </c:pt>
                <c:pt idx="12">
                  <c:v>38</c:v>
                </c:pt>
              </c:numCache>
            </c:numRef>
          </c:val>
          <c:extLst>
            <c:ext xmlns:c16="http://schemas.microsoft.com/office/drawing/2014/chart" uri="{C3380CC4-5D6E-409C-BE32-E72D297353CC}">
              <c16:uniqueId val="{00000002-544C-4563-A357-7A09FE742D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114</c:v>
                </c:pt>
                <c:pt idx="3">
                  <c:v>114</c:v>
                </c:pt>
                <c:pt idx="6">
                  <c:v>114</c:v>
                </c:pt>
                <c:pt idx="9">
                  <c:v>114</c:v>
                </c:pt>
                <c:pt idx="12">
                  <c:v>114</c:v>
                </c:pt>
              </c:numCache>
            </c:numRef>
          </c:val>
          <c:extLst>
            <c:ext xmlns:c16="http://schemas.microsoft.com/office/drawing/2014/chart" uri="{C3380CC4-5D6E-409C-BE32-E72D297353CC}">
              <c16:uniqueId val="{00000003-544C-4563-A357-7A09FE742D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2044</c:v>
                </c:pt>
                <c:pt idx="3">
                  <c:v>2040</c:v>
                </c:pt>
                <c:pt idx="6">
                  <c:v>2008</c:v>
                </c:pt>
                <c:pt idx="9">
                  <c:v>1708</c:v>
                </c:pt>
                <c:pt idx="12">
                  <c:v>1661</c:v>
                </c:pt>
              </c:numCache>
            </c:numRef>
          </c:val>
          <c:extLst>
            <c:ext xmlns:c16="http://schemas.microsoft.com/office/drawing/2014/chart" uri="{C3380CC4-5D6E-409C-BE32-E72D297353CC}">
              <c16:uniqueId val="{00000004-544C-4563-A357-7A09FE742D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205</c:v>
                </c:pt>
                <c:pt idx="3">
                  <c:v>221</c:v>
                </c:pt>
                <c:pt idx="6">
                  <c:v>235</c:v>
                </c:pt>
                <c:pt idx="9">
                  <c:v>83</c:v>
                </c:pt>
                <c:pt idx="12">
                  <c:v>67</c:v>
                </c:pt>
              </c:numCache>
            </c:numRef>
          </c:val>
          <c:extLst>
            <c:ext xmlns:c16="http://schemas.microsoft.com/office/drawing/2014/chart" uri="{C3380CC4-5D6E-409C-BE32-E72D297353CC}">
              <c16:uniqueId val="{00000005-544C-4563-A357-7A09FE742D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37</c:v>
                </c:pt>
                <c:pt idx="6">
                  <c:v>67</c:v>
                </c:pt>
                <c:pt idx="9">
                  <c:v>0</c:v>
                </c:pt>
                <c:pt idx="12">
                  <c:v>0</c:v>
                </c:pt>
              </c:numCache>
            </c:numRef>
          </c:val>
          <c:extLst>
            <c:ext xmlns:c16="http://schemas.microsoft.com/office/drawing/2014/chart" uri="{C3380CC4-5D6E-409C-BE32-E72D297353CC}">
              <c16:uniqueId val="{00000006-544C-4563-A357-7A09FE742D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7641</c:v>
                </c:pt>
                <c:pt idx="3">
                  <c:v>7045</c:v>
                </c:pt>
                <c:pt idx="6">
                  <c:v>7250</c:v>
                </c:pt>
                <c:pt idx="9">
                  <c:v>7461</c:v>
                </c:pt>
                <c:pt idx="12">
                  <c:v>7410</c:v>
                </c:pt>
              </c:numCache>
            </c:numRef>
          </c:val>
          <c:extLst>
            <c:ext xmlns:c16="http://schemas.microsoft.com/office/drawing/2014/chart" uri="{C3380CC4-5D6E-409C-BE32-E72D297353CC}">
              <c16:uniqueId val="{00000007-544C-4563-A357-7A09FE742D2E}"/>
            </c:ext>
          </c:extLst>
        </c:ser>
        <c:dLbls>
          <c:showLegendKey val="0"/>
          <c:showVal val="0"/>
          <c:showCatName val="0"/>
          <c:showSerName val="0"/>
          <c:showPercent val="0"/>
          <c:showBubbleSize val="0"/>
        </c:dLbls>
        <c:gapWidth val="100"/>
        <c:overlap val="100"/>
        <c:axId val="181858216"/>
        <c:axId val="290656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2784</c:v>
                </c:pt>
                <c:pt idx="2">
                  <c:v>#N/A</c:v>
                </c:pt>
                <c:pt idx="3">
                  <c:v>#N/A</c:v>
                </c:pt>
                <c:pt idx="4">
                  <c:v>2522</c:v>
                </c:pt>
                <c:pt idx="5">
                  <c:v>#N/A</c:v>
                </c:pt>
                <c:pt idx="6">
                  <c:v>#N/A</c:v>
                </c:pt>
                <c:pt idx="7">
                  <c:v>2598</c:v>
                </c:pt>
                <c:pt idx="8">
                  <c:v>#N/A</c:v>
                </c:pt>
                <c:pt idx="9">
                  <c:v>#N/A</c:v>
                </c:pt>
                <c:pt idx="10">
                  <c:v>2347</c:v>
                </c:pt>
                <c:pt idx="11">
                  <c:v>#N/A</c:v>
                </c:pt>
                <c:pt idx="12">
                  <c:v>#N/A</c:v>
                </c:pt>
                <c:pt idx="13">
                  <c:v>2291</c:v>
                </c:pt>
                <c:pt idx="14">
                  <c:v>#N/A</c:v>
                </c:pt>
              </c:numCache>
            </c:numRef>
          </c:val>
          <c:smooth val="0"/>
          <c:extLst>
            <c:ext xmlns:c16="http://schemas.microsoft.com/office/drawing/2014/chart" uri="{C3380CC4-5D6E-409C-BE32-E72D297353CC}">
              <c16:uniqueId val="{00000008-544C-4563-A357-7A09FE742D2E}"/>
            </c:ext>
          </c:extLst>
        </c:ser>
        <c:dLbls>
          <c:showLegendKey val="0"/>
          <c:showVal val="0"/>
          <c:showCatName val="0"/>
          <c:showSerName val="0"/>
          <c:showPercent val="0"/>
          <c:showBubbleSize val="0"/>
        </c:dLbls>
        <c:marker val="1"/>
        <c:smooth val="0"/>
        <c:axId val="181858216"/>
        <c:axId val="290656688"/>
      </c:lineChart>
      <c:catAx>
        <c:axId val="181858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0656688"/>
        <c:crosses val="autoZero"/>
        <c:auto val="1"/>
        <c:lblAlgn val="ctr"/>
        <c:lblOffset val="100"/>
        <c:tickLblSkip val="1"/>
        <c:tickMarkSkip val="1"/>
        <c:noMultiLvlLbl val="0"/>
      </c:catAx>
      <c:valAx>
        <c:axId val="290656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858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66961</c:v>
                </c:pt>
                <c:pt idx="5">
                  <c:v>65366</c:v>
                </c:pt>
                <c:pt idx="8">
                  <c:v>65142</c:v>
                </c:pt>
                <c:pt idx="11">
                  <c:v>62148</c:v>
                </c:pt>
                <c:pt idx="14">
                  <c:v>59821</c:v>
                </c:pt>
              </c:numCache>
            </c:numRef>
          </c:val>
          <c:extLst>
            <c:ext xmlns:c16="http://schemas.microsoft.com/office/drawing/2014/chart" uri="{C3380CC4-5D6E-409C-BE32-E72D297353CC}">
              <c16:uniqueId val="{00000000-CE7F-41D6-B7F8-16E24555054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12824</c:v>
                </c:pt>
                <c:pt idx="5">
                  <c:v>12547</c:v>
                </c:pt>
                <c:pt idx="8">
                  <c:v>12503</c:v>
                </c:pt>
                <c:pt idx="11">
                  <c:v>10058</c:v>
                </c:pt>
                <c:pt idx="14">
                  <c:v>9962</c:v>
                </c:pt>
              </c:numCache>
            </c:numRef>
          </c:val>
          <c:extLst>
            <c:ext xmlns:c16="http://schemas.microsoft.com/office/drawing/2014/chart" uri="{C3380CC4-5D6E-409C-BE32-E72D297353CC}">
              <c16:uniqueId val="{00000001-CE7F-41D6-B7F8-16E24555054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10661</c:v>
                </c:pt>
                <c:pt idx="5">
                  <c:v>11053</c:v>
                </c:pt>
                <c:pt idx="8">
                  <c:v>13246</c:v>
                </c:pt>
                <c:pt idx="11">
                  <c:v>12798</c:v>
                </c:pt>
                <c:pt idx="14">
                  <c:v>14608</c:v>
                </c:pt>
              </c:numCache>
            </c:numRef>
          </c:val>
          <c:extLst>
            <c:ext xmlns:c16="http://schemas.microsoft.com/office/drawing/2014/chart" uri="{C3380CC4-5D6E-409C-BE32-E72D297353CC}">
              <c16:uniqueId val="{00000002-CE7F-41D6-B7F8-16E24555054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E7F-41D6-B7F8-16E24555054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E7F-41D6-B7F8-16E24555054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158</c:v>
                </c:pt>
                <c:pt idx="3">
                  <c:v>173</c:v>
                </c:pt>
                <c:pt idx="6">
                  <c:v>105</c:v>
                </c:pt>
                <c:pt idx="9">
                  <c:v>90</c:v>
                </c:pt>
                <c:pt idx="12">
                  <c:v>96</c:v>
                </c:pt>
              </c:numCache>
            </c:numRef>
          </c:val>
          <c:extLst>
            <c:ext xmlns:c16="http://schemas.microsoft.com/office/drawing/2014/chart" uri="{C3380CC4-5D6E-409C-BE32-E72D297353CC}">
              <c16:uniqueId val="{00000005-CE7F-41D6-B7F8-16E24555054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12798</c:v>
                </c:pt>
                <c:pt idx="3">
                  <c:v>12040</c:v>
                </c:pt>
                <c:pt idx="6">
                  <c:v>12178</c:v>
                </c:pt>
                <c:pt idx="9">
                  <c:v>11599</c:v>
                </c:pt>
                <c:pt idx="12">
                  <c:v>11488</c:v>
                </c:pt>
              </c:numCache>
            </c:numRef>
          </c:val>
          <c:extLst>
            <c:ext xmlns:c16="http://schemas.microsoft.com/office/drawing/2014/chart" uri="{C3380CC4-5D6E-409C-BE32-E72D297353CC}">
              <c16:uniqueId val="{00000006-CE7F-41D6-B7F8-16E24555054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443</c:v>
                </c:pt>
                <c:pt idx="3">
                  <c:v>335</c:v>
                </c:pt>
                <c:pt idx="6">
                  <c:v>225</c:v>
                </c:pt>
                <c:pt idx="9">
                  <c:v>113</c:v>
                </c:pt>
                <c:pt idx="12">
                  <c:v>629</c:v>
                </c:pt>
              </c:numCache>
            </c:numRef>
          </c:val>
          <c:extLst>
            <c:ext xmlns:c16="http://schemas.microsoft.com/office/drawing/2014/chart" uri="{C3380CC4-5D6E-409C-BE32-E72D297353CC}">
              <c16:uniqueId val="{00000007-CE7F-41D6-B7F8-16E24555054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26204</c:v>
                </c:pt>
                <c:pt idx="3">
                  <c:v>25384</c:v>
                </c:pt>
                <c:pt idx="6">
                  <c:v>26191</c:v>
                </c:pt>
                <c:pt idx="9">
                  <c:v>22394</c:v>
                </c:pt>
                <c:pt idx="12">
                  <c:v>20451</c:v>
                </c:pt>
              </c:numCache>
            </c:numRef>
          </c:val>
          <c:extLst>
            <c:ext xmlns:c16="http://schemas.microsoft.com/office/drawing/2014/chart" uri="{C3380CC4-5D6E-409C-BE32-E72D297353CC}">
              <c16:uniqueId val="{00000008-CE7F-41D6-B7F8-16E24555054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412</c:v>
                </c:pt>
                <c:pt idx="3">
                  <c:v>300</c:v>
                </c:pt>
                <c:pt idx="6">
                  <c:v>249</c:v>
                </c:pt>
                <c:pt idx="9">
                  <c:v>531</c:v>
                </c:pt>
                <c:pt idx="12">
                  <c:v>489</c:v>
                </c:pt>
              </c:numCache>
            </c:numRef>
          </c:val>
          <c:extLst>
            <c:ext xmlns:c16="http://schemas.microsoft.com/office/drawing/2014/chart" uri="{C3380CC4-5D6E-409C-BE32-E72D297353CC}">
              <c16:uniqueId val="{00000009-CE7F-41D6-B7F8-16E24555054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75485</c:v>
                </c:pt>
                <c:pt idx="3">
                  <c:v>73249</c:v>
                </c:pt>
                <c:pt idx="6">
                  <c:v>73000</c:v>
                </c:pt>
                <c:pt idx="9">
                  <c:v>69041</c:v>
                </c:pt>
                <c:pt idx="12">
                  <c:v>65140</c:v>
                </c:pt>
              </c:numCache>
            </c:numRef>
          </c:val>
          <c:extLst>
            <c:ext xmlns:c16="http://schemas.microsoft.com/office/drawing/2014/chart" uri="{C3380CC4-5D6E-409C-BE32-E72D297353CC}">
              <c16:uniqueId val="{0000000A-CE7F-41D6-B7F8-16E245550546}"/>
            </c:ext>
          </c:extLst>
        </c:ser>
        <c:dLbls>
          <c:showLegendKey val="0"/>
          <c:showVal val="0"/>
          <c:showCatName val="0"/>
          <c:showSerName val="0"/>
          <c:showPercent val="0"/>
          <c:showBubbleSize val="0"/>
        </c:dLbls>
        <c:gapWidth val="100"/>
        <c:overlap val="100"/>
        <c:axId val="310140112"/>
        <c:axId val="310140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25053</c:v>
                </c:pt>
                <c:pt idx="2">
                  <c:v>#N/A</c:v>
                </c:pt>
                <c:pt idx="3">
                  <c:v>#N/A</c:v>
                </c:pt>
                <c:pt idx="4">
                  <c:v>22516</c:v>
                </c:pt>
                <c:pt idx="5">
                  <c:v>#N/A</c:v>
                </c:pt>
                <c:pt idx="6">
                  <c:v>#N/A</c:v>
                </c:pt>
                <c:pt idx="7">
                  <c:v>21057</c:v>
                </c:pt>
                <c:pt idx="8">
                  <c:v>#N/A</c:v>
                </c:pt>
                <c:pt idx="9">
                  <c:v>#N/A</c:v>
                </c:pt>
                <c:pt idx="10">
                  <c:v>18766</c:v>
                </c:pt>
                <c:pt idx="11">
                  <c:v>#N/A</c:v>
                </c:pt>
                <c:pt idx="12">
                  <c:v>#N/A</c:v>
                </c:pt>
                <c:pt idx="13">
                  <c:v>13902</c:v>
                </c:pt>
                <c:pt idx="14">
                  <c:v>#N/A</c:v>
                </c:pt>
              </c:numCache>
            </c:numRef>
          </c:val>
          <c:smooth val="0"/>
          <c:extLst>
            <c:ext xmlns:c16="http://schemas.microsoft.com/office/drawing/2014/chart" uri="{C3380CC4-5D6E-409C-BE32-E72D297353CC}">
              <c16:uniqueId val="{0000000B-CE7F-41D6-B7F8-16E245550546}"/>
            </c:ext>
          </c:extLst>
        </c:ser>
        <c:dLbls>
          <c:showLegendKey val="0"/>
          <c:showVal val="0"/>
          <c:showCatName val="0"/>
          <c:showSerName val="0"/>
          <c:showPercent val="0"/>
          <c:showBubbleSize val="0"/>
        </c:dLbls>
        <c:marker val="1"/>
        <c:smooth val="0"/>
        <c:axId val="310140112"/>
        <c:axId val="310140504"/>
      </c:lineChart>
      <c:catAx>
        <c:axId val="31014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0140504"/>
        <c:crosses val="autoZero"/>
        <c:auto val="1"/>
        <c:lblAlgn val="ctr"/>
        <c:lblOffset val="100"/>
        <c:tickLblSkip val="1"/>
        <c:tickMarkSkip val="1"/>
        <c:noMultiLvlLbl val="0"/>
      </c:catAx>
      <c:valAx>
        <c:axId val="310140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014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9064</c:v>
                </c:pt>
                <c:pt idx="1">
                  <c:v>9644</c:v>
                </c:pt>
                <c:pt idx="2">
                  <c:v>11784</c:v>
                </c:pt>
              </c:numCache>
            </c:numRef>
          </c:val>
          <c:extLst>
            <c:ext xmlns:c16="http://schemas.microsoft.com/office/drawing/2014/chart" uri="{C3380CC4-5D6E-409C-BE32-E72D297353CC}">
              <c16:uniqueId val="{00000000-23BF-47EB-8BCB-F583C258A45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2032</c:v>
                </c:pt>
                <c:pt idx="1">
                  <c:v>1782</c:v>
                </c:pt>
                <c:pt idx="2">
                  <c:v>1382</c:v>
                </c:pt>
              </c:numCache>
            </c:numRef>
          </c:val>
          <c:extLst>
            <c:ext xmlns:c16="http://schemas.microsoft.com/office/drawing/2014/chart" uri="{C3380CC4-5D6E-409C-BE32-E72D297353CC}">
              <c16:uniqueId val="{00000001-23BF-47EB-8BCB-F583C258A45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1234</c:v>
                </c:pt>
                <c:pt idx="1">
                  <c:v>316</c:v>
                </c:pt>
                <c:pt idx="2">
                  <c:v>312</c:v>
                </c:pt>
              </c:numCache>
            </c:numRef>
          </c:val>
          <c:extLst>
            <c:ext xmlns:c16="http://schemas.microsoft.com/office/drawing/2014/chart" uri="{C3380CC4-5D6E-409C-BE32-E72D297353CC}">
              <c16:uniqueId val="{00000002-23BF-47EB-8BCB-F583C258A455}"/>
            </c:ext>
          </c:extLst>
        </c:ser>
        <c:dLbls>
          <c:showLegendKey val="0"/>
          <c:showVal val="0"/>
          <c:showCatName val="0"/>
          <c:showSerName val="0"/>
          <c:showPercent val="0"/>
          <c:showBubbleSize val="0"/>
        </c:dLbls>
        <c:gapWidth val="120"/>
        <c:overlap val="100"/>
        <c:axId val="310142072"/>
        <c:axId val="310142464"/>
      </c:barChart>
      <c:catAx>
        <c:axId val="310142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0142464"/>
        <c:crosses val="autoZero"/>
        <c:auto val="1"/>
        <c:lblAlgn val="ctr"/>
        <c:lblOffset val="100"/>
        <c:tickLblSkip val="1"/>
        <c:tickMarkSkip val="1"/>
        <c:noMultiLvlLbl val="0"/>
      </c:catAx>
      <c:valAx>
        <c:axId val="3101424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0142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{CFAAAFB2-F9E8-42FF-ACD9-E172E4F5A166}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35E-46E8-94B9-5261144B487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{C9B8BDB1-F075-406A-B5AA-A25F688715F2}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5E-46E8-94B9-5261144B487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{6A5CC1D0-421D-4184-B635-15A438619D7B}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5E-46E8-94B9-5261144B487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{EF484CB4-7D11-4E11-9946-2055E484A2F9}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5E-46E8-94B9-5261144B487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{B6A4A584-1C62-420E-881D-5E112EACE116}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5E-46E8-94B9-5261144B487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{0ED71E6B-A959-4350-B9DC-4641FE22766D}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35E-46E8-94B9-5261144B487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{4B279EB5-37D0-4C5B-82F1-6E54A34AD4AE}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35E-46E8-94B9-5261144B487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{525BA58D-6AB9-4283-A43F-ABDFE580371D}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35E-46E8-94B9-5261144B487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{7A3DD0B1-25F7-47CB-A20A-E5A6FE7CCDC5}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35E-46E8-94B9-5261144B487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52.4</c:v>
                </c:pt>
                <c:pt idx="16">
                  <c:v>53</c:v>
                </c:pt>
                <c:pt idx="24">
                  <c:v>55.2</c:v>
                </c:pt>
                <c:pt idx="32">
                  <c:v>56.7</c:v>
                </c:pt>
              </c:numCache>
            </c:numRef>
          </c:xVal>
          <c:yVal>
            <c:numRef>
              <c:f>公会計指標分析・財政指標組合せ分析表!$BP$51:$DC$51</c:f>
              <c:numCache>
                <c:formatCode>#,##0.0;"▲ "#,##0.0</c:formatCode>
                <c:ptCount val="40"/>
                <c:pt idx="8">
                  <c:v>51.7</c:v>
                </c:pt>
                <c:pt idx="16">
                  <c:v>50.6</c:v>
                </c:pt>
                <c:pt idx="24">
                  <c:v>41.8</c:v>
                </c:pt>
                <c:pt idx="32">
                  <c:v>35.200000000000003</c:v>
                </c:pt>
              </c:numCache>
            </c:numRef>
          </c:yVal>
          <c:smooth val="0"/>
          <c:extLst>
            <c:ext xmlns:c16="http://schemas.microsoft.com/office/drawing/2014/chart" uri="{C3380CC4-5D6E-409C-BE32-E72D297353CC}">
              <c16:uniqueId val="{00000009-835E-46E8-94B9-5261144B487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{3BB55549-A533-4276-A788-69F73FF16C25}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35E-46E8-94B9-5261144B487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{355257D0-7AB3-4854-AE95-BA2DFF2E938E}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5E-46E8-94B9-5261144B487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{86DCD464-E568-45F8-80F2-D6EB63D66917}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5E-46E8-94B9-5261144B487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{B55DC056-F6DA-45D7-8F87-40D299EE20C7}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5E-46E8-94B9-5261144B487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{1A843162-4CFC-4BDE-9844-1999F2EAFA22}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5E-46E8-94B9-5261144B487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{613F6E91-835F-415E-98F0-890E90D02299}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35E-46E8-94B9-5261144B487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{4B77B5E8-51D5-428A-903B-41A6598588DA}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35E-46E8-94B9-5261144B487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{F432313D-9C6E-4475-96B1-44565ADE7356}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35E-46E8-94B9-5261144B487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{9405EF36-DFF6-4E0E-B5E5-01D94E6C642A}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35E-46E8-94B9-5261144B487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54.4</c:v>
                </c:pt>
                <c:pt idx="16">
                  <c:v>57.4</c:v>
                </c:pt>
                <c:pt idx="24">
                  <c:v>58.3</c:v>
                </c:pt>
                <c:pt idx="32">
                  <c:v>60.3</c:v>
                </c:pt>
              </c:numCache>
            </c:numRef>
          </c:xVal>
          <c:yVal>
            <c:numRef>
              <c:f>公会計指標分析・財政指標組合せ分析表!$BP$55:$DC$55</c:f>
              <c:numCache>
                <c:formatCode>#,##0.0;"▲ "#,##0.0</c:formatCode>
                <c:ptCount val="40"/>
                <c:pt idx="8">
                  <c:v>37.4</c:v>
                </c:pt>
                <c:pt idx="16">
                  <c:v>31</c:v>
                </c:pt>
                <c:pt idx="24">
                  <c:v>30</c:v>
                </c:pt>
                <c:pt idx="32">
                  <c:v>23.1</c:v>
                </c:pt>
              </c:numCache>
            </c:numRef>
          </c:yVal>
          <c:smooth val="0"/>
          <c:extLst>
            <c:ext xmlns:c16="http://schemas.microsoft.com/office/drawing/2014/chart" uri="{C3380CC4-5D6E-409C-BE32-E72D297353CC}">
              <c16:uniqueId val="{00000013-835E-46E8-94B9-5261144B4870}"/>
            </c:ext>
          </c:extLst>
        </c:ser>
        <c:dLbls>
          <c:showLegendKey val="0"/>
          <c:showVal val="1"/>
          <c:showCatName val="0"/>
          <c:showSerName val="0"/>
          <c:showPercent val="0"/>
          <c:showBubbleSize val="0"/>
        </c:dLbls>
        <c:axId val="46179840"/>
        <c:axId val="46181760"/>
      </c:scatterChart>
      <c:valAx>
        <c:axId val="46179840"/>
        <c:scaling>
          <c:orientation val="minMax"/>
          <c:max val="61"/>
          <c:min val="51.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7"/>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{2B986666-AB8B-40BF-8428-E772CCE906BD}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997-4917-A4FB-D658B2115E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{5C9A89FD-7905-4D77-9389-73D7EE065B8A}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997-4917-A4FB-D658B2115E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{FA90C20B-BBB3-40C5-8B8C-285E87ABAAFE}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997-4917-A4FB-D658B2115E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{4A8E62BA-FD57-4455-A9E0-FB3C1B0174D3}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997-4917-A4FB-D658B2115E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{22CB9673-C5A8-4357-83C0-CD1D9A1477E1}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997-4917-A4FB-D658B2115EA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{58776D36-B1A0-4507-843C-42428ED4E1B2}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997-4917-A4FB-D658B2115EA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{F03407A9-CDE3-47EC-B288-05C9E0F9BD3C}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997-4917-A4FB-D658B2115EA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{593CDAB2-94BD-4BCA-8A95-E634262ACBC1}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997-4917-A4FB-D658B2115EA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{7001EF67-1862-4FC7-AB47-5F185590C1BC}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997-4917-A4FB-D658B2115E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6.9</c:v>
                </c:pt>
                <c:pt idx="16">
                  <c:v>6.4</c:v>
                </c:pt>
                <c:pt idx="24">
                  <c:v>5.5</c:v>
                </c:pt>
                <c:pt idx="32">
                  <c:v>5.6</c:v>
                </c:pt>
              </c:numCache>
            </c:numRef>
          </c:xVal>
          <c:yVal>
            <c:numRef>
              <c:f>公会計指標分析・財政指標組合せ分析表!$BP$73:$DC$73</c:f>
              <c:numCache>
                <c:formatCode>#,##0.0;"▲ "#,##0.0</c:formatCode>
                <c:ptCount val="40"/>
                <c:pt idx="0">
                  <c:v>65.8</c:v>
                </c:pt>
                <c:pt idx="8">
                  <c:v>51.7</c:v>
                </c:pt>
                <c:pt idx="16">
                  <c:v>50.6</c:v>
                </c:pt>
                <c:pt idx="24">
                  <c:v>41.8</c:v>
                </c:pt>
                <c:pt idx="32">
                  <c:v>35.200000000000003</c:v>
                </c:pt>
              </c:numCache>
            </c:numRef>
          </c:yVal>
          <c:smooth val="0"/>
          <c:extLst>
            <c:ext xmlns:c16="http://schemas.microsoft.com/office/drawing/2014/chart" uri="{C3380CC4-5D6E-409C-BE32-E72D297353CC}">
              <c16:uniqueId val="{00000009-5997-4917-A4FB-D658B2115EA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{4969F9B6-AEEA-44AA-8C1A-C0F930C54C13}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997-4917-A4FB-D658B2115EA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{9BD1B5B5-3BAB-49A8-AFEC-59ACA5882073}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997-4917-A4FB-D658B2115E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{E5998321-B76D-4EBF-B8A2-29C7CBD090CE}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997-4917-A4FB-D658B2115E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{0C5A47FF-443A-479C-8D68-35E3BBDBAD4B}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997-4917-A4FB-D658B2115E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{7267B3F5-A1DA-49A7-BFA6-C1B88C8E6ECB}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997-4917-A4FB-D658B2115EA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{D5F8AC1F-D10E-49B6-8A82-77613AD87FE4}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997-4917-A4FB-D658B2115EA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{742B5D06-253D-45C0-9A45-6053BF1524A8}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997-4917-A4FB-D658B2115EA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{C15D7A82-4E4B-4D38-9F8B-6DAF25F290FC}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997-4917-A4FB-D658B2115EA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{38B9B1F8-1AD1-4CB9-8F4C-B87707BC7E7C}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997-4917-A4FB-D658B2115E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6.3</c:v>
                </c:pt>
                <c:pt idx="16">
                  <c:v>5.2</c:v>
                </c:pt>
                <c:pt idx="24">
                  <c:v>5</c:v>
                </c:pt>
                <c:pt idx="32">
                  <c:v>4.2</c:v>
                </c:pt>
              </c:numCache>
            </c:numRef>
          </c:xVal>
          <c:yVal>
            <c:numRef>
              <c:f>公会計指標分析・財政指標組合せ分析表!$BP$77:$DC$77</c:f>
              <c:numCache>
                <c:formatCode>#,##0.0;"▲ "#,##0.0</c:formatCode>
                <c:ptCount val="40"/>
                <c:pt idx="0">
                  <c:v>45.1</c:v>
                </c:pt>
                <c:pt idx="8">
                  <c:v>37.4</c:v>
                </c:pt>
                <c:pt idx="16">
                  <c:v>31</c:v>
                </c:pt>
                <c:pt idx="24">
                  <c:v>30</c:v>
                </c:pt>
                <c:pt idx="32">
                  <c:v>23.1</c:v>
                </c:pt>
              </c:numCache>
            </c:numRef>
          </c:yVal>
          <c:smooth val="0"/>
          <c:extLst>
            <c:ext xmlns:c16="http://schemas.microsoft.com/office/drawing/2014/chart" uri="{C3380CC4-5D6E-409C-BE32-E72D297353CC}">
              <c16:uniqueId val="{00000013-5997-4917-A4FB-D658B2115EA4}"/>
            </c:ext>
          </c:extLst>
        </c:ser>
        <c:dLbls>
          <c:showLegendKey val="0"/>
          <c:showVal val="1"/>
          <c:showCatName val="0"/>
          <c:showSerName val="0"/>
          <c:showPercent val="0"/>
          <c:showBubbleSize val="0"/>
        </c:dLbls>
        <c:axId val="84219776"/>
        <c:axId val="84234240"/>
      </c:scatterChart>
      <c:valAx>
        <c:axId val="84219776"/>
        <c:scaling>
          <c:orientation val="minMax"/>
          <c:max val="7.8"/>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3"/>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群馬県太田市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年度の大規模な地方債繰上償還により平成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年度の償還額が大幅に減少した</a:t>
          </a:r>
          <a:r>
            <a:rPr kumimoji="1" lang="ja-JP" altLang="en-US" sz="1100">
              <a:solidFill>
                <a:schemeClr val="dk1"/>
              </a:solidFill>
              <a:effectLst/>
              <a:latin typeface="+mn-lt"/>
              <a:ea typeface="+mn-ea"/>
              <a:cs typeface="+mn-cs"/>
            </a:rPr>
            <a:t>。臨時財政対策債の元利償還金は増加しているが、全体では</a:t>
          </a:r>
          <a:r>
            <a:rPr kumimoji="1" lang="ja-JP" altLang="ja-JP" sz="1100">
              <a:solidFill>
                <a:schemeClr val="dk1"/>
              </a:solidFill>
              <a:effectLst/>
              <a:latin typeface="+mn-lt"/>
              <a:ea typeface="+mn-ea"/>
              <a:cs typeface="+mn-cs"/>
            </a:rPr>
            <a:t>減少傾向にある。</a:t>
          </a:r>
          <a:endParaRPr lang="ja-JP" altLang="ja-JP" sz="1400">
            <a:effectLst/>
          </a:endParaRPr>
        </a:p>
        <a:p>
          <a:r>
            <a:rPr kumimoji="1" lang="ja-JP" altLang="ja-JP" sz="1100">
              <a:solidFill>
                <a:schemeClr val="dk1"/>
              </a:solidFill>
              <a:effectLst/>
              <a:latin typeface="+mn-lt"/>
              <a:ea typeface="+mn-ea"/>
              <a:cs typeface="+mn-cs"/>
            </a:rPr>
            <a:t>公営企業債の元利償還金に対する繰入金は、平成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年度に下水道事業に係る繰出基準の解釈に変更があったことにより、大幅な減となっている。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年度（単年）との比較では、「償還元金を超えない</a:t>
          </a:r>
          <a:r>
            <a:rPr kumimoji="1" lang="ja-JP" altLang="en-US" sz="1100">
              <a:solidFill>
                <a:schemeClr val="dk1"/>
              </a:solidFill>
              <a:effectLst/>
              <a:latin typeface="+mn-lt"/>
              <a:ea typeface="+mn-ea"/>
              <a:cs typeface="+mn-cs"/>
            </a:rPr>
            <a:t>借入</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により元利償還金、公営企業債の元利償還金に対する繰入金ともに減少傾向にあることから、</a:t>
          </a:r>
          <a:r>
            <a:rPr kumimoji="1" lang="ja-JP" altLang="ja-JP" sz="1100">
              <a:solidFill>
                <a:schemeClr val="dk1"/>
              </a:solidFill>
              <a:effectLst/>
              <a:latin typeface="+mn-lt"/>
              <a:ea typeface="+mn-ea"/>
              <a:cs typeface="+mn-cs"/>
            </a:rPr>
            <a:t>分子は減となっている。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n-ea"/>
              <a:ea typeface="+mn-ea"/>
            </a:rPr>
            <a:t>本市では満期一括償還地方債の発行翌年度から</a:t>
          </a:r>
          <a:r>
            <a:rPr kumimoji="1" lang="en-US" altLang="ja-JP" sz="1000">
              <a:latin typeface="+mn-ea"/>
              <a:ea typeface="+mn-ea"/>
            </a:rPr>
            <a:t>5</a:t>
          </a:r>
          <a:r>
            <a:rPr kumimoji="1" lang="ja-JP" altLang="en-US" sz="1000">
              <a:latin typeface="+mn-ea"/>
              <a:ea typeface="+mn-ea"/>
            </a:rPr>
            <a:t>年間、発行額の</a:t>
          </a:r>
          <a:r>
            <a:rPr kumimoji="1" lang="en-US" altLang="ja-JP" sz="1000">
              <a:latin typeface="+mn-ea"/>
              <a:ea typeface="+mn-ea"/>
            </a:rPr>
            <a:t>5</a:t>
          </a:r>
          <a:r>
            <a:rPr kumimoji="1" lang="ja-JP" altLang="en-US" sz="1000">
              <a:latin typeface="+mn-ea"/>
              <a:ea typeface="+mn-ea"/>
            </a:rPr>
            <a:t>％を減債基金に毎年度積立し、</a:t>
          </a:r>
          <a:r>
            <a:rPr kumimoji="1" lang="en-US" altLang="ja-JP" sz="1000">
              <a:latin typeface="+mn-ea"/>
              <a:ea typeface="+mn-ea"/>
            </a:rPr>
            <a:t>5</a:t>
          </a:r>
          <a:r>
            <a:rPr kumimoji="1" lang="ja-JP" altLang="en-US" sz="1000">
              <a:latin typeface="+mn-ea"/>
              <a:ea typeface="+mn-ea"/>
            </a:rPr>
            <a:t>年後にそれまで積み立てた分を取り崩し、不足分については借換債を発行することで一括償還している。減債基金積立相当額の積立ルールでは発行額の</a:t>
          </a:r>
          <a:r>
            <a:rPr kumimoji="1" lang="en-US" altLang="ja-JP" sz="1000">
              <a:latin typeface="+mn-ea"/>
              <a:ea typeface="+mn-ea"/>
            </a:rPr>
            <a:t>30</a:t>
          </a:r>
          <a:r>
            <a:rPr kumimoji="1" lang="ja-JP" altLang="en-US" sz="1000">
              <a:latin typeface="+mn-ea"/>
              <a:ea typeface="+mn-ea"/>
            </a:rPr>
            <a:t>分の</a:t>
          </a:r>
          <a:r>
            <a:rPr kumimoji="1" lang="en-US" altLang="ja-JP" sz="1000">
              <a:latin typeface="+mn-ea"/>
              <a:ea typeface="+mn-ea"/>
            </a:rPr>
            <a:t>1</a:t>
          </a:r>
          <a:r>
            <a:rPr kumimoji="1" lang="ja-JP" altLang="en-US" sz="1000">
              <a:latin typeface="+mn-ea"/>
              <a:ea typeface="+mn-ea"/>
            </a:rPr>
            <a:t>を積み立てる設定であるため、基金残高と積立相当額に乖離が生じている。</a:t>
          </a:r>
          <a:endParaRPr kumimoji="1" lang="en-US" altLang="ja-JP" sz="1000">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群馬県太田市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市債の現在高については、臨時財政対策債を含む市債発行額が償還額を下回ったため減少となった。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公営企業債等繰入見込額については、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下水道事業に係る繰出基準の解釈に変更があったこと</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大幅な減と</a:t>
          </a:r>
          <a:r>
            <a:rPr kumimoji="1" lang="ja-JP" altLang="en-US" sz="1100">
              <a:solidFill>
                <a:schemeClr val="dk1"/>
              </a:solidFill>
              <a:effectLst/>
              <a:latin typeface="+mn-lt"/>
              <a:ea typeface="+mn-ea"/>
              <a:cs typeface="+mn-cs"/>
            </a:rPr>
            <a:t>なり、平成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年度においても減少傾向にある。</a:t>
          </a:r>
          <a:endParaRPr lang="ja-JP" altLang="ja-JP" sz="1400">
            <a:effectLst/>
          </a:endParaRPr>
        </a:p>
        <a:p>
          <a:r>
            <a:rPr kumimoji="1" lang="ja-JP" altLang="en-US" sz="1100">
              <a:solidFill>
                <a:schemeClr val="dk1"/>
              </a:solidFill>
              <a:effectLst/>
              <a:latin typeface="+mn-lt"/>
              <a:ea typeface="+mn-ea"/>
              <a:cs typeface="+mn-cs"/>
            </a:rPr>
            <a:t>組合等負担等見込額</a:t>
          </a:r>
          <a:r>
            <a:rPr kumimoji="1" lang="ja-JP" altLang="ja-JP" sz="1100">
              <a:solidFill>
                <a:schemeClr val="dk1"/>
              </a:solidFill>
              <a:effectLst/>
              <a:latin typeface="+mn-lt"/>
              <a:ea typeface="+mn-ea"/>
              <a:cs typeface="+mn-cs"/>
            </a:rPr>
            <a:t>については、清掃施設の新炉建設に係る負担金が増加したこと</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から、大幅な増となっている。</a:t>
          </a:r>
          <a:endParaRPr lang="ja-JP" altLang="ja-JP" sz="1400">
            <a:effectLst/>
          </a:endParaRPr>
        </a:p>
        <a:p>
          <a:r>
            <a:rPr kumimoji="1" lang="ja-JP" altLang="en-US" sz="1100">
              <a:solidFill>
                <a:schemeClr val="dk1"/>
              </a:solidFill>
              <a:effectLst/>
              <a:latin typeface="+mn-lt"/>
              <a:ea typeface="+mn-ea"/>
              <a:cs typeface="+mn-cs"/>
            </a:rPr>
            <a:t>組合等負担等見込額</a:t>
          </a:r>
          <a:r>
            <a:rPr kumimoji="1" lang="ja-JP" altLang="ja-JP" sz="1100">
              <a:solidFill>
                <a:schemeClr val="dk1"/>
              </a:solidFill>
              <a:effectLst/>
              <a:latin typeface="+mn-lt"/>
              <a:ea typeface="+mn-ea"/>
              <a:cs typeface="+mn-cs"/>
            </a:rPr>
            <a:t>などの増に比べ市債の現在高や公営企業債等繰入見込額などの減が上回ったことから、将来負担比率の分子は前年度に比べ減となっている。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群馬県太田市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財政調整金については、市税（個人市民税や法人市民税など）の増収などにより決算剰余金積立額が取り崩し額を上回ったことから、平成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年度及び平成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年度ともに前年度に比べ増加している。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減債基金については、大型施設の建設に伴う地方債の償還に備え平成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億円積み立てたことから、平成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年度に比べ大幅な増となっている。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その他特定目的基金においては、野球場建設基金（平成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年度に廃止）約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億円全額を平成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年度に取り崩したことから、平成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年度に比べ大幅な減となっている。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財政調整金、減債基金、その他特定目的基金ともに、中長期的には減少傾向にある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が、基金全体のうち主となる財政調整基金について、健全な財政運営により適正な残高の維持に努めていく。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・東矢島土地区画整理事業基金：東矢島土地区画整理事業</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・福祉振興基金：福祉事業又は指定目的に伴う事業</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・野球場建設基金（平成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年度廃止）：平成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年度に全額取り崩したことから、皆減。</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・東矢島土地区画整理事業基金：同事業の進捗に伴い毎年取り崩していることから、減少。</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・土地区画整理事業基金については、事業の進捗に伴い増減していく。</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・その他の基金については、大きな変動要因は無い。</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・景気の変動による法人市民税等の変動</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・法人市民税法人税割の税率改正による市税収入の減</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・合併特例債の発行終了（充当率の減）</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・税率改正による市税収入の減などの影響が大きく、今後は減少していく見込み</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であるが、健全な財政運営により適正な残高の維持に努めていく。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積立てた</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を取り崩していっているため減少している。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新市民会館などの公共施設建設に伴う借入により令和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年度に地方債償還額がピークを迎えるため、平成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年度以降も計画的に取り崩していく予定である。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224,635
213,495
175.54
78,132,622
75,567,259
1,899,329
45,358,273
64,914,284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の有形固定資産減価償却率は</a:t>
          </a:r>
          <a:r>
            <a:rPr kumimoji="1" lang="en-US" altLang="ja-JP" sz="1100">
              <a:latin typeface="ＭＳ Ｐゴシック" panose="020B0600070205080204" pitchFamily="50" charset="-128"/>
              <a:ea typeface="ＭＳ Ｐゴシック" panose="020B0600070205080204" pitchFamily="50" charset="-128"/>
            </a:rPr>
            <a:t>56.7</a:t>
          </a:r>
          <a:r>
            <a:rPr kumimoji="1" lang="ja-JP" altLang="en-US" sz="1100">
              <a:latin typeface="ＭＳ Ｐゴシック" panose="020B0600070205080204" pitchFamily="50" charset="-128"/>
              <a:ea typeface="ＭＳ Ｐゴシック" panose="020B0600070205080204" pitchFamily="50" charset="-128"/>
            </a:rPr>
            <a:t>％であり、他団体の数値と比較して概ね標準的な数値と考えられる。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過去</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年間の数値を見ると増加傾向にあるものの、類似団体も同様の傾向があり、いずれの年度においても類似団体の平均値を下回っている。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今後も数値が大幅に上昇することがないように、太田市公共施設等総合管理計画を基本に必要な投資を継続的に行っていく。</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0000000-0008-0000-0D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149648</xdr:rowOff>
    </xdr:from>
    <xdr:to>
      <xdr:col>23</xdr:col>
      <xdr:colOff>85090</xdr:colOff>
      <xdr:row>33</xdr:row>
      <xdr:rowOff>56515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flipV="1">
          <a:off x="4760595" y="5550323"/>
          <a:ext cx="1270" cy="93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60342</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D00-000041000000}"/>
            </a:ext>
          </a:extLst>
        </xdr:cNvPr>
        <xdr:cNvSpPr txBox="1"/>
      </xdr:nvSpPr>
      <xdr:spPr>
        <a:xfrm>
          <a:off x="4813300" y="648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56515</xdr:rowOff>
    </xdr:from>
    <xdr:to>
      <xdr:col>23</xdr:col>
      <xdr:colOff>174625</xdr:colOff>
      <xdr:row>33</xdr:row>
      <xdr:rowOff>56515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4673600" y="648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96325</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D00-000043000000}"/>
            </a:ext>
          </a:extLst>
        </xdr:cNvPr>
        <xdr:cNvSpPr txBox="1"/>
      </xdr:nvSpPr>
      <xdr:spPr>
        <a:xfrm>
          <a:off x="4813300" y="5325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149648</xdr:rowOff>
    </xdr:from>
    <xdr:to>
      <xdr:col>23</xdr:col>
      <xdr:colOff>174625</xdr:colOff>
      <xdr:row>27</xdr:row>
      <xdr:rowOff>149648</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5550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78757</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D00-000045000000}"/>
            </a:ext>
          </a:extLst>
        </xdr:cNvPr>
        <xdr:cNvSpPr txBox="1"/>
      </xdr:nvSpPr>
      <xdr:spPr>
        <a:xfrm>
          <a:off x="4813300" y="5822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55880</xdr:rowOff>
    </xdr:from>
    <xdr:to>
      <xdr:col>23</xdr:col>
      <xdr:colOff>136525</xdr:colOff>
      <xdr:row>30</xdr:row>
      <xdr:rowOff>157480</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711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127847</xdr:rowOff>
    </xdr:from>
    <xdr:to>
      <xdr:col>19</xdr:col>
      <xdr:colOff>187325</xdr:colOff>
      <xdr:row>31</xdr:row>
      <xdr:rowOff>57997</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000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160232</xdr:rowOff>
    </xdr:from>
    <xdr:to>
      <xdr:col>15</xdr:col>
      <xdr:colOff>187325</xdr:colOff>
      <xdr:row>31</xdr:row>
      <xdr:rowOff>90382</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32385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96732</xdr:rowOff>
    </xdr:from>
    <xdr:to>
      <xdr:col>11</xdr:col>
      <xdr:colOff>187325</xdr:colOff>
      <xdr:row>32</xdr:row>
      <xdr:rowOff>26882</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2476500" y="61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13970</xdr:rowOff>
    </xdr:from>
    <xdr:to>
      <xdr:col>23</xdr:col>
      <xdr:colOff>136525</xdr:colOff>
      <xdr:row>31</xdr:row>
      <xdr:rowOff>115570</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163847</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6078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67945</xdr:rowOff>
    </xdr:from>
    <xdr:to>
      <xdr:col>19</xdr:col>
      <xdr:colOff>187325</xdr:colOff>
      <xdr:row>31</xdr:row>
      <xdr:rowOff>169545</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64770</xdr:rowOff>
    </xdr:from>
    <xdr:to>
      <xdr:col>23</xdr:col>
      <xdr:colOff>85725</xdr:colOff>
      <xdr:row>31</xdr:row>
      <xdr:rowOff>118745</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flipV="1">
          <a:off x="4051300" y="6151245"/>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147108</xdr:rowOff>
    </xdr:from>
    <xdr:to>
      <xdr:col>15</xdr:col>
      <xdr:colOff>187325</xdr:colOff>
      <xdr:row>32</xdr:row>
      <xdr:rowOff>77258</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62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118745</xdr:rowOff>
    </xdr:from>
    <xdr:to>
      <xdr:col>19</xdr:col>
      <xdr:colOff>136525</xdr:colOff>
      <xdr:row>32</xdr:row>
      <xdr:rowOff>26458</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3289300" y="6205220"/>
          <a:ext cx="762000" cy="7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168698</xdr:rowOff>
    </xdr:from>
    <xdr:to>
      <xdr:col>11</xdr:col>
      <xdr:colOff>187325</xdr:colOff>
      <xdr:row>32</xdr:row>
      <xdr:rowOff>98848</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625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26458</xdr:rowOff>
    </xdr:from>
    <xdr:to>
      <xdr:col>15</xdr:col>
      <xdr:colOff>136525</xdr:colOff>
      <xdr:row>32</xdr:row>
      <xdr:rowOff>48048</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2527300" y="628438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74524</xdr:rowOff>
    </xdr:from>
    <xdr:ext cx="405111" cy="259045"/>
    <xdr:sp macro="" textlink="">
      <xdr:nvSpPr>
        <xdr:cNvPr id="87" name="n_1aveValue有形固定資産減価償却率">
          <a:extLst>
            <a:ext uri="{FF2B5EF4-FFF2-40B4-BE49-F238E27FC236}">
              <a16:creationId xmlns:a16="http://schemas.microsoft.com/office/drawing/2014/main" id="{00000000-0008-0000-0D00-000057000000}"/>
            </a:ext>
          </a:extLst>
        </xdr:cNvPr>
        <xdr:cNvSpPr txBox="1"/>
      </xdr:nvSpPr>
      <xdr:spPr>
        <a:xfrm>
          <a:off x="3836044" y="5818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106909</xdr:rowOff>
    </xdr:from>
    <xdr:ext cx="405111" cy="259045"/>
    <xdr:sp macro="" textlink="">
      <xdr:nvSpPr>
        <xdr:cNvPr id="88" name="n_2aveValue有形固定資産減価償却率">
          <a:extLst>
            <a:ext uri="{FF2B5EF4-FFF2-40B4-BE49-F238E27FC236}">
              <a16:creationId xmlns:a16="http://schemas.microsoft.com/office/drawing/2014/main" id="{00000000-0008-0000-0D00-000058000000}"/>
            </a:ext>
          </a:extLst>
        </xdr:cNvPr>
        <xdr:cNvSpPr txBox="1"/>
      </xdr:nvSpPr>
      <xdr:spPr>
        <a:xfrm>
          <a:off x="3086744" y="585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43409</xdr:rowOff>
    </xdr:from>
    <xdr:ext cx="405111" cy="259045"/>
    <xdr:sp macro="" textlink="">
      <xdr:nvSpPr>
        <xdr:cNvPr id="89" name="n_3aveValue有形固定資産減価償却率">
          <a:extLst>
            <a:ext uri="{FF2B5EF4-FFF2-40B4-BE49-F238E27FC236}">
              <a16:creationId xmlns:a16="http://schemas.microsoft.com/office/drawing/2014/main" id="{00000000-0008-0000-0D00-000059000000}"/>
            </a:ext>
          </a:extLst>
        </xdr:cNvPr>
        <xdr:cNvSpPr txBox="1"/>
      </xdr:nvSpPr>
      <xdr:spPr>
        <a:xfrm>
          <a:off x="2324744" y="5958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160672</xdr:rowOff>
    </xdr:from>
    <xdr:ext cx="405111" cy="259045"/>
    <xdr:sp macro="" textlink="">
      <xdr:nvSpPr>
        <xdr:cNvPr id="90" name="n_1mainValue有形固定資産減価償却率">
          <a:extLst>
            <a:ext uri="{FF2B5EF4-FFF2-40B4-BE49-F238E27FC236}">
              <a16:creationId xmlns:a16="http://schemas.microsoft.com/office/drawing/2014/main" id="{00000000-0008-0000-0D00-00005A000000}"/>
            </a:ext>
          </a:extLst>
        </xdr:cNvPr>
        <xdr:cNvSpPr txBox="1"/>
      </xdr:nvSpPr>
      <xdr:spPr>
        <a:xfrm>
          <a:off x="383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68385</xdr:rowOff>
    </xdr:from>
    <xdr:ext cx="405111" cy="259045"/>
    <xdr:sp macro="" textlink="">
      <xdr:nvSpPr>
        <xdr:cNvPr id="91" name="n_2mainValue有形固定資産減価償却率">
          <a:extLst>
            <a:ext uri="{FF2B5EF4-FFF2-40B4-BE49-F238E27FC236}">
              <a16:creationId xmlns:a16="http://schemas.microsoft.com/office/drawing/2014/main" id="{00000000-0008-0000-0D00-00005B000000}"/>
            </a:ext>
          </a:extLst>
        </xdr:cNvPr>
        <xdr:cNvSpPr txBox="1"/>
      </xdr:nvSpPr>
      <xdr:spPr>
        <a:xfrm>
          <a:off x="3086744" y="632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89975</xdr:rowOff>
    </xdr:from>
    <xdr:ext cx="405111" cy="259045"/>
    <xdr:sp macro="" textlink="">
      <xdr:nvSpPr>
        <xdr:cNvPr id="92" name="n_3mainValue有形固定資産減価償却率">
          <a:extLst>
            <a:ext uri="{FF2B5EF4-FFF2-40B4-BE49-F238E27FC236}">
              <a16:creationId xmlns:a16="http://schemas.microsoft.com/office/drawing/2014/main" id="{00000000-0008-0000-0D00-00005C000000}"/>
            </a:ext>
          </a:extLst>
        </xdr:cNvPr>
        <xdr:cNvSpPr txBox="1"/>
      </xdr:nvSpPr>
      <xdr:spPr>
        <a:xfrm>
          <a:off x="2324744" y="6347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の債務償還比率は</a:t>
          </a:r>
          <a:r>
            <a:rPr kumimoji="1" lang="ja-JP" altLang="ja-JP" sz="1100">
              <a:solidFill>
                <a:schemeClr val="dk1"/>
              </a:solidFill>
              <a:effectLst/>
              <a:latin typeface="+mn-lt"/>
              <a:ea typeface="+mn-ea"/>
              <a:cs typeface="+mn-cs"/>
            </a:rPr>
            <a:t>前年より改善し</a:t>
          </a:r>
          <a:r>
            <a:rPr kumimoji="1" lang="ja-JP" altLang="en-US" sz="1100">
              <a:solidFill>
                <a:schemeClr val="dk1"/>
              </a:solidFill>
              <a:effectLst/>
              <a:latin typeface="+mn-lt"/>
              <a:ea typeface="+mn-ea"/>
              <a:cs typeface="+mn-cs"/>
            </a:rPr>
            <a:t>て</a:t>
          </a:r>
          <a:r>
            <a:rPr kumimoji="1" lang="en-US" altLang="ja-JP" sz="1100">
              <a:latin typeface="ＭＳ Ｐゴシック" panose="020B0600070205080204" pitchFamily="50" charset="-128"/>
              <a:ea typeface="ＭＳ Ｐゴシック" panose="020B0600070205080204" pitchFamily="50" charset="-128"/>
            </a:rPr>
            <a:t>560.6</a:t>
          </a:r>
          <a:r>
            <a:rPr kumimoji="1" lang="ja-JP" altLang="en-US" sz="1100">
              <a:latin typeface="ＭＳ Ｐゴシック" panose="020B0600070205080204" pitchFamily="50" charset="-128"/>
              <a:ea typeface="ＭＳ Ｐゴシック" panose="020B0600070205080204" pitchFamily="50" charset="-128"/>
            </a:rPr>
            <a:t>％となり、類似団体の平均値を下回った。太田市の将来負担比率は年々改善しており、実質公債費比率も</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と比較してわずかに悪化しているが、過去</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年間で見ると改善傾向にあるため、債務償還比率も改善していくことが見込まれる。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今後も「償還元金を超えない市債の発行」を堅持することにより、数値の抑制に努めていく。</a:t>
          </a: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a:extLst>
            <a:ext uri="{FF2B5EF4-FFF2-40B4-BE49-F238E27FC236}">
              <a16:creationId xmlns:a16="http://schemas.microsoft.com/office/drawing/2014/main" id="{00000000-0008-0000-0D00-000079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49784</xdr:rowOff>
    </xdr:from>
    <xdr:to>
      <xdr:col>76</xdr:col>
      <xdr:colOff>21589</xdr:colOff>
      <xdr:row>34</xdr:row>
      <xdr:rowOff>98266</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flipV="1">
          <a:off x="14793595" y="5279009"/>
          <a:ext cx="1269" cy="1420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102093</xdr:rowOff>
    </xdr:from>
    <xdr:ext cx="469744" cy="259045"/>
    <xdr:sp macro="" textlink="">
      <xdr:nvSpPr>
        <xdr:cNvPr id="123" name="債務償還比率最小値テキスト">
          <a:extLst>
            <a:ext uri="{FF2B5EF4-FFF2-40B4-BE49-F238E27FC236}">
              <a16:creationId xmlns:a16="http://schemas.microsoft.com/office/drawing/2014/main" id="{00000000-0008-0000-0D00-00007B000000}"/>
            </a:ext>
          </a:extLst>
        </xdr:cNvPr>
        <xdr:cNvSpPr txBox="1"/>
      </xdr:nvSpPr>
      <xdr:spPr>
        <a:xfrm>
          <a:off x="14846300" y="670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98266</xdr:rowOff>
    </xdr:from>
    <xdr:to>
      <xdr:col>76</xdr:col>
      <xdr:colOff>111125</xdr:colOff>
      <xdr:row>34</xdr:row>
      <xdr:rowOff>98266</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14706600" y="6699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167911</xdr:rowOff>
    </xdr:from>
    <xdr:ext cx="560923" cy="259045"/>
    <xdr:sp macro="" textlink="">
      <xdr:nvSpPr>
        <xdr:cNvPr id="125" name="債務償還比率最大値テキスト">
          <a:extLst>
            <a:ext uri="{FF2B5EF4-FFF2-40B4-BE49-F238E27FC236}">
              <a16:creationId xmlns:a16="http://schemas.microsoft.com/office/drawing/2014/main" id="{00000000-0008-0000-0D00-00007D000000}"/>
            </a:ext>
          </a:extLst>
        </xdr:cNvPr>
        <xdr:cNvSpPr txBox="1"/>
      </xdr:nvSpPr>
      <xdr:spPr>
        <a:xfrm>
          <a:off x="14846300" y="505423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49784</xdr:rowOff>
    </xdr:from>
    <xdr:to>
      <xdr:col>76</xdr:col>
      <xdr:colOff>111125</xdr:colOff>
      <xdr:row>26</xdr:row>
      <xdr:rowOff>49784</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14706600" y="527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77317</xdr:rowOff>
    </xdr:from>
    <xdr:ext cx="469744" cy="259045"/>
    <xdr:sp macro="" textlink="">
      <xdr:nvSpPr>
        <xdr:cNvPr id="127" name="債務償還比率平均値テキスト">
          <a:extLst>
            <a:ext uri="{FF2B5EF4-FFF2-40B4-BE49-F238E27FC236}">
              <a16:creationId xmlns:a16="http://schemas.microsoft.com/office/drawing/2014/main" id="{00000000-0008-0000-0D00-00007F000000}"/>
            </a:ext>
          </a:extLst>
        </xdr:cNvPr>
        <xdr:cNvSpPr txBox="1"/>
      </xdr:nvSpPr>
      <xdr:spPr>
        <a:xfrm>
          <a:off x="14846300" y="58208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54440</xdr:rowOff>
    </xdr:from>
    <xdr:to>
      <xdr:col>76</xdr:col>
      <xdr:colOff>73025</xdr:colOff>
      <xdr:row>30</xdr:row>
      <xdr:rowOff>156040</xdr:rowOff>
    </xdr:to>
    <xdr:sp macro="" textlink="">
      <xdr:nvSpPr>
        <xdr:cNvPr id="128" name="フローチャート: 判断 127">
          <a:extLst>
            <a:ext uri="{FF2B5EF4-FFF2-40B4-BE49-F238E27FC236}">
              <a16:creationId xmlns:a16="http://schemas.microsoft.com/office/drawing/2014/main" id="{00000000-0008-0000-0D00-000080000000}"/>
            </a:ext>
          </a:extLst>
        </xdr:cNvPr>
        <xdr:cNvSpPr/>
      </xdr:nvSpPr>
      <xdr:spPr>
        <a:xfrm>
          <a:off x="14744700" y="596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1905</xdr:rowOff>
    </xdr:from>
    <xdr:to>
      <xdr:col>72</xdr:col>
      <xdr:colOff>123825</xdr:colOff>
      <xdr:row>30</xdr:row>
      <xdr:rowOff>103505</xdr:rowOff>
    </xdr:to>
    <xdr:sp macro="" textlink="">
      <xdr:nvSpPr>
        <xdr:cNvPr id="129" name="フローチャート: 判断 128">
          <a:extLst>
            <a:ext uri="{FF2B5EF4-FFF2-40B4-BE49-F238E27FC236}">
              <a16:creationId xmlns:a16="http://schemas.microsoft.com/office/drawing/2014/main" id="{00000000-0008-0000-0D00-000081000000}"/>
            </a:ext>
          </a:extLst>
        </xdr:cNvPr>
        <xdr:cNvSpPr/>
      </xdr:nvSpPr>
      <xdr:spPr>
        <a:xfrm>
          <a:off x="14033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137562</xdr:rowOff>
    </xdr:from>
    <xdr:to>
      <xdr:col>76</xdr:col>
      <xdr:colOff>73025</xdr:colOff>
      <xdr:row>31</xdr:row>
      <xdr:rowOff>67712</xdr:rowOff>
    </xdr:to>
    <xdr:sp macro="" textlink="">
      <xdr:nvSpPr>
        <xdr:cNvPr id="135" name="楕円 134">
          <a:extLst>
            <a:ext uri="{FF2B5EF4-FFF2-40B4-BE49-F238E27FC236}">
              <a16:creationId xmlns:a16="http://schemas.microsoft.com/office/drawing/2014/main" id="{00000000-0008-0000-0D00-000087000000}"/>
            </a:ext>
          </a:extLst>
        </xdr:cNvPr>
        <xdr:cNvSpPr/>
      </xdr:nvSpPr>
      <xdr:spPr>
        <a:xfrm>
          <a:off x="14744700" y="605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115989</xdr:rowOff>
    </xdr:from>
    <xdr:ext cx="469744" cy="259045"/>
    <xdr:sp macro="" textlink="">
      <xdr:nvSpPr>
        <xdr:cNvPr id="136" name="債務償還比率該当値テキスト">
          <a:extLst>
            <a:ext uri="{FF2B5EF4-FFF2-40B4-BE49-F238E27FC236}">
              <a16:creationId xmlns:a16="http://schemas.microsoft.com/office/drawing/2014/main" id="{00000000-0008-0000-0D00-000088000000}"/>
            </a:ext>
          </a:extLst>
        </xdr:cNvPr>
        <xdr:cNvSpPr txBox="1"/>
      </xdr:nvSpPr>
      <xdr:spPr>
        <a:xfrm>
          <a:off x="14846300" y="60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47413</xdr:rowOff>
    </xdr:from>
    <xdr:to>
      <xdr:col>72</xdr:col>
      <xdr:colOff>123825</xdr:colOff>
      <xdr:row>29</xdr:row>
      <xdr:rowOff>149013</xdr:rowOff>
    </xdr:to>
    <xdr:sp macro="" textlink="">
      <xdr:nvSpPr>
        <xdr:cNvPr id="137" name="楕円 136">
          <a:extLst>
            <a:ext uri="{FF2B5EF4-FFF2-40B4-BE49-F238E27FC236}">
              <a16:creationId xmlns:a16="http://schemas.microsoft.com/office/drawing/2014/main" id="{00000000-0008-0000-0D00-000089000000}"/>
            </a:ext>
          </a:extLst>
        </xdr:cNvPr>
        <xdr:cNvSpPr/>
      </xdr:nvSpPr>
      <xdr:spPr>
        <a:xfrm>
          <a:off x="14033500" y="57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98213</xdr:rowOff>
    </xdr:from>
    <xdr:to>
      <xdr:col>76</xdr:col>
      <xdr:colOff>22225</xdr:colOff>
      <xdr:row>31</xdr:row>
      <xdr:rowOff>16912</xdr:rowOff>
    </xdr:to>
    <xdr:cxnSp macro="">
      <xdr:nvCxnSpPr>
        <xdr:cNvPr id="138" name="直線コネクタ 137">
          <a:extLst>
            <a:ext uri="{FF2B5EF4-FFF2-40B4-BE49-F238E27FC236}">
              <a16:creationId xmlns:a16="http://schemas.microsoft.com/office/drawing/2014/main" id="{00000000-0008-0000-0D00-00008A000000}"/>
            </a:ext>
          </a:extLst>
        </xdr:cNvPr>
        <xdr:cNvCxnSpPr/>
      </xdr:nvCxnSpPr>
      <xdr:spPr>
        <a:xfrm>
          <a:off x="14084300" y="5841788"/>
          <a:ext cx="711200" cy="26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94632</xdr:rowOff>
    </xdr:from>
    <xdr:ext cx="469744" cy="259045"/>
    <xdr:sp macro="" textlink="">
      <xdr:nvSpPr>
        <xdr:cNvPr id="139" name="n_1aveValue債務償還比率">
          <a:extLst>
            <a:ext uri="{FF2B5EF4-FFF2-40B4-BE49-F238E27FC236}">
              <a16:creationId xmlns:a16="http://schemas.microsoft.com/office/drawing/2014/main" id="{00000000-0008-0000-0D00-00008B000000}"/>
            </a:ext>
          </a:extLst>
        </xdr:cNvPr>
        <xdr:cNvSpPr txBox="1"/>
      </xdr:nvSpPr>
      <xdr:spPr>
        <a:xfrm>
          <a:off x="13836727" y="600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165540</xdr:rowOff>
    </xdr:from>
    <xdr:ext cx="469744" cy="259045"/>
    <xdr:sp macro="" textlink="">
      <xdr:nvSpPr>
        <xdr:cNvPr id="140" name="n_1mainValue債務償還比率">
          <a:extLst>
            <a:ext uri="{FF2B5EF4-FFF2-40B4-BE49-F238E27FC236}">
              <a16:creationId xmlns:a16="http://schemas.microsoft.com/office/drawing/2014/main" id="{00000000-0008-0000-0D00-00008C000000}"/>
            </a:ext>
          </a:extLst>
        </xdr:cNvPr>
        <xdr:cNvSpPr txBox="1"/>
      </xdr:nvSpPr>
      <xdr:spPr>
        <a:xfrm>
          <a:off x="13836727" y="556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a:extLst>
            <a:ext uri="{FF2B5EF4-FFF2-40B4-BE49-F238E27FC236}">
              <a16:creationId xmlns:a16="http://schemas.microsoft.com/office/drawing/2014/main" id="{00000000-0008-0000-0D00-00008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a:extLst>
            <a:ext uri="{FF2B5EF4-FFF2-40B4-BE49-F238E27FC236}">
              <a16:creationId xmlns:a16="http://schemas.microsoft.com/office/drawing/2014/main" id="{00000000-0008-0000-0D00-00008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224,635
213,495
175.54
78,132,622
75,567,259
1,899,329
45,358,273
64,914,284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42</xdr:row>
      <xdr:rowOff>13335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80453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73042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97790</xdr:rowOff>
    </xdr:from>
    <xdr:to>
      <xdr:col>24</xdr:col>
      <xdr:colOff>114300</xdr:colOff>
      <xdr:row>38</xdr:row>
      <xdr:rowOff>27940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76217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126365</xdr:rowOff>
    </xdr:from>
    <xdr:to>
      <xdr:col>20</xdr:col>
      <xdr:colOff>38100</xdr:colOff>
      <xdr:row>38</xdr:row>
      <xdr:rowOff>56515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148590</xdr:rowOff>
    </xdr:from>
    <xdr:to>
      <xdr:col>24</xdr:col>
      <xdr:colOff>63500</xdr:colOff>
      <xdr:row>38</xdr:row>
      <xdr:rowOff>5715</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49224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164465</xdr:rowOff>
    </xdr:from>
    <xdr:to>
      <xdr:col>15</xdr:col>
      <xdr:colOff>101600</xdr:colOff>
      <xdr:row>38</xdr:row>
      <xdr:rowOff>94615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5715</xdr:rowOff>
    </xdr:from>
    <xdr:to>
      <xdr:col>19</xdr:col>
      <xdr:colOff>177800</xdr:colOff>
      <xdr:row>38</xdr:row>
      <xdr:rowOff>43815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65208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15875</xdr:rowOff>
    </xdr:from>
    <xdr:to>
      <xdr:col>10</xdr:col>
      <xdr:colOff>165100</xdr:colOff>
      <xdr:row>38</xdr:row>
      <xdr:rowOff>117475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43815</xdr:rowOff>
    </xdr:from>
    <xdr:to>
      <xdr:col>15</xdr:col>
      <xdr:colOff>50800</xdr:colOff>
      <xdr:row>38</xdr:row>
      <xdr:rowOff>66675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flipV="1">
          <a:off x="2019300" y="65589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31132</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E00-00004F000000}"/>
            </a:ext>
          </a:extLst>
        </xdr:cNvPr>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76852</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E00-000050000000}"/>
            </a:ext>
          </a:extLst>
        </xdr:cNvPr>
        <xdr:cNvSpPr txBox="1"/>
      </xdr:nvSpPr>
      <xdr:spPr>
        <a:xfrm>
          <a:off x="27057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E00-000051000000}"/>
            </a:ext>
          </a:extLst>
        </xdr:cNvPr>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47642</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E00-000052000000}"/>
            </a:ext>
          </a:extLst>
        </xdr:cNvPr>
        <xdr:cNvSpPr txBox="1"/>
      </xdr:nvSpPr>
      <xdr:spPr>
        <a:xfrm>
          <a:off x="3582044"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85742</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E00-000053000000}"/>
            </a:ext>
          </a:extLst>
        </xdr:cNvPr>
        <xdr:cNvSpPr txBox="1"/>
      </xdr:nvSpPr>
      <xdr:spPr>
        <a:xfrm>
          <a:off x="2705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108602</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E00-000054000000}"/>
            </a:ext>
          </a:extLst>
        </xdr:cNvPr>
        <xdr:cNvSpPr txBox="1"/>
      </xdr:nvSpPr>
      <xdr:spPr>
        <a:xfrm>
          <a:off x="18167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E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158862</xdr:rowOff>
    </xdr:from>
    <xdr:to>
      <xdr:col>54</xdr:col>
      <xdr:colOff>189865</xdr:colOff>
      <xdr:row>41</xdr:row>
      <xdr:rowOff>72771</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flipV="1">
          <a:off x="10476865" y="5816712"/>
          <a:ext cx="0" cy="128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76598</xdr:rowOff>
    </xdr:from>
    <xdr:ext cx="469744" cy="259045"/>
    <xdr:sp macro="" textlink="">
      <xdr:nvSpPr>
        <xdr:cNvPr id="107" name="【道路】&#10;一人当たり延長最小値テキスト">
          <a:extLst>
            <a:ext uri="{FF2B5EF4-FFF2-40B4-BE49-F238E27FC236}">
              <a16:creationId xmlns:a16="http://schemas.microsoft.com/office/drawing/2014/main" id="{00000000-0008-0000-0E00-00006B000000}"/>
            </a:ext>
          </a:extLst>
        </xdr:cNvPr>
        <xdr:cNvSpPr txBox="1"/>
      </xdr:nvSpPr>
      <xdr:spPr>
        <a:xfrm>
          <a:off x="10515600" y="710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72771</xdr:rowOff>
    </xdr:from>
    <xdr:to>
      <xdr:col>55</xdr:col>
      <xdr:colOff>88900</xdr:colOff>
      <xdr:row>41</xdr:row>
      <xdr:rowOff>72771</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10388600" y="7102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105539</xdr:rowOff>
    </xdr:from>
    <xdr:ext cx="534377" cy="259045"/>
    <xdr:sp macro="" textlink="">
      <xdr:nvSpPr>
        <xdr:cNvPr id="109" name="【道路】&#10;一人当たり延長最大値テキスト">
          <a:extLst>
            <a:ext uri="{FF2B5EF4-FFF2-40B4-BE49-F238E27FC236}">
              <a16:creationId xmlns:a16="http://schemas.microsoft.com/office/drawing/2014/main" id="{00000000-0008-0000-0E00-00006D000000}"/>
            </a:ext>
          </a:extLst>
        </xdr:cNvPr>
        <xdr:cNvSpPr txBox="1"/>
      </xdr:nvSpPr>
      <xdr:spPr>
        <a:xfrm>
          <a:off x="10515600" y="559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158862</xdr:rowOff>
    </xdr:from>
    <xdr:to>
      <xdr:col>55</xdr:col>
      <xdr:colOff>88900</xdr:colOff>
      <xdr:row>33</xdr:row>
      <xdr:rowOff>158862</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58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101622</xdr:rowOff>
    </xdr:from>
    <xdr:ext cx="469744" cy="259045"/>
    <xdr:sp macro="" textlink="">
      <xdr:nvSpPr>
        <xdr:cNvPr id="111" name="【道路】&#10;一人当たり延長平均値テキスト">
          <a:extLst>
            <a:ext uri="{FF2B5EF4-FFF2-40B4-BE49-F238E27FC236}">
              <a16:creationId xmlns:a16="http://schemas.microsoft.com/office/drawing/2014/main" id="{00000000-0008-0000-0E00-00006F000000}"/>
            </a:ext>
          </a:extLst>
        </xdr:cNvPr>
        <xdr:cNvSpPr txBox="1"/>
      </xdr:nvSpPr>
      <xdr:spPr>
        <a:xfrm>
          <a:off x="10515600" y="6788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123195</xdr:rowOff>
    </xdr:from>
    <xdr:to>
      <xdr:col>55</xdr:col>
      <xdr:colOff>50800</xdr:colOff>
      <xdr:row>40</xdr:row>
      <xdr:rowOff>53345</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10426700" y="680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142855</xdr:rowOff>
    </xdr:from>
    <xdr:to>
      <xdr:col>50</xdr:col>
      <xdr:colOff>165100</xdr:colOff>
      <xdr:row>40</xdr:row>
      <xdr:rowOff>73005</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9588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165440</xdr:rowOff>
    </xdr:from>
    <xdr:to>
      <xdr:col>46</xdr:col>
      <xdr:colOff>38100</xdr:colOff>
      <xdr:row>40</xdr:row>
      <xdr:rowOff>95590</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8699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2266</xdr:rowOff>
    </xdr:from>
    <xdr:to>
      <xdr:col>41</xdr:col>
      <xdr:colOff>101600</xdr:colOff>
      <xdr:row>40</xdr:row>
      <xdr:rowOff>103866</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7810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6426</xdr:rowOff>
    </xdr:from>
    <xdr:to>
      <xdr:col>55</xdr:col>
      <xdr:colOff>50800</xdr:colOff>
      <xdr:row>39</xdr:row>
      <xdr:rowOff>108026</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10426700" y="669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29303</xdr:rowOff>
    </xdr:from>
    <xdr:ext cx="469744" cy="259045"/>
    <xdr:sp macro="" textlink="">
      <xdr:nvSpPr>
        <xdr:cNvPr id="122" name="【道路】&#10;一人当たり延長該当値テキスト">
          <a:extLst>
            <a:ext uri="{FF2B5EF4-FFF2-40B4-BE49-F238E27FC236}">
              <a16:creationId xmlns:a16="http://schemas.microsoft.com/office/drawing/2014/main" id="{00000000-0008-0000-0E00-00007A000000}"/>
            </a:ext>
          </a:extLst>
        </xdr:cNvPr>
        <xdr:cNvSpPr txBox="1"/>
      </xdr:nvSpPr>
      <xdr:spPr>
        <a:xfrm>
          <a:off x="10515600" y="6544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6289</xdr:rowOff>
    </xdr:from>
    <xdr:to>
      <xdr:col>50</xdr:col>
      <xdr:colOff>165100</xdr:colOff>
      <xdr:row>39</xdr:row>
      <xdr:rowOff>107889</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9588500" y="669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57089</xdr:rowOff>
    </xdr:from>
    <xdr:to>
      <xdr:col>55</xdr:col>
      <xdr:colOff>0</xdr:colOff>
      <xdr:row>39</xdr:row>
      <xdr:rowOff>57226</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a:off x="9639300" y="6743639"/>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4597</xdr:rowOff>
    </xdr:from>
    <xdr:to>
      <xdr:col>46</xdr:col>
      <xdr:colOff>38100</xdr:colOff>
      <xdr:row>39</xdr:row>
      <xdr:rowOff>106197</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8699500" y="669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55397</xdr:rowOff>
    </xdr:from>
    <xdr:to>
      <xdr:col>50</xdr:col>
      <xdr:colOff>114300</xdr:colOff>
      <xdr:row>39</xdr:row>
      <xdr:rowOff>57089</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a:off x="8750300" y="6741947"/>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71714</xdr:rowOff>
    </xdr:from>
    <xdr:to>
      <xdr:col>41</xdr:col>
      <xdr:colOff>101600</xdr:colOff>
      <xdr:row>39</xdr:row>
      <xdr:rowOff>1864</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7810500" y="658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122514</xdr:rowOff>
    </xdr:from>
    <xdr:to>
      <xdr:col>45</xdr:col>
      <xdr:colOff>177800</xdr:colOff>
      <xdr:row>39</xdr:row>
      <xdr:rowOff>55397</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a:off x="7861300" y="6637614"/>
          <a:ext cx="889000" cy="10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64132</xdr:rowOff>
    </xdr:from>
    <xdr:ext cx="469744" cy="259045"/>
    <xdr:sp macro="" textlink="">
      <xdr:nvSpPr>
        <xdr:cNvPr id="129" name="n_1aveValue【道路】&#10;一人当たり延長">
          <a:extLst>
            <a:ext uri="{FF2B5EF4-FFF2-40B4-BE49-F238E27FC236}">
              <a16:creationId xmlns:a16="http://schemas.microsoft.com/office/drawing/2014/main" id="{00000000-0008-0000-0E00-000081000000}"/>
            </a:ext>
          </a:extLst>
        </xdr:cNvPr>
        <xdr:cNvSpPr txBox="1"/>
      </xdr:nvSpPr>
      <xdr:spPr>
        <a:xfrm>
          <a:off x="9391727" y="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86717</xdr:rowOff>
    </xdr:from>
    <xdr:ext cx="469744" cy="259045"/>
    <xdr:sp macro="" textlink="">
      <xdr:nvSpPr>
        <xdr:cNvPr id="130" name="n_2aveValue【道路】&#10;一人当たり延長">
          <a:extLst>
            <a:ext uri="{FF2B5EF4-FFF2-40B4-BE49-F238E27FC236}">
              <a16:creationId xmlns:a16="http://schemas.microsoft.com/office/drawing/2014/main" id="{00000000-0008-0000-0E00-000082000000}"/>
            </a:ext>
          </a:extLst>
        </xdr:cNvPr>
        <xdr:cNvSpPr txBox="1"/>
      </xdr:nvSpPr>
      <xdr:spPr>
        <a:xfrm>
          <a:off x="8515427" y="69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94993</xdr:rowOff>
    </xdr:from>
    <xdr:ext cx="469744" cy="259045"/>
    <xdr:sp macro="" textlink="">
      <xdr:nvSpPr>
        <xdr:cNvPr id="131" name="n_3aveValue【道路】&#10;一人当たり延長">
          <a:extLst>
            <a:ext uri="{FF2B5EF4-FFF2-40B4-BE49-F238E27FC236}">
              <a16:creationId xmlns:a16="http://schemas.microsoft.com/office/drawing/2014/main" id="{00000000-0008-0000-0E00-000083000000}"/>
            </a:ext>
          </a:extLst>
        </xdr:cNvPr>
        <xdr:cNvSpPr txBox="1"/>
      </xdr:nvSpPr>
      <xdr:spPr>
        <a:xfrm>
          <a:off x="7626427" y="695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124416</xdr:rowOff>
    </xdr:from>
    <xdr:ext cx="469744" cy="259045"/>
    <xdr:sp macro="" textlink="">
      <xdr:nvSpPr>
        <xdr:cNvPr id="132" name="n_1mainValue【道路】&#10;一人当たり延長">
          <a:extLst>
            <a:ext uri="{FF2B5EF4-FFF2-40B4-BE49-F238E27FC236}">
              <a16:creationId xmlns:a16="http://schemas.microsoft.com/office/drawing/2014/main" id="{00000000-0008-0000-0E00-000084000000}"/>
            </a:ext>
          </a:extLst>
        </xdr:cNvPr>
        <xdr:cNvSpPr txBox="1"/>
      </xdr:nvSpPr>
      <xdr:spPr>
        <a:xfrm>
          <a:off x="9391727" y="646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122724</xdr:rowOff>
    </xdr:from>
    <xdr:ext cx="469744" cy="259045"/>
    <xdr:sp macro="" textlink="">
      <xdr:nvSpPr>
        <xdr:cNvPr id="133" name="n_2mainValue【道路】&#10;一人当たり延長">
          <a:extLst>
            <a:ext uri="{FF2B5EF4-FFF2-40B4-BE49-F238E27FC236}">
              <a16:creationId xmlns:a16="http://schemas.microsoft.com/office/drawing/2014/main" id="{00000000-0008-0000-0E00-000085000000}"/>
            </a:ext>
          </a:extLst>
        </xdr:cNvPr>
        <xdr:cNvSpPr txBox="1"/>
      </xdr:nvSpPr>
      <xdr:spPr>
        <a:xfrm>
          <a:off x="8515427" y="646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18391</xdr:rowOff>
    </xdr:from>
    <xdr:ext cx="534377" cy="259045"/>
    <xdr:sp macro="" textlink="">
      <xdr:nvSpPr>
        <xdr:cNvPr id="134" name="n_3mainValue【道路】&#10;一人当たり延長">
          <a:extLst>
            <a:ext uri="{FF2B5EF4-FFF2-40B4-BE49-F238E27FC236}">
              <a16:creationId xmlns:a16="http://schemas.microsoft.com/office/drawing/2014/main" id="{00000000-0008-0000-0E00-000086000000}"/>
            </a:ext>
          </a:extLst>
        </xdr:cNvPr>
        <xdr:cNvSpPr txBox="1"/>
      </xdr:nvSpPr>
      <xdr:spPr>
        <a:xfrm>
          <a:off x="7594111" y="636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61722</xdr:rowOff>
    </xdr:from>
    <xdr:to>
      <xdr:col>24</xdr:col>
      <xdr:colOff>62865</xdr:colOff>
      <xdr:row>61</xdr:row>
      <xdr:rowOff>22860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flipV="1">
          <a:off x="4634865" y="9491472"/>
          <a:ext cx="0" cy="989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26687</xdr:rowOff>
    </xdr:from>
    <xdr:ext cx="405111" cy="259045"/>
    <xdr:sp macro="" textlink="">
      <xdr:nvSpPr>
        <xdr:cNvPr id="158" name="【橋りょう・トンネル】&#10;有形固定資産減価償却率最小値テキスト">
          <a:extLst>
            <a:ext uri="{FF2B5EF4-FFF2-40B4-BE49-F238E27FC236}">
              <a16:creationId xmlns:a16="http://schemas.microsoft.com/office/drawing/2014/main" id="{00000000-0008-0000-0E00-00009E000000}"/>
            </a:ext>
          </a:extLst>
        </xdr:cNvPr>
        <xdr:cNvSpPr txBox="1"/>
      </xdr:nvSpPr>
      <xdr:spPr>
        <a:xfrm>
          <a:off x="4673600"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61</xdr:row>
      <xdr:rowOff>22860</xdr:rowOff>
    </xdr:from>
    <xdr:to>
      <xdr:col>24</xdr:col>
      <xdr:colOff>152400</xdr:colOff>
      <xdr:row>61</xdr:row>
      <xdr:rowOff>22860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4546600" y="10481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8399</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00000000-0008-0000-0E00-0000A0000000}"/>
            </a:ext>
          </a:extLst>
        </xdr:cNvPr>
        <xdr:cNvSpPr txBox="1"/>
      </xdr:nvSpPr>
      <xdr:spPr>
        <a:xfrm>
          <a:off x="4673600" y="926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61722</xdr:rowOff>
    </xdr:from>
    <xdr:to>
      <xdr:col>24</xdr:col>
      <xdr:colOff>152400</xdr:colOff>
      <xdr:row>55</xdr:row>
      <xdr:rowOff>61722</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4546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105935</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00000000-0008-0000-0E00-0000A2000000}"/>
            </a:ext>
          </a:extLst>
        </xdr:cNvPr>
        <xdr:cNvSpPr txBox="1"/>
      </xdr:nvSpPr>
      <xdr:spPr>
        <a:xfrm>
          <a:off x="4673600" y="100500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127508</xdr:rowOff>
    </xdr:from>
    <xdr:to>
      <xdr:col>24</xdr:col>
      <xdr:colOff>114300</xdr:colOff>
      <xdr:row>59</xdr:row>
      <xdr:rowOff>57658</xdr:rowOff>
    </xdr:to>
    <xdr:sp macro="" textlink="">
      <xdr:nvSpPr>
        <xdr:cNvPr id="163" name="フローチャート: 判断 162">
          <a:extLst>
            <a:ext uri="{FF2B5EF4-FFF2-40B4-BE49-F238E27FC236}">
              <a16:creationId xmlns:a16="http://schemas.microsoft.com/office/drawing/2014/main" id="{00000000-0008-0000-0E00-0000A3000000}"/>
            </a:ext>
          </a:extLst>
        </xdr:cNvPr>
        <xdr:cNvSpPr/>
      </xdr:nvSpPr>
      <xdr:spPr>
        <a:xfrm>
          <a:off x="4584700" y="1007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64" name="フローチャート: 判断 163">
          <a:extLst>
            <a:ext uri="{FF2B5EF4-FFF2-40B4-BE49-F238E27FC236}">
              <a16:creationId xmlns:a16="http://schemas.microsoft.com/office/drawing/2014/main" id="{00000000-0008-0000-0E00-0000A4000000}"/>
            </a:ext>
          </a:extLst>
        </xdr:cNvPr>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36068</xdr:rowOff>
    </xdr:from>
    <xdr:to>
      <xdr:col>15</xdr:col>
      <xdr:colOff>101600</xdr:colOff>
      <xdr:row>59</xdr:row>
      <xdr:rowOff>137668</xdr:rowOff>
    </xdr:to>
    <xdr:sp macro="" textlink="">
      <xdr:nvSpPr>
        <xdr:cNvPr id="165" name="フローチャート: 判断 164">
          <a:extLst>
            <a:ext uri="{FF2B5EF4-FFF2-40B4-BE49-F238E27FC236}">
              <a16:creationId xmlns:a16="http://schemas.microsoft.com/office/drawing/2014/main" id="{00000000-0008-0000-0E00-0000A5000000}"/>
            </a:ext>
          </a:extLst>
        </xdr:cNvPr>
        <xdr:cNvSpPr/>
      </xdr:nvSpPr>
      <xdr:spPr>
        <a:xfrm>
          <a:off x="2857500" y="1015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138938</xdr:rowOff>
    </xdr:from>
    <xdr:to>
      <xdr:col>10</xdr:col>
      <xdr:colOff>165100</xdr:colOff>
      <xdr:row>60</xdr:row>
      <xdr:rowOff>69088</xdr:rowOff>
    </xdr:to>
    <xdr:sp macro="" textlink="">
      <xdr:nvSpPr>
        <xdr:cNvPr id="166" name="フローチャート: 判断 165">
          <a:extLst>
            <a:ext uri="{FF2B5EF4-FFF2-40B4-BE49-F238E27FC236}">
              <a16:creationId xmlns:a16="http://schemas.microsoft.com/office/drawing/2014/main" id="{00000000-0008-0000-0E00-0000A6000000}"/>
            </a:ext>
          </a:extLst>
        </xdr:cNvPr>
        <xdr:cNvSpPr/>
      </xdr:nvSpPr>
      <xdr:spPr>
        <a:xfrm>
          <a:off x="1968500" y="1025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xdr:rowOff>
    </xdr:from>
    <xdr:to>
      <xdr:col>24</xdr:col>
      <xdr:colOff>114300</xdr:colOff>
      <xdr:row>58</xdr:row>
      <xdr:rowOff>112522</xdr:rowOff>
    </xdr:to>
    <xdr:sp macro="" textlink="">
      <xdr:nvSpPr>
        <xdr:cNvPr id="172" name="楕円 171">
          <a:extLst>
            <a:ext uri="{FF2B5EF4-FFF2-40B4-BE49-F238E27FC236}">
              <a16:creationId xmlns:a16="http://schemas.microsoft.com/office/drawing/2014/main" id="{00000000-0008-0000-0E00-0000AC000000}"/>
            </a:ext>
          </a:extLst>
        </xdr:cNvPr>
        <xdr:cNvSpPr/>
      </xdr:nvSpPr>
      <xdr:spPr>
        <a:xfrm>
          <a:off x="4584700" y="995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33799</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00000000-0008-0000-0E00-0000AD000000}"/>
            </a:ext>
          </a:extLst>
        </xdr:cNvPr>
        <xdr:cNvSpPr txBox="1"/>
      </xdr:nvSpPr>
      <xdr:spPr>
        <a:xfrm>
          <a:off x="4673600" y="980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47498</xdr:rowOff>
    </xdr:from>
    <xdr:to>
      <xdr:col>20</xdr:col>
      <xdr:colOff>38100</xdr:colOff>
      <xdr:row>58</xdr:row>
      <xdr:rowOff>149098</xdr:rowOff>
    </xdr:to>
    <xdr:sp macro="" textlink="">
      <xdr:nvSpPr>
        <xdr:cNvPr id="174" name="楕円 173">
          <a:extLst>
            <a:ext uri="{FF2B5EF4-FFF2-40B4-BE49-F238E27FC236}">
              <a16:creationId xmlns:a16="http://schemas.microsoft.com/office/drawing/2014/main" id="{00000000-0008-0000-0E00-0000AE000000}"/>
            </a:ext>
          </a:extLst>
        </xdr:cNvPr>
        <xdr:cNvSpPr/>
      </xdr:nvSpPr>
      <xdr:spPr>
        <a:xfrm>
          <a:off x="3746500" y="99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61722</xdr:rowOff>
    </xdr:from>
    <xdr:to>
      <xdr:col>24</xdr:col>
      <xdr:colOff>63500</xdr:colOff>
      <xdr:row>58</xdr:row>
      <xdr:rowOff>98298</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flipV="1">
          <a:off x="3797300" y="1000582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154940</xdr:rowOff>
    </xdr:from>
    <xdr:to>
      <xdr:col>15</xdr:col>
      <xdr:colOff>101600</xdr:colOff>
      <xdr:row>64</xdr:row>
      <xdr:rowOff>85090</xdr:rowOff>
    </xdr:to>
    <xdr:sp macro="" textlink="">
      <xdr:nvSpPr>
        <xdr:cNvPr id="176" name="楕円 175">
          <a:extLst>
            <a:ext uri="{FF2B5EF4-FFF2-40B4-BE49-F238E27FC236}">
              <a16:creationId xmlns:a16="http://schemas.microsoft.com/office/drawing/2014/main" id="{00000000-0008-0000-0E00-0000B0000000}"/>
            </a:ext>
          </a:extLst>
        </xdr:cNvPr>
        <xdr:cNvSpPr/>
      </xdr:nvSpPr>
      <xdr:spPr>
        <a:xfrm>
          <a:off x="28575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98298</xdr:rowOff>
    </xdr:from>
    <xdr:to>
      <xdr:col>19</xdr:col>
      <xdr:colOff>177800</xdr:colOff>
      <xdr:row>64</xdr:row>
      <xdr:rowOff>34290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flipV="1">
          <a:off x="2908300" y="10042398"/>
          <a:ext cx="889000" cy="96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54356</xdr:rowOff>
    </xdr:from>
    <xdr:to>
      <xdr:col>10</xdr:col>
      <xdr:colOff>165100</xdr:colOff>
      <xdr:row>64</xdr:row>
      <xdr:rowOff>155956</xdr:rowOff>
    </xdr:to>
    <xdr:sp macro="" textlink="">
      <xdr:nvSpPr>
        <xdr:cNvPr id="178" name="楕円 177">
          <a:extLst>
            <a:ext uri="{FF2B5EF4-FFF2-40B4-BE49-F238E27FC236}">
              <a16:creationId xmlns:a16="http://schemas.microsoft.com/office/drawing/2014/main" id="{00000000-0008-0000-0E00-0000B2000000}"/>
            </a:ext>
          </a:extLst>
        </xdr:cNvPr>
        <xdr:cNvSpPr/>
      </xdr:nvSpPr>
      <xdr:spPr>
        <a:xfrm>
          <a:off x="1968500" y="1102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34290</xdr:rowOff>
    </xdr:from>
    <xdr:to>
      <xdr:col>15</xdr:col>
      <xdr:colOff>50800</xdr:colOff>
      <xdr:row>64</xdr:row>
      <xdr:rowOff>105156</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flipV="1">
          <a:off x="2019300" y="11007090"/>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87647</xdr:rowOff>
    </xdr:from>
    <xdr:ext cx="405111" cy="259045"/>
    <xdr:sp macro="" textlink="">
      <xdr:nvSpPr>
        <xdr:cNvPr id="180" name="n_1aveValue【橋りょう・トンネル】&#10;有形固定資産減価償却率">
          <a:extLst>
            <a:ext uri="{FF2B5EF4-FFF2-40B4-BE49-F238E27FC236}">
              <a16:creationId xmlns:a16="http://schemas.microsoft.com/office/drawing/2014/main" id="{00000000-0008-0000-0E00-0000B4000000}"/>
            </a:ext>
          </a:extLst>
        </xdr:cNvPr>
        <xdr:cNvSpPr txBox="1"/>
      </xdr:nvSpPr>
      <xdr:spPr>
        <a:xfrm>
          <a:off x="3582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154195</xdr:rowOff>
    </xdr:from>
    <xdr:ext cx="405111" cy="259045"/>
    <xdr:sp macro="" textlink="">
      <xdr:nvSpPr>
        <xdr:cNvPr id="181" name="n_2aveValue【橋りょう・トンネル】&#10;有形固定資産減価償却率">
          <a:extLst>
            <a:ext uri="{FF2B5EF4-FFF2-40B4-BE49-F238E27FC236}">
              <a16:creationId xmlns:a16="http://schemas.microsoft.com/office/drawing/2014/main" id="{00000000-0008-0000-0E00-0000B5000000}"/>
            </a:ext>
          </a:extLst>
        </xdr:cNvPr>
        <xdr:cNvSpPr txBox="1"/>
      </xdr:nvSpPr>
      <xdr:spPr>
        <a:xfrm>
          <a:off x="2705744" y="992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85615</xdr:rowOff>
    </xdr:from>
    <xdr:ext cx="405111" cy="259045"/>
    <xdr:sp macro="" textlink="">
      <xdr:nvSpPr>
        <xdr:cNvPr id="182" name="n_3aveValue【橋りょう・トンネル】&#10;有形固定資産減価償却率">
          <a:extLst>
            <a:ext uri="{FF2B5EF4-FFF2-40B4-BE49-F238E27FC236}">
              <a16:creationId xmlns:a16="http://schemas.microsoft.com/office/drawing/2014/main" id="{00000000-0008-0000-0E00-0000B6000000}"/>
            </a:ext>
          </a:extLst>
        </xdr:cNvPr>
        <xdr:cNvSpPr txBox="1"/>
      </xdr:nvSpPr>
      <xdr:spPr>
        <a:xfrm>
          <a:off x="1816744" y="10029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165625</xdr:rowOff>
    </xdr:from>
    <xdr:ext cx="405111" cy="259045"/>
    <xdr:sp macro="" textlink="">
      <xdr:nvSpPr>
        <xdr:cNvPr id="183" name="n_1mainValue【橋りょう・トンネル】&#10;有形固定資産減価償却率">
          <a:extLst>
            <a:ext uri="{FF2B5EF4-FFF2-40B4-BE49-F238E27FC236}">
              <a16:creationId xmlns:a16="http://schemas.microsoft.com/office/drawing/2014/main" id="{00000000-0008-0000-0E00-0000B7000000}"/>
            </a:ext>
          </a:extLst>
        </xdr:cNvPr>
        <xdr:cNvSpPr txBox="1"/>
      </xdr:nvSpPr>
      <xdr:spPr>
        <a:xfrm>
          <a:off x="3582044" y="976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76217</xdr:rowOff>
    </xdr:from>
    <xdr:ext cx="405111" cy="259045"/>
    <xdr:sp macro="" textlink="">
      <xdr:nvSpPr>
        <xdr:cNvPr id="184" name="n_2mainValue【橋りょう・トンネル】&#10;有形固定資産減価償却率">
          <a:extLst>
            <a:ext uri="{FF2B5EF4-FFF2-40B4-BE49-F238E27FC236}">
              <a16:creationId xmlns:a16="http://schemas.microsoft.com/office/drawing/2014/main" id="{00000000-0008-0000-0E00-0000B8000000}"/>
            </a:ext>
          </a:extLst>
        </xdr:cNvPr>
        <xdr:cNvSpPr txBox="1"/>
      </xdr:nvSpPr>
      <xdr:spPr>
        <a:xfrm>
          <a:off x="2705744" y="1104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147083</xdr:rowOff>
    </xdr:from>
    <xdr:ext cx="405111" cy="259045"/>
    <xdr:sp macro="" textlink="">
      <xdr:nvSpPr>
        <xdr:cNvPr id="185" name="n_3mainValue【橋りょう・トンネル】&#10;有形固定資産減価償却率">
          <a:extLst>
            <a:ext uri="{FF2B5EF4-FFF2-40B4-BE49-F238E27FC236}">
              <a16:creationId xmlns:a16="http://schemas.microsoft.com/office/drawing/2014/main" id="{00000000-0008-0000-0E00-0000B9000000}"/>
            </a:ext>
          </a:extLst>
        </xdr:cNvPr>
        <xdr:cNvSpPr txBox="1"/>
      </xdr:nvSpPr>
      <xdr:spPr>
        <a:xfrm>
          <a:off x="1816744" y="1111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a:extLst>
            <a:ext uri="{FF2B5EF4-FFF2-40B4-BE49-F238E27FC236}">
              <a16:creationId xmlns:a16="http://schemas.microsoft.com/office/drawing/2014/main" id="{00000000-0008-0000-0E00-0000BA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a:extLst>
            <a:ext uri="{FF2B5EF4-FFF2-40B4-BE49-F238E27FC236}">
              <a16:creationId xmlns:a16="http://schemas.microsoft.com/office/drawing/2014/main" id="{00000000-0008-0000-0E00-0000C2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a:extLst>
            <a:ext uri="{FF2B5EF4-FFF2-40B4-BE49-F238E27FC236}">
              <a16:creationId xmlns:a16="http://schemas.microsoft.com/office/drawing/2014/main" id="{00000000-0008-0000-0E00-0000C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153126</xdr:rowOff>
    </xdr:from>
    <xdr:to>
      <xdr:col>54</xdr:col>
      <xdr:colOff>189865</xdr:colOff>
      <xdr:row>63</xdr:row>
      <xdr:rowOff>166915</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flipV="1">
          <a:off x="10476865" y="9754326"/>
          <a:ext cx="0" cy="1213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170742</xdr:rowOff>
    </xdr:from>
    <xdr:ext cx="378565" cy="259045"/>
    <xdr:sp macro="" textlink="">
      <xdr:nvSpPr>
        <xdr:cNvPr id="208" name="【橋りょう・トンネル】&#10;一人当たり有形固定資産（償却資産）額最小値テキスト">
          <a:extLst>
            <a:ext uri="{FF2B5EF4-FFF2-40B4-BE49-F238E27FC236}">
              <a16:creationId xmlns:a16="http://schemas.microsoft.com/office/drawing/2014/main" id="{00000000-0008-0000-0E00-0000D0000000}"/>
            </a:ext>
          </a:extLst>
        </xdr:cNvPr>
        <xdr:cNvSpPr txBox="1"/>
      </xdr:nvSpPr>
      <xdr:spPr>
        <a:xfrm>
          <a:off x="10515600" y="10972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166915</xdr:rowOff>
    </xdr:from>
    <xdr:to>
      <xdr:col>55</xdr:col>
      <xdr:colOff>88900</xdr:colOff>
      <xdr:row>63</xdr:row>
      <xdr:rowOff>166915</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10388600" y="109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99803</xdr:rowOff>
    </xdr:from>
    <xdr:ext cx="599010" cy="259045"/>
    <xdr:sp macro="" textlink="">
      <xdr:nvSpPr>
        <xdr:cNvPr id="210" name="【橋りょう・トンネル】&#10;一人当たり有形固定資産（償却資産）額最大値テキスト">
          <a:extLst>
            <a:ext uri="{FF2B5EF4-FFF2-40B4-BE49-F238E27FC236}">
              <a16:creationId xmlns:a16="http://schemas.microsoft.com/office/drawing/2014/main" id="{00000000-0008-0000-0E00-0000D2000000}"/>
            </a:ext>
          </a:extLst>
        </xdr:cNvPr>
        <xdr:cNvSpPr txBox="1"/>
      </xdr:nvSpPr>
      <xdr:spPr>
        <a:xfrm>
          <a:off x="10515600" y="9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153126</xdr:rowOff>
    </xdr:from>
    <xdr:to>
      <xdr:col>55</xdr:col>
      <xdr:colOff>88900</xdr:colOff>
      <xdr:row>56</xdr:row>
      <xdr:rowOff>153126</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10388600" y="9754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69990</xdr:rowOff>
    </xdr:from>
    <xdr:ext cx="534377" cy="259045"/>
    <xdr:sp macro="" textlink="">
      <xdr:nvSpPr>
        <xdr:cNvPr id="212" name="【橋りょう・トンネル】&#10;一人当たり有形固定資産（償却資産）額平均値テキスト">
          <a:extLst>
            <a:ext uri="{FF2B5EF4-FFF2-40B4-BE49-F238E27FC236}">
              <a16:creationId xmlns:a16="http://schemas.microsoft.com/office/drawing/2014/main" id="{00000000-0008-0000-0E00-0000D4000000}"/>
            </a:ext>
          </a:extLst>
        </xdr:cNvPr>
        <xdr:cNvSpPr txBox="1"/>
      </xdr:nvSpPr>
      <xdr:spPr>
        <a:xfrm>
          <a:off x="10515600" y="10528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91563</xdr:rowOff>
    </xdr:from>
    <xdr:to>
      <xdr:col>55</xdr:col>
      <xdr:colOff>50800</xdr:colOff>
      <xdr:row>62</xdr:row>
      <xdr:rowOff>21713</xdr:rowOff>
    </xdr:to>
    <xdr:sp macro="" textlink="">
      <xdr:nvSpPr>
        <xdr:cNvPr id="213" name="フローチャート: 判断 212">
          <a:extLst>
            <a:ext uri="{FF2B5EF4-FFF2-40B4-BE49-F238E27FC236}">
              <a16:creationId xmlns:a16="http://schemas.microsoft.com/office/drawing/2014/main" id="{00000000-0008-0000-0E00-0000D5000000}"/>
            </a:ext>
          </a:extLst>
        </xdr:cNvPr>
        <xdr:cNvSpPr/>
      </xdr:nvSpPr>
      <xdr:spPr>
        <a:xfrm>
          <a:off x="10426700" y="1055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86913</xdr:rowOff>
    </xdr:from>
    <xdr:to>
      <xdr:col>50</xdr:col>
      <xdr:colOff>165100</xdr:colOff>
      <xdr:row>62</xdr:row>
      <xdr:rowOff>17063</xdr:rowOff>
    </xdr:to>
    <xdr:sp macro="" textlink="">
      <xdr:nvSpPr>
        <xdr:cNvPr id="214" name="フローチャート: 判断 213">
          <a:extLst>
            <a:ext uri="{FF2B5EF4-FFF2-40B4-BE49-F238E27FC236}">
              <a16:creationId xmlns:a16="http://schemas.microsoft.com/office/drawing/2014/main" id="{00000000-0008-0000-0E00-0000D6000000}"/>
            </a:ext>
          </a:extLst>
        </xdr:cNvPr>
        <xdr:cNvSpPr/>
      </xdr:nvSpPr>
      <xdr:spPr>
        <a:xfrm>
          <a:off x="9588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97813</xdr:rowOff>
    </xdr:from>
    <xdr:to>
      <xdr:col>46</xdr:col>
      <xdr:colOff>38100</xdr:colOff>
      <xdr:row>62</xdr:row>
      <xdr:rowOff>27963</xdr:rowOff>
    </xdr:to>
    <xdr:sp macro="" textlink="">
      <xdr:nvSpPr>
        <xdr:cNvPr id="215" name="フローチャート: 判断 214">
          <a:extLst>
            <a:ext uri="{FF2B5EF4-FFF2-40B4-BE49-F238E27FC236}">
              <a16:creationId xmlns:a16="http://schemas.microsoft.com/office/drawing/2014/main" id="{00000000-0008-0000-0E00-0000D7000000}"/>
            </a:ext>
          </a:extLst>
        </xdr:cNvPr>
        <xdr:cNvSpPr/>
      </xdr:nvSpPr>
      <xdr:spPr>
        <a:xfrm>
          <a:off x="8699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147007</xdr:rowOff>
    </xdr:from>
    <xdr:to>
      <xdr:col>41</xdr:col>
      <xdr:colOff>101600</xdr:colOff>
      <xdr:row>62</xdr:row>
      <xdr:rowOff>77157</xdr:rowOff>
    </xdr:to>
    <xdr:sp macro="" textlink="">
      <xdr:nvSpPr>
        <xdr:cNvPr id="216" name="フローチャート: 判断 215">
          <a:extLst>
            <a:ext uri="{FF2B5EF4-FFF2-40B4-BE49-F238E27FC236}">
              <a16:creationId xmlns:a16="http://schemas.microsoft.com/office/drawing/2014/main" id="{00000000-0008-0000-0E00-0000D8000000}"/>
            </a:ext>
          </a:extLst>
        </xdr:cNvPr>
        <xdr:cNvSpPr/>
      </xdr:nvSpPr>
      <xdr:spPr>
        <a:xfrm>
          <a:off x="7810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47982</xdr:rowOff>
    </xdr:from>
    <xdr:to>
      <xdr:col>55</xdr:col>
      <xdr:colOff>50800</xdr:colOff>
      <xdr:row>61</xdr:row>
      <xdr:rowOff>149582</xdr:rowOff>
    </xdr:to>
    <xdr:sp macro="" textlink="">
      <xdr:nvSpPr>
        <xdr:cNvPr id="222" name="楕円 221">
          <a:extLst>
            <a:ext uri="{FF2B5EF4-FFF2-40B4-BE49-F238E27FC236}">
              <a16:creationId xmlns:a16="http://schemas.microsoft.com/office/drawing/2014/main" id="{00000000-0008-0000-0E00-0000DE000000}"/>
            </a:ext>
          </a:extLst>
        </xdr:cNvPr>
        <xdr:cNvSpPr/>
      </xdr:nvSpPr>
      <xdr:spPr>
        <a:xfrm>
          <a:off x="10426700" y="1050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70859</xdr:rowOff>
    </xdr:from>
    <xdr:ext cx="534377" cy="259045"/>
    <xdr:sp macro="" textlink="">
      <xdr:nvSpPr>
        <xdr:cNvPr id="223" name="【橋りょう・トンネル】&#10;一人当たり有形固定資産（償却資産）額該当値テキスト">
          <a:extLst>
            <a:ext uri="{FF2B5EF4-FFF2-40B4-BE49-F238E27FC236}">
              <a16:creationId xmlns:a16="http://schemas.microsoft.com/office/drawing/2014/main" id="{00000000-0008-0000-0E00-0000DF000000}"/>
            </a:ext>
          </a:extLst>
        </xdr:cNvPr>
        <xdr:cNvSpPr txBox="1"/>
      </xdr:nvSpPr>
      <xdr:spPr>
        <a:xfrm>
          <a:off x="10515600" y="1035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48646</xdr:rowOff>
    </xdr:from>
    <xdr:to>
      <xdr:col>50</xdr:col>
      <xdr:colOff>165100</xdr:colOff>
      <xdr:row>61</xdr:row>
      <xdr:rowOff>150246</xdr:rowOff>
    </xdr:to>
    <xdr:sp macro="" textlink="">
      <xdr:nvSpPr>
        <xdr:cNvPr id="224" name="楕円 223">
          <a:extLst>
            <a:ext uri="{FF2B5EF4-FFF2-40B4-BE49-F238E27FC236}">
              <a16:creationId xmlns:a16="http://schemas.microsoft.com/office/drawing/2014/main" id="{00000000-0008-0000-0E00-0000E0000000}"/>
            </a:ext>
          </a:extLst>
        </xdr:cNvPr>
        <xdr:cNvSpPr/>
      </xdr:nvSpPr>
      <xdr:spPr>
        <a:xfrm>
          <a:off x="9588500" y="1050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98782</xdr:rowOff>
    </xdr:from>
    <xdr:to>
      <xdr:col>55</xdr:col>
      <xdr:colOff>0</xdr:colOff>
      <xdr:row>61</xdr:row>
      <xdr:rowOff>99446</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flipV="1">
          <a:off x="9639300" y="10557232"/>
          <a:ext cx="838200" cy="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114034</xdr:rowOff>
    </xdr:from>
    <xdr:to>
      <xdr:col>46</xdr:col>
      <xdr:colOff>38100</xdr:colOff>
      <xdr:row>64</xdr:row>
      <xdr:rowOff>44184</xdr:rowOff>
    </xdr:to>
    <xdr:sp macro="" textlink="">
      <xdr:nvSpPr>
        <xdr:cNvPr id="226" name="楕円 225">
          <a:extLst>
            <a:ext uri="{FF2B5EF4-FFF2-40B4-BE49-F238E27FC236}">
              <a16:creationId xmlns:a16="http://schemas.microsoft.com/office/drawing/2014/main" id="{00000000-0008-0000-0E00-0000E2000000}"/>
            </a:ext>
          </a:extLst>
        </xdr:cNvPr>
        <xdr:cNvSpPr/>
      </xdr:nvSpPr>
      <xdr:spPr>
        <a:xfrm>
          <a:off x="8699500" y="1091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99446</xdr:rowOff>
    </xdr:from>
    <xdr:to>
      <xdr:col>50</xdr:col>
      <xdr:colOff>114300</xdr:colOff>
      <xdr:row>63</xdr:row>
      <xdr:rowOff>164834</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flipV="1">
          <a:off x="8750300" y="10557896"/>
          <a:ext cx="889000" cy="40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115946</xdr:rowOff>
    </xdr:from>
    <xdr:to>
      <xdr:col>41</xdr:col>
      <xdr:colOff>101600</xdr:colOff>
      <xdr:row>64</xdr:row>
      <xdr:rowOff>46096</xdr:rowOff>
    </xdr:to>
    <xdr:sp macro="" textlink="">
      <xdr:nvSpPr>
        <xdr:cNvPr id="228" name="楕円 227">
          <a:extLst>
            <a:ext uri="{FF2B5EF4-FFF2-40B4-BE49-F238E27FC236}">
              <a16:creationId xmlns:a16="http://schemas.microsoft.com/office/drawing/2014/main" id="{00000000-0008-0000-0E00-0000E4000000}"/>
            </a:ext>
          </a:extLst>
        </xdr:cNvPr>
        <xdr:cNvSpPr/>
      </xdr:nvSpPr>
      <xdr:spPr>
        <a:xfrm>
          <a:off x="7810500" y="109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164834</xdr:rowOff>
    </xdr:from>
    <xdr:to>
      <xdr:col>45</xdr:col>
      <xdr:colOff>177800</xdr:colOff>
      <xdr:row>63</xdr:row>
      <xdr:rowOff>166746</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7861300" y="10966184"/>
          <a:ext cx="889000" cy="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8190</xdr:rowOff>
    </xdr:from>
    <xdr:ext cx="534377" cy="259045"/>
    <xdr:sp macro="" textlink="">
      <xdr:nvSpPr>
        <xdr:cNvPr id="230" name="n_1aveValue【橋りょう・トンネル】&#10;一人当たり有形固定資産（償却資産）額">
          <a:extLst>
            <a:ext uri="{FF2B5EF4-FFF2-40B4-BE49-F238E27FC236}">
              <a16:creationId xmlns:a16="http://schemas.microsoft.com/office/drawing/2014/main" id="{00000000-0008-0000-0E00-0000E6000000}"/>
            </a:ext>
          </a:extLst>
        </xdr:cNvPr>
        <xdr:cNvSpPr txBox="1"/>
      </xdr:nvSpPr>
      <xdr:spPr>
        <a:xfrm>
          <a:off x="9359411" y="1063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44490</xdr:rowOff>
    </xdr:from>
    <xdr:ext cx="534377" cy="259045"/>
    <xdr:sp macro="" textlink="">
      <xdr:nvSpPr>
        <xdr:cNvPr id="231" name="n_2aveValue【橋りょう・トンネル】&#10;一人当たり有形固定資産（償却資産）額">
          <a:extLst>
            <a:ext uri="{FF2B5EF4-FFF2-40B4-BE49-F238E27FC236}">
              <a16:creationId xmlns:a16="http://schemas.microsoft.com/office/drawing/2014/main" id="{00000000-0008-0000-0E00-0000E7000000}"/>
            </a:ext>
          </a:extLst>
        </xdr:cNvPr>
        <xdr:cNvSpPr txBox="1"/>
      </xdr:nvSpPr>
      <xdr:spPr>
        <a:xfrm>
          <a:off x="84831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93684</xdr:rowOff>
    </xdr:from>
    <xdr:ext cx="534377" cy="259045"/>
    <xdr:sp macro="" textlink="">
      <xdr:nvSpPr>
        <xdr:cNvPr id="232" name="n_3aveValue【橋りょう・トンネル】&#10;一人当たり有形固定資産（償却資産）額">
          <a:extLst>
            <a:ext uri="{FF2B5EF4-FFF2-40B4-BE49-F238E27FC236}">
              <a16:creationId xmlns:a16="http://schemas.microsoft.com/office/drawing/2014/main" id="{00000000-0008-0000-0E00-0000E8000000}"/>
            </a:ext>
          </a:extLst>
        </xdr:cNvPr>
        <xdr:cNvSpPr txBox="1"/>
      </xdr:nvSpPr>
      <xdr:spPr>
        <a:xfrm>
          <a:off x="7594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59</xdr:row>
      <xdr:rowOff>166773</xdr:rowOff>
    </xdr:from>
    <xdr:ext cx="534377" cy="259045"/>
    <xdr:sp macro="" textlink="">
      <xdr:nvSpPr>
        <xdr:cNvPr id="233" name="n_1mainValue【橋りょう・トンネル】&#10;一人当たり有形固定資産（償却資産）額">
          <a:extLst>
            <a:ext uri="{FF2B5EF4-FFF2-40B4-BE49-F238E27FC236}">
              <a16:creationId xmlns:a16="http://schemas.microsoft.com/office/drawing/2014/main" id="{00000000-0008-0000-0E00-0000E9000000}"/>
            </a:ext>
          </a:extLst>
        </xdr:cNvPr>
        <xdr:cNvSpPr txBox="1"/>
      </xdr:nvSpPr>
      <xdr:spPr>
        <a:xfrm>
          <a:off x="9359411" y="1028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35311</xdr:rowOff>
    </xdr:from>
    <xdr:ext cx="469744" cy="259045"/>
    <xdr:sp macro="" textlink="">
      <xdr:nvSpPr>
        <xdr:cNvPr id="234" name="n_2mainValue【橋りょう・トンネル】&#10;一人当たり有形固定資産（償却資産）額">
          <a:extLst>
            <a:ext uri="{FF2B5EF4-FFF2-40B4-BE49-F238E27FC236}">
              <a16:creationId xmlns:a16="http://schemas.microsoft.com/office/drawing/2014/main" id="{00000000-0008-0000-0E00-0000EA000000}"/>
            </a:ext>
          </a:extLst>
        </xdr:cNvPr>
        <xdr:cNvSpPr txBox="1"/>
      </xdr:nvSpPr>
      <xdr:spPr>
        <a:xfrm>
          <a:off x="8515428" y="110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37223</xdr:rowOff>
    </xdr:from>
    <xdr:ext cx="469744" cy="259045"/>
    <xdr:sp macro="" textlink="">
      <xdr:nvSpPr>
        <xdr:cNvPr id="235" name="n_3mainValue【橋りょう・トンネル】&#10;一人当たり有形固定資産（償却資産）額">
          <a:extLst>
            <a:ext uri="{FF2B5EF4-FFF2-40B4-BE49-F238E27FC236}">
              <a16:creationId xmlns:a16="http://schemas.microsoft.com/office/drawing/2014/main" id="{00000000-0008-0000-0E00-0000EB000000}"/>
            </a:ext>
          </a:extLst>
        </xdr:cNvPr>
        <xdr:cNvSpPr txBox="1"/>
      </xdr:nvSpPr>
      <xdr:spPr>
        <a:xfrm>
          <a:off x="7626428" y="1101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a:extLst>
            <a:ext uri="{FF2B5EF4-FFF2-40B4-BE49-F238E27FC236}">
              <a16:creationId xmlns:a16="http://schemas.microsoft.com/office/drawing/2014/main" id="{00000000-0008-0000-0E00-0000EC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a:extLst>
            <a:ext uri="{FF2B5EF4-FFF2-40B4-BE49-F238E27FC236}">
              <a16:creationId xmlns:a16="http://schemas.microsoft.com/office/drawing/2014/main" id="{00000000-0008-0000-0E00-0000ED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a:extLst>
            <a:ext uri="{FF2B5EF4-FFF2-40B4-BE49-F238E27FC236}">
              <a16:creationId xmlns:a16="http://schemas.microsoft.com/office/drawing/2014/main" id="{00000000-0008-0000-0E00-0000EE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a:extLst>
            <a:ext uri="{FF2B5EF4-FFF2-40B4-BE49-F238E27FC236}">
              <a16:creationId xmlns:a16="http://schemas.microsoft.com/office/drawing/2014/main" id="{00000000-0008-0000-0E00-0000EF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a:extLst>
            <a:ext uri="{FF2B5EF4-FFF2-40B4-BE49-F238E27FC236}">
              <a16:creationId xmlns:a16="http://schemas.microsoft.com/office/drawing/2014/main" id="{00000000-0008-0000-0E00-0000F0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9" name="【公営住宅】&#10;有形固定資産減価償却率グラフ枠">
          <a:extLst>
            <a:ext uri="{FF2B5EF4-FFF2-40B4-BE49-F238E27FC236}">
              <a16:creationId xmlns:a16="http://schemas.microsoft.com/office/drawing/2014/main" id="{00000000-0008-0000-0E00-000003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1905</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flipV="1">
          <a:off x="4634865" y="13354050"/>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5732</xdr:rowOff>
    </xdr:from>
    <xdr:ext cx="405111" cy="259045"/>
    <xdr:sp macro="" textlink="">
      <xdr:nvSpPr>
        <xdr:cNvPr id="261" name="【公営住宅】&#10;有形固定資産減価償却率最小値テキスト">
          <a:extLst>
            <a:ext uri="{FF2B5EF4-FFF2-40B4-BE49-F238E27FC236}">
              <a16:creationId xmlns:a16="http://schemas.microsoft.com/office/drawing/2014/main" id="{00000000-0008-0000-0E00-000005010000}"/>
            </a:ext>
          </a:extLst>
        </xdr:cNvPr>
        <xdr:cNvSpPr txBox="1"/>
      </xdr:nvSpPr>
      <xdr:spPr>
        <a:xfrm>
          <a:off x="4673600"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xdr:rowOff>
    </xdr:from>
    <xdr:to>
      <xdr:col>24</xdr:col>
      <xdr:colOff>152400</xdr:colOff>
      <xdr:row>85</xdr:row>
      <xdr:rowOff>1905</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4546600" y="1457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63" name="【公営住宅】&#10;有形固定資産減価償却率最大値テキスト">
          <a:extLst>
            <a:ext uri="{FF2B5EF4-FFF2-40B4-BE49-F238E27FC236}">
              <a16:creationId xmlns:a16="http://schemas.microsoft.com/office/drawing/2014/main" id="{00000000-0008-0000-0E00-000007010000}"/>
            </a:ext>
          </a:extLst>
        </xdr:cNvPr>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118127</xdr:rowOff>
    </xdr:from>
    <xdr:ext cx="405111" cy="259045"/>
    <xdr:sp macro="" textlink="">
      <xdr:nvSpPr>
        <xdr:cNvPr id="265" name="【公営住宅】&#10;有形固定資産減価償却率平均値テキスト">
          <a:extLst>
            <a:ext uri="{FF2B5EF4-FFF2-40B4-BE49-F238E27FC236}">
              <a16:creationId xmlns:a16="http://schemas.microsoft.com/office/drawing/2014/main" id="{00000000-0008-0000-0E00-000009010000}"/>
            </a:ext>
          </a:extLst>
        </xdr:cNvPr>
        <xdr:cNvSpPr txBox="1"/>
      </xdr:nvSpPr>
      <xdr:spPr>
        <a:xfrm>
          <a:off x="4673600" y="1400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66" name="フローチャート: 判断 265">
          <a:extLst>
            <a:ext uri="{FF2B5EF4-FFF2-40B4-BE49-F238E27FC236}">
              <a16:creationId xmlns:a16="http://schemas.microsoft.com/office/drawing/2014/main" id="{00000000-0008-0000-0E00-00000A010000}"/>
            </a:ext>
          </a:extLst>
        </xdr:cNvPr>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135889</xdr:rowOff>
    </xdr:from>
    <xdr:to>
      <xdr:col>20</xdr:col>
      <xdr:colOff>38100</xdr:colOff>
      <xdr:row>82</xdr:row>
      <xdr:rowOff>66039</xdr:rowOff>
    </xdr:to>
    <xdr:sp macro="" textlink="">
      <xdr:nvSpPr>
        <xdr:cNvPr id="267" name="フローチャート: 判断 266">
          <a:extLst>
            <a:ext uri="{FF2B5EF4-FFF2-40B4-BE49-F238E27FC236}">
              <a16:creationId xmlns:a16="http://schemas.microsoft.com/office/drawing/2014/main" id="{00000000-0008-0000-0E00-00000B010000}"/>
            </a:ext>
          </a:extLst>
        </xdr:cNvPr>
        <xdr:cNvSpPr/>
      </xdr:nvSpPr>
      <xdr:spPr>
        <a:xfrm>
          <a:off x="3746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68" name="フローチャート: 判断 267">
          <a:extLst>
            <a:ext uri="{FF2B5EF4-FFF2-40B4-BE49-F238E27FC236}">
              <a16:creationId xmlns:a16="http://schemas.microsoft.com/office/drawing/2014/main" id="{00000000-0008-0000-0E00-00000C010000}"/>
            </a:ext>
          </a:extLst>
        </xdr:cNvPr>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25400</xdr:rowOff>
    </xdr:from>
    <xdr:to>
      <xdr:col>10</xdr:col>
      <xdr:colOff>165100</xdr:colOff>
      <xdr:row>82</xdr:row>
      <xdr:rowOff>127000</xdr:rowOff>
    </xdr:to>
    <xdr:sp macro="" textlink="">
      <xdr:nvSpPr>
        <xdr:cNvPr id="269" name="フローチャート: 判断 268">
          <a:extLst>
            <a:ext uri="{FF2B5EF4-FFF2-40B4-BE49-F238E27FC236}">
              <a16:creationId xmlns:a16="http://schemas.microsoft.com/office/drawing/2014/main" id="{00000000-0008-0000-0E00-00000D010000}"/>
            </a:ext>
          </a:extLst>
        </xdr:cNvPr>
        <xdr:cNvSpPr/>
      </xdr:nvSpPr>
      <xdr:spPr>
        <a:xfrm>
          <a:off x="196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40639</xdr:rowOff>
    </xdr:from>
    <xdr:to>
      <xdr:col>24</xdr:col>
      <xdr:colOff>114300</xdr:colOff>
      <xdr:row>81</xdr:row>
      <xdr:rowOff>142239</xdr:rowOff>
    </xdr:to>
    <xdr:sp macro="" textlink="">
      <xdr:nvSpPr>
        <xdr:cNvPr id="275" name="楕円 274">
          <a:extLst>
            <a:ext uri="{FF2B5EF4-FFF2-40B4-BE49-F238E27FC236}">
              <a16:creationId xmlns:a16="http://schemas.microsoft.com/office/drawing/2014/main" id="{00000000-0008-0000-0E00-000013010000}"/>
            </a:ext>
          </a:extLst>
        </xdr:cNvPr>
        <xdr:cNvSpPr/>
      </xdr:nvSpPr>
      <xdr:spPr>
        <a:xfrm>
          <a:off x="45847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63516</xdr:rowOff>
    </xdr:from>
    <xdr:ext cx="405111" cy="259045"/>
    <xdr:sp macro="" textlink="">
      <xdr:nvSpPr>
        <xdr:cNvPr id="276" name="【公営住宅】&#10;有形固定資産減価償却率該当値テキスト">
          <a:extLst>
            <a:ext uri="{FF2B5EF4-FFF2-40B4-BE49-F238E27FC236}">
              <a16:creationId xmlns:a16="http://schemas.microsoft.com/office/drawing/2014/main" id="{00000000-0008-0000-0E00-000014010000}"/>
            </a:ext>
          </a:extLst>
        </xdr:cNvPr>
        <xdr:cNvSpPr txBox="1"/>
      </xdr:nvSpPr>
      <xdr:spPr>
        <a:xfrm>
          <a:off x="4673600"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63500</xdr:rowOff>
    </xdr:from>
    <xdr:to>
      <xdr:col>20</xdr:col>
      <xdr:colOff>38100</xdr:colOff>
      <xdr:row>81</xdr:row>
      <xdr:rowOff>165100</xdr:rowOff>
    </xdr:to>
    <xdr:sp macro="" textlink="">
      <xdr:nvSpPr>
        <xdr:cNvPr id="277" name="楕円 276">
          <a:extLst>
            <a:ext uri="{FF2B5EF4-FFF2-40B4-BE49-F238E27FC236}">
              <a16:creationId xmlns:a16="http://schemas.microsoft.com/office/drawing/2014/main" id="{00000000-0008-0000-0E00-000015010000}"/>
            </a:ext>
          </a:extLst>
        </xdr:cNvPr>
        <xdr:cNvSpPr/>
      </xdr:nvSpPr>
      <xdr:spPr>
        <a:xfrm>
          <a:off x="3746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91439</xdr:rowOff>
    </xdr:from>
    <xdr:to>
      <xdr:col>24</xdr:col>
      <xdr:colOff>63500</xdr:colOff>
      <xdr:row>81</xdr:row>
      <xdr:rowOff>114300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flipV="1">
          <a:off x="3797300" y="139788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84455</xdr:rowOff>
    </xdr:from>
    <xdr:to>
      <xdr:col>15</xdr:col>
      <xdr:colOff>101600</xdr:colOff>
      <xdr:row>82</xdr:row>
      <xdr:rowOff>14605</xdr:rowOff>
    </xdr:to>
    <xdr:sp macro="" textlink="">
      <xdr:nvSpPr>
        <xdr:cNvPr id="279" name="楕円 278">
          <a:extLst>
            <a:ext uri="{FF2B5EF4-FFF2-40B4-BE49-F238E27FC236}">
              <a16:creationId xmlns:a16="http://schemas.microsoft.com/office/drawing/2014/main" id="{00000000-0008-0000-0E00-000017010000}"/>
            </a:ext>
          </a:extLst>
        </xdr:cNvPr>
        <xdr:cNvSpPr/>
      </xdr:nvSpPr>
      <xdr:spPr>
        <a:xfrm>
          <a:off x="2857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114300</xdr:rowOff>
    </xdr:from>
    <xdr:to>
      <xdr:col>19</xdr:col>
      <xdr:colOff>177800</xdr:colOff>
      <xdr:row>81</xdr:row>
      <xdr:rowOff>135255</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flipV="1">
          <a:off x="2908300" y="140017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81" name="楕円 280">
          <a:extLst>
            <a:ext uri="{FF2B5EF4-FFF2-40B4-BE49-F238E27FC236}">
              <a16:creationId xmlns:a16="http://schemas.microsoft.com/office/drawing/2014/main" id="{00000000-0008-0000-0E00-000019010000}"/>
            </a:ext>
          </a:extLst>
        </xdr:cNvPr>
        <xdr:cNvSpPr/>
      </xdr:nvSpPr>
      <xdr:spPr>
        <a:xfrm>
          <a:off x="1968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135255</xdr:rowOff>
    </xdr:from>
    <xdr:to>
      <xdr:col>15</xdr:col>
      <xdr:colOff>50800</xdr:colOff>
      <xdr:row>81</xdr:row>
      <xdr:rowOff>167639</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flipV="1">
          <a:off x="2019300" y="1402270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57166</xdr:rowOff>
    </xdr:from>
    <xdr:ext cx="405111" cy="259045"/>
    <xdr:sp macro="" textlink="">
      <xdr:nvSpPr>
        <xdr:cNvPr id="283" name="n_1aveValue【公営住宅】&#10;有形固定資産減価償却率">
          <a:extLst>
            <a:ext uri="{FF2B5EF4-FFF2-40B4-BE49-F238E27FC236}">
              <a16:creationId xmlns:a16="http://schemas.microsoft.com/office/drawing/2014/main" id="{00000000-0008-0000-0E00-00001B010000}"/>
            </a:ext>
          </a:extLst>
        </xdr:cNvPr>
        <xdr:cNvSpPr txBox="1"/>
      </xdr:nvSpPr>
      <xdr:spPr>
        <a:xfrm>
          <a:off x="35820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51452</xdr:rowOff>
    </xdr:from>
    <xdr:ext cx="405111" cy="259045"/>
    <xdr:sp macro="" textlink="">
      <xdr:nvSpPr>
        <xdr:cNvPr id="284" name="n_2aveValue【公営住宅】&#10;有形固定資産減価償却率">
          <a:extLst>
            <a:ext uri="{FF2B5EF4-FFF2-40B4-BE49-F238E27FC236}">
              <a16:creationId xmlns:a16="http://schemas.microsoft.com/office/drawing/2014/main" id="{00000000-0008-0000-0E00-00001C010000}"/>
            </a:ext>
          </a:extLst>
        </xdr:cNvPr>
        <xdr:cNvSpPr txBox="1"/>
      </xdr:nvSpPr>
      <xdr:spPr>
        <a:xfrm>
          <a:off x="2705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118127</xdr:rowOff>
    </xdr:from>
    <xdr:ext cx="405111" cy="259045"/>
    <xdr:sp macro="" textlink="">
      <xdr:nvSpPr>
        <xdr:cNvPr id="285" name="n_3aveValue【公営住宅】&#10;有形固定資産減価償却率">
          <a:extLst>
            <a:ext uri="{FF2B5EF4-FFF2-40B4-BE49-F238E27FC236}">
              <a16:creationId xmlns:a16="http://schemas.microsoft.com/office/drawing/2014/main" id="{00000000-0008-0000-0E00-00001D010000}"/>
            </a:ext>
          </a:extLst>
        </xdr:cNvPr>
        <xdr:cNvSpPr txBox="1"/>
      </xdr:nvSpPr>
      <xdr:spPr>
        <a:xfrm>
          <a:off x="1816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10177</xdr:rowOff>
    </xdr:from>
    <xdr:ext cx="405111" cy="259045"/>
    <xdr:sp macro="" textlink="">
      <xdr:nvSpPr>
        <xdr:cNvPr id="286" name="n_1mainValue【公営住宅】&#10;有形固定資産減価償却率">
          <a:extLst>
            <a:ext uri="{FF2B5EF4-FFF2-40B4-BE49-F238E27FC236}">
              <a16:creationId xmlns:a16="http://schemas.microsoft.com/office/drawing/2014/main" id="{00000000-0008-0000-0E00-00001E010000}"/>
            </a:ext>
          </a:extLst>
        </xdr:cNvPr>
        <xdr:cNvSpPr txBox="1"/>
      </xdr:nvSpPr>
      <xdr:spPr>
        <a:xfrm>
          <a:off x="35820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31132</xdr:rowOff>
    </xdr:from>
    <xdr:ext cx="405111" cy="259045"/>
    <xdr:sp macro="" textlink="">
      <xdr:nvSpPr>
        <xdr:cNvPr id="287" name="n_2mainValue【公営住宅】&#10;有形固定資産減価償却率">
          <a:extLst>
            <a:ext uri="{FF2B5EF4-FFF2-40B4-BE49-F238E27FC236}">
              <a16:creationId xmlns:a16="http://schemas.microsoft.com/office/drawing/2014/main" id="{00000000-0008-0000-0E00-00001F010000}"/>
            </a:ext>
          </a:extLst>
        </xdr:cNvPr>
        <xdr:cNvSpPr txBox="1"/>
      </xdr:nvSpPr>
      <xdr:spPr>
        <a:xfrm>
          <a:off x="2705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88" name="n_3mainValue【公営住宅】&#10;有形固定資産減価償却率">
          <a:extLst>
            <a:ext uri="{FF2B5EF4-FFF2-40B4-BE49-F238E27FC236}">
              <a16:creationId xmlns:a16="http://schemas.microsoft.com/office/drawing/2014/main" id="{00000000-0008-0000-0E00-000020010000}"/>
            </a:ext>
          </a:extLst>
        </xdr:cNvPr>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9" name="正方形/長方形 288">
          <a:extLst>
            <a:ext uri="{FF2B5EF4-FFF2-40B4-BE49-F238E27FC236}">
              <a16:creationId xmlns:a16="http://schemas.microsoft.com/office/drawing/2014/main" id="{00000000-0008-0000-0E00-00002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0" name="正方形/長方形 289">
          <a:extLst>
            <a:ext uri="{FF2B5EF4-FFF2-40B4-BE49-F238E27FC236}">
              <a16:creationId xmlns:a16="http://schemas.microsoft.com/office/drawing/2014/main" id="{00000000-0008-0000-0E00-00002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1" name="正方形/長方形 290">
          <a:extLst>
            <a:ext uri="{FF2B5EF4-FFF2-40B4-BE49-F238E27FC236}">
              <a16:creationId xmlns:a16="http://schemas.microsoft.com/office/drawing/2014/main" id="{00000000-0008-0000-0E00-00002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2" name="正方形/長方形 291">
          <a:extLst>
            <a:ext uri="{FF2B5EF4-FFF2-40B4-BE49-F238E27FC236}">
              <a16:creationId xmlns:a16="http://schemas.microsoft.com/office/drawing/2014/main" id="{00000000-0008-0000-0E00-00002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3" name="正方形/長方形 292">
          <a:extLst>
            <a:ext uri="{FF2B5EF4-FFF2-40B4-BE49-F238E27FC236}">
              <a16:creationId xmlns:a16="http://schemas.microsoft.com/office/drawing/2014/main" id="{00000000-0008-0000-0E00-00002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1" name="直線コネクタ 300">
          <a:extLst>
            <a:ext uri="{FF2B5EF4-FFF2-40B4-BE49-F238E27FC236}">
              <a16:creationId xmlns:a16="http://schemas.microsoft.com/office/drawing/2014/main" id="{00000000-0008-0000-0E00-00002D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3" name="【公営住宅】&#10;一人当たり面積グラフ枠">
          <a:extLst>
            <a:ext uri="{FF2B5EF4-FFF2-40B4-BE49-F238E27FC236}">
              <a16:creationId xmlns:a16="http://schemas.microsoft.com/office/drawing/2014/main" id="{00000000-0008-0000-0E00-00003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109945</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flipV="1">
          <a:off x="10476865" y="13360581"/>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315" name="【公営住宅】&#10;一人当たり面積最小値テキスト">
          <a:extLst>
            <a:ext uri="{FF2B5EF4-FFF2-40B4-BE49-F238E27FC236}">
              <a16:creationId xmlns:a16="http://schemas.microsoft.com/office/drawing/2014/main" id="{00000000-0008-0000-0E00-00003B010000}"/>
            </a:ext>
          </a:extLst>
        </xdr:cNvPr>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17" name="【公営住宅】&#10;一人当たり面積最大値テキスト">
          <a:extLst>
            <a:ext uri="{FF2B5EF4-FFF2-40B4-BE49-F238E27FC236}">
              <a16:creationId xmlns:a16="http://schemas.microsoft.com/office/drawing/2014/main" id="{00000000-0008-0000-0E00-00003D010000}"/>
            </a:ext>
          </a:extLst>
        </xdr:cNvPr>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158404</xdr:rowOff>
    </xdr:from>
    <xdr:ext cx="469744" cy="259045"/>
    <xdr:sp macro="" textlink="">
      <xdr:nvSpPr>
        <xdr:cNvPr id="319" name="【公営住宅】&#10;一人当たり面積平均値テキスト">
          <a:extLst>
            <a:ext uri="{FF2B5EF4-FFF2-40B4-BE49-F238E27FC236}">
              <a16:creationId xmlns:a16="http://schemas.microsoft.com/office/drawing/2014/main" id="{00000000-0008-0000-0E00-00003F010000}"/>
            </a:ext>
          </a:extLst>
        </xdr:cNvPr>
        <xdr:cNvSpPr txBox="1"/>
      </xdr:nvSpPr>
      <xdr:spPr>
        <a:xfrm>
          <a:off x="10515600" y="14217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8527</xdr:rowOff>
    </xdr:from>
    <xdr:to>
      <xdr:col>55</xdr:col>
      <xdr:colOff>50800</xdr:colOff>
      <xdr:row>83</xdr:row>
      <xdr:rowOff>110127</xdr:rowOff>
    </xdr:to>
    <xdr:sp macro="" textlink="">
      <xdr:nvSpPr>
        <xdr:cNvPr id="320" name="フローチャート: 判断 319">
          <a:extLst>
            <a:ext uri="{FF2B5EF4-FFF2-40B4-BE49-F238E27FC236}">
              <a16:creationId xmlns:a16="http://schemas.microsoft.com/office/drawing/2014/main" id="{00000000-0008-0000-0E00-000040010000}"/>
            </a:ext>
          </a:extLst>
        </xdr:cNvPr>
        <xdr:cNvSpPr/>
      </xdr:nvSpPr>
      <xdr:spPr>
        <a:xfrm>
          <a:off x="10426700" y="1423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162016</xdr:rowOff>
    </xdr:from>
    <xdr:to>
      <xdr:col>50</xdr:col>
      <xdr:colOff>165100</xdr:colOff>
      <xdr:row>83</xdr:row>
      <xdr:rowOff>92166</xdr:rowOff>
    </xdr:to>
    <xdr:sp macro="" textlink="">
      <xdr:nvSpPr>
        <xdr:cNvPr id="321" name="フローチャート: 判断 320">
          <a:extLst>
            <a:ext uri="{FF2B5EF4-FFF2-40B4-BE49-F238E27FC236}">
              <a16:creationId xmlns:a16="http://schemas.microsoft.com/office/drawing/2014/main" id="{00000000-0008-0000-0E00-000041010000}"/>
            </a:ext>
          </a:extLst>
        </xdr:cNvPr>
        <xdr:cNvSpPr/>
      </xdr:nvSpPr>
      <xdr:spPr>
        <a:xfrm>
          <a:off x="9588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168548</xdr:rowOff>
    </xdr:from>
    <xdr:to>
      <xdr:col>46</xdr:col>
      <xdr:colOff>38100</xdr:colOff>
      <xdr:row>83</xdr:row>
      <xdr:rowOff>98698</xdr:rowOff>
    </xdr:to>
    <xdr:sp macro="" textlink="">
      <xdr:nvSpPr>
        <xdr:cNvPr id="322" name="フローチャート: 判断 321">
          <a:extLst>
            <a:ext uri="{FF2B5EF4-FFF2-40B4-BE49-F238E27FC236}">
              <a16:creationId xmlns:a16="http://schemas.microsoft.com/office/drawing/2014/main" id="{00000000-0008-0000-0E00-000042010000}"/>
            </a:ext>
          </a:extLst>
        </xdr:cNvPr>
        <xdr:cNvSpPr/>
      </xdr:nvSpPr>
      <xdr:spPr>
        <a:xfrm>
          <a:off x="869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23" name="フローチャート: 判断 322">
          <a:extLst>
            <a:ext uri="{FF2B5EF4-FFF2-40B4-BE49-F238E27FC236}">
              <a16:creationId xmlns:a16="http://schemas.microsoft.com/office/drawing/2014/main" id="{00000000-0008-0000-0E00-000043010000}"/>
            </a:ext>
          </a:extLst>
        </xdr:cNvPr>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108131</xdr:rowOff>
    </xdr:from>
    <xdr:to>
      <xdr:col>55</xdr:col>
      <xdr:colOff>50800</xdr:colOff>
      <xdr:row>78</xdr:row>
      <xdr:rowOff>38281</xdr:rowOff>
    </xdr:to>
    <xdr:sp macro="" textlink="">
      <xdr:nvSpPr>
        <xdr:cNvPr id="329" name="楕円 328">
          <a:extLst>
            <a:ext uri="{FF2B5EF4-FFF2-40B4-BE49-F238E27FC236}">
              <a16:creationId xmlns:a16="http://schemas.microsoft.com/office/drawing/2014/main" id="{00000000-0008-0000-0E00-000049010000}"/>
            </a:ext>
          </a:extLst>
        </xdr:cNvPr>
        <xdr:cNvSpPr/>
      </xdr:nvSpPr>
      <xdr:spPr>
        <a:xfrm>
          <a:off x="10426700" y="1330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61158</xdr:rowOff>
    </xdr:from>
    <xdr:ext cx="469744" cy="259045"/>
    <xdr:sp macro="" textlink="">
      <xdr:nvSpPr>
        <xdr:cNvPr id="330" name="【公営住宅】&#10;一人当たり面積該当値テキスト">
          <a:extLst>
            <a:ext uri="{FF2B5EF4-FFF2-40B4-BE49-F238E27FC236}">
              <a16:creationId xmlns:a16="http://schemas.microsoft.com/office/drawing/2014/main" id="{00000000-0008-0000-0E00-00004A010000}"/>
            </a:ext>
          </a:extLst>
        </xdr:cNvPr>
        <xdr:cNvSpPr txBox="1"/>
      </xdr:nvSpPr>
      <xdr:spPr>
        <a:xfrm>
          <a:off x="10515600" y="1326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99968</xdr:rowOff>
    </xdr:from>
    <xdr:to>
      <xdr:col>50</xdr:col>
      <xdr:colOff>165100</xdr:colOff>
      <xdr:row>78</xdr:row>
      <xdr:rowOff>30118</xdr:rowOff>
    </xdr:to>
    <xdr:sp macro="" textlink="">
      <xdr:nvSpPr>
        <xdr:cNvPr id="331" name="楕円 330">
          <a:extLst>
            <a:ext uri="{FF2B5EF4-FFF2-40B4-BE49-F238E27FC236}">
              <a16:creationId xmlns:a16="http://schemas.microsoft.com/office/drawing/2014/main" id="{00000000-0008-0000-0E00-00004B010000}"/>
            </a:ext>
          </a:extLst>
        </xdr:cNvPr>
        <xdr:cNvSpPr/>
      </xdr:nvSpPr>
      <xdr:spPr>
        <a:xfrm>
          <a:off x="9588500" y="1330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150768</xdr:rowOff>
    </xdr:from>
    <xdr:to>
      <xdr:col>55</xdr:col>
      <xdr:colOff>0</xdr:colOff>
      <xdr:row>77</xdr:row>
      <xdr:rowOff>158931</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9639300" y="13352418"/>
          <a:ext cx="8382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77107</xdr:rowOff>
    </xdr:from>
    <xdr:to>
      <xdr:col>46</xdr:col>
      <xdr:colOff>38100</xdr:colOff>
      <xdr:row>78</xdr:row>
      <xdr:rowOff>7257</xdr:rowOff>
    </xdr:to>
    <xdr:sp macro="" textlink="">
      <xdr:nvSpPr>
        <xdr:cNvPr id="333" name="楕円 332">
          <a:extLst>
            <a:ext uri="{FF2B5EF4-FFF2-40B4-BE49-F238E27FC236}">
              <a16:creationId xmlns:a16="http://schemas.microsoft.com/office/drawing/2014/main" id="{00000000-0008-0000-0E00-00004D010000}"/>
            </a:ext>
          </a:extLst>
        </xdr:cNvPr>
        <xdr:cNvSpPr/>
      </xdr:nvSpPr>
      <xdr:spPr>
        <a:xfrm>
          <a:off x="8699500" y="1327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127907</xdr:rowOff>
    </xdr:from>
    <xdr:to>
      <xdr:col>50</xdr:col>
      <xdr:colOff>114300</xdr:colOff>
      <xdr:row>77</xdr:row>
      <xdr:rowOff>150768</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8750300" y="1332955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78739</xdr:rowOff>
    </xdr:from>
    <xdr:to>
      <xdr:col>41</xdr:col>
      <xdr:colOff>101600</xdr:colOff>
      <xdr:row>78</xdr:row>
      <xdr:rowOff>8889</xdr:rowOff>
    </xdr:to>
    <xdr:sp macro="" textlink="">
      <xdr:nvSpPr>
        <xdr:cNvPr id="335" name="楕円 334">
          <a:extLst>
            <a:ext uri="{FF2B5EF4-FFF2-40B4-BE49-F238E27FC236}">
              <a16:creationId xmlns:a16="http://schemas.microsoft.com/office/drawing/2014/main" id="{00000000-0008-0000-0E00-00004F010000}"/>
            </a:ext>
          </a:extLst>
        </xdr:cNvPr>
        <xdr:cNvSpPr/>
      </xdr:nvSpPr>
      <xdr:spPr>
        <a:xfrm>
          <a:off x="7810500" y="1328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77</xdr:row>
      <xdr:rowOff>127907</xdr:rowOff>
    </xdr:from>
    <xdr:to>
      <xdr:col>45</xdr:col>
      <xdr:colOff>177800</xdr:colOff>
      <xdr:row>77</xdr:row>
      <xdr:rowOff>129539</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flipV="1">
          <a:off x="7861300" y="13329557"/>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83293</xdr:rowOff>
    </xdr:from>
    <xdr:ext cx="469744" cy="259045"/>
    <xdr:sp macro="" textlink="">
      <xdr:nvSpPr>
        <xdr:cNvPr id="337" name="n_1aveValue【公営住宅】&#10;一人当たり面積">
          <a:extLst>
            <a:ext uri="{FF2B5EF4-FFF2-40B4-BE49-F238E27FC236}">
              <a16:creationId xmlns:a16="http://schemas.microsoft.com/office/drawing/2014/main" id="{00000000-0008-0000-0E00-000051010000}"/>
            </a:ext>
          </a:extLst>
        </xdr:cNvPr>
        <xdr:cNvSpPr txBox="1"/>
      </xdr:nvSpPr>
      <xdr:spPr>
        <a:xfrm>
          <a:off x="9391727" y="1431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89825</xdr:rowOff>
    </xdr:from>
    <xdr:ext cx="469744" cy="259045"/>
    <xdr:sp macro="" textlink="">
      <xdr:nvSpPr>
        <xdr:cNvPr id="338" name="n_2aveValue【公営住宅】&#10;一人当たり面積">
          <a:extLst>
            <a:ext uri="{FF2B5EF4-FFF2-40B4-BE49-F238E27FC236}">
              <a16:creationId xmlns:a16="http://schemas.microsoft.com/office/drawing/2014/main" id="{00000000-0008-0000-0E00-000052010000}"/>
            </a:ext>
          </a:extLst>
        </xdr:cNvPr>
        <xdr:cNvSpPr txBox="1"/>
      </xdr:nvSpPr>
      <xdr:spPr>
        <a:xfrm>
          <a:off x="8515427" y="143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114316</xdr:rowOff>
    </xdr:from>
    <xdr:ext cx="469744" cy="259045"/>
    <xdr:sp macro="" textlink="">
      <xdr:nvSpPr>
        <xdr:cNvPr id="339" name="n_3aveValue【公営住宅】&#10;一人当たり面積">
          <a:extLst>
            <a:ext uri="{FF2B5EF4-FFF2-40B4-BE49-F238E27FC236}">
              <a16:creationId xmlns:a16="http://schemas.microsoft.com/office/drawing/2014/main" id="{00000000-0008-0000-0E00-000053010000}"/>
            </a:ext>
          </a:extLst>
        </xdr:cNvPr>
        <xdr:cNvSpPr txBox="1"/>
      </xdr:nvSpPr>
      <xdr:spPr>
        <a:xfrm>
          <a:off x="7626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46645</xdr:rowOff>
    </xdr:from>
    <xdr:ext cx="469744" cy="259045"/>
    <xdr:sp macro="" textlink="">
      <xdr:nvSpPr>
        <xdr:cNvPr id="340" name="n_1mainValue【公営住宅】&#10;一人当たり面積">
          <a:extLst>
            <a:ext uri="{FF2B5EF4-FFF2-40B4-BE49-F238E27FC236}">
              <a16:creationId xmlns:a16="http://schemas.microsoft.com/office/drawing/2014/main" id="{00000000-0008-0000-0E00-000054010000}"/>
            </a:ext>
          </a:extLst>
        </xdr:cNvPr>
        <xdr:cNvSpPr txBox="1"/>
      </xdr:nvSpPr>
      <xdr:spPr>
        <a:xfrm>
          <a:off x="9391727" y="1307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23784</xdr:rowOff>
    </xdr:from>
    <xdr:ext cx="469744" cy="259045"/>
    <xdr:sp macro="" textlink="">
      <xdr:nvSpPr>
        <xdr:cNvPr id="341" name="n_2mainValue【公営住宅】&#10;一人当たり面積">
          <a:extLst>
            <a:ext uri="{FF2B5EF4-FFF2-40B4-BE49-F238E27FC236}">
              <a16:creationId xmlns:a16="http://schemas.microsoft.com/office/drawing/2014/main" id="{00000000-0008-0000-0E00-000055010000}"/>
            </a:ext>
          </a:extLst>
        </xdr:cNvPr>
        <xdr:cNvSpPr txBox="1"/>
      </xdr:nvSpPr>
      <xdr:spPr>
        <a:xfrm>
          <a:off x="8515427" y="1305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25416</xdr:rowOff>
    </xdr:from>
    <xdr:ext cx="469744" cy="259045"/>
    <xdr:sp macro="" textlink="">
      <xdr:nvSpPr>
        <xdr:cNvPr id="342" name="n_3mainValue【公営住宅】&#10;一人当たり面積">
          <a:extLst>
            <a:ext uri="{FF2B5EF4-FFF2-40B4-BE49-F238E27FC236}">
              <a16:creationId xmlns:a16="http://schemas.microsoft.com/office/drawing/2014/main" id="{00000000-0008-0000-0E00-000056010000}"/>
            </a:ext>
          </a:extLst>
        </xdr:cNvPr>
        <xdr:cNvSpPr txBox="1"/>
      </xdr:nvSpPr>
      <xdr:spPr>
        <a:xfrm>
          <a:off x="7626427" y="1305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7" name="テキスト ボックス 366">
          <a:extLst>
            <a:ext uri="{FF2B5EF4-FFF2-40B4-BE49-F238E27FC236}">
              <a16:creationId xmlns:a16="http://schemas.microsoft.com/office/drawing/2014/main" id="{00000000-0008-0000-0E00-00006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a:extLst>
            <a:ext uri="{FF2B5EF4-FFF2-40B4-BE49-F238E27FC236}">
              <a16:creationId xmlns:a16="http://schemas.microsoft.com/office/drawing/2014/main" id="{00000000-0008-0000-0E00-00008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119063</xdr:rowOff>
    </xdr:from>
    <xdr:to>
      <xdr:col>85</xdr:col>
      <xdr:colOff>126364</xdr:colOff>
      <xdr:row>41</xdr:row>
      <xdr:rowOff>116205</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flipV="1">
          <a:off x="16318864" y="5776913"/>
          <a:ext cx="0" cy="1368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388" name="【認定こども園・幼稚園・保育所】&#10;有形固定資産減価償却率最小値テキスト">
          <a:extLst>
            <a:ext uri="{FF2B5EF4-FFF2-40B4-BE49-F238E27FC236}">
              <a16:creationId xmlns:a16="http://schemas.microsoft.com/office/drawing/2014/main" id="{00000000-0008-0000-0E00-000084010000}"/>
            </a:ext>
          </a:extLst>
        </xdr:cNvPr>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65740</xdr:rowOff>
    </xdr:from>
    <xdr:ext cx="405111" cy="259045"/>
    <xdr:sp macro="" textlink="">
      <xdr:nvSpPr>
        <xdr:cNvPr id="390" name="【認定こども園・幼稚園・保育所】&#10;有形固定資産減価償却率最大値テキスト">
          <a:extLst>
            <a:ext uri="{FF2B5EF4-FFF2-40B4-BE49-F238E27FC236}">
              <a16:creationId xmlns:a16="http://schemas.microsoft.com/office/drawing/2014/main" id="{00000000-0008-0000-0E00-000086010000}"/>
            </a:ext>
          </a:extLst>
        </xdr:cNvPr>
        <xdr:cNvSpPr txBox="1"/>
      </xdr:nvSpPr>
      <xdr:spPr>
        <a:xfrm>
          <a:off x="16357600" y="555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119063</xdr:rowOff>
    </xdr:from>
    <xdr:to>
      <xdr:col>86</xdr:col>
      <xdr:colOff>25400</xdr:colOff>
      <xdr:row>33</xdr:row>
      <xdr:rowOff>119063</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16230600" y="577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102569</xdr:rowOff>
    </xdr:from>
    <xdr:ext cx="405111" cy="259045"/>
    <xdr:sp macro="" textlink="">
      <xdr:nvSpPr>
        <xdr:cNvPr id="392" name="【認定こども園・幼稚園・保育所】&#10;有形固定資産減価償却率平均値テキスト">
          <a:extLst>
            <a:ext uri="{FF2B5EF4-FFF2-40B4-BE49-F238E27FC236}">
              <a16:creationId xmlns:a16="http://schemas.microsoft.com/office/drawing/2014/main" id="{00000000-0008-0000-0E00-000088010000}"/>
            </a:ext>
          </a:extLst>
        </xdr:cNvPr>
        <xdr:cNvSpPr txBox="1"/>
      </xdr:nvSpPr>
      <xdr:spPr>
        <a:xfrm>
          <a:off x="16357600" y="6274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79692</xdr:rowOff>
    </xdr:from>
    <xdr:to>
      <xdr:col>85</xdr:col>
      <xdr:colOff>177800</xdr:colOff>
      <xdr:row>38</xdr:row>
      <xdr:rowOff>9843</xdr:rowOff>
    </xdr:to>
    <xdr:sp macro="" textlink="">
      <xdr:nvSpPr>
        <xdr:cNvPr id="393" name="フローチャート: 判断 392">
          <a:extLst>
            <a:ext uri="{FF2B5EF4-FFF2-40B4-BE49-F238E27FC236}">
              <a16:creationId xmlns:a16="http://schemas.microsoft.com/office/drawing/2014/main" id="{00000000-0008-0000-0E00-000089010000}"/>
            </a:ext>
          </a:extLst>
        </xdr:cNvPr>
        <xdr:cNvSpPr/>
      </xdr:nvSpPr>
      <xdr:spPr>
        <a:xfrm>
          <a:off x="16268700" y="64233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94" name="フローチャート: 判断 393">
          <a:extLst>
            <a:ext uri="{FF2B5EF4-FFF2-40B4-BE49-F238E27FC236}">
              <a16:creationId xmlns:a16="http://schemas.microsoft.com/office/drawing/2014/main" id="{00000000-0008-0000-0E00-00008A010000}"/>
            </a:ext>
          </a:extLst>
        </xdr:cNvPr>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119697</xdr:rowOff>
    </xdr:from>
    <xdr:to>
      <xdr:col>76</xdr:col>
      <xdr:colOff>165100</xdr:colOff>
      <xdr:row>38</xdr:row>
      <xdr:rowOff>49847</xdr:rowOff>
    </xdr:to>
    <xdr:sp macro="" textlink="">
      <xdr:nvSpPr>
        <xdr:cNvPr id="395" name="フローチャート: 判断 394">
          <a:extLst>
            <a:ext uri="{FF2B5EF4-FFF2-40B4-BE49-F238E27FC236}">
              <a16:creationId xmlns:a16="http://schemas.microsoft.com/office/drawing/2014/main" id="{00000000-0008-0000-0E00-00008B010000}"/>
            </a:ext>
          </a:extLst>
        </xdr:cNvPr>
        <xdr:cNvSpPr/>
      </xdr:nvSpPr>
      <xdr:spPr>
        <a:xfrm>
          <a:off x="14541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xdr:rowOff>
    </xdr:from>
    <xdr:to>
      <xdr:col>72</xdr:col>
      <xdr:colOff>38100</xdr:colOff>
      <xdr:row>38</xdr:row>
      <xdr:rowOff>106997</xdr:rowOff>
    </xdr:to>
    <xdr:sp macro="" textlink="">
      <xdr:nvSpPr>
        <xdr:cNvPr id="396" name="フローチャート: 判断 395">
          <a:extLst>
            <a:ext uri="{FF2B5EF4-FFF2-40B4-BE49-F238E27FC236}">
              <a16:creationId xmlns:a16="http://schemas.microsoft.com/office/drawing/2014/main" id="{00000000-0008-0000-0E00-00008C010000}"/>
            </a:ext>
          </a:extLst>
        </xdr:cNvPr>
        <xdr:cNvSpPr/>
      </xdr:nvSpPr>
      <xdr:spPr>
        <a:xfrm>
          <a:off x="13652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105410</xdr:rowOff>
    </xdr:from>
    <xdr:to>
      <xdr:col>85</xdr:col>
      <xdr:colOff>177800</xdr:colOff>
      <xdr:row>40</xdr:row>
      <xdr:rowOff>35560</xdr:rowOff>
    </xdr:to>
    <xdr:sp macro="" textlink="">
      <xdr:nvSpPr>
        <xdr:cNvPr id="402" name="楕円 401">
          <a:extLst>
            <a:ext uri="{FF2B5EF4-FFF2-40B4-BE49-F238E27FC236}">
              <a16:creationId xmlns:a16="http://schemas.microsoft.com/office/drawing/2014/main" id="{00000000-0008-0000-0E00-000092010000}"/>
            </a:ext>
          </a:extLst>
        </xdr:cNvPr>
        <xdr:cNvSpPr/>
      </xdr:nvSpPr>
      <xdr:spPr>
        <a:xfrm>
          <a:off x="16268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83837</xdr:rowOff>
    </xdr:from>
    <xdr:ext cx="405111" cy="259045"/>
    <xdr:sp macro="" textlink="">
      <xdr:nvSpPr>
        <xdr:cNvPr id="403" name="【認定こども園・幼稚園・保育所】&#10;有形固定資産減価償却率該当値テキスト">
          <a:extLst>
            <a:ext uri="{FF2B5EF4-FFF2-40B4-BE49-F238E27FC236}">
              <a16:creationId xmlns:a16="http://schemas.microsoft.com/office/drawing/2014/main" id="{00000000-0008-0000-0E00-000093010000}"/>
            </a:ext>
          </a:extLst>
        </xdr:cNvPr>
        <xdr:cNvSpPr txBox="1"/>
      </xdr:nvSpPr>
      <xdr:spPr>
        <a:xfrm>
          <a:off x="163576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119697</xdr:rowOff>
    </xdr:from>
    <xdr:to>
      <xdr:col>81</xdr:col>
      <xdr:colOff>101600</xdr:colOff>
      <xdr:row>40</xdr:row>
      <xdr:rowOff>49847</xdr:rowOff>
    </xdr:to>
    <xdr:sp macro="" textlink="">
      <xdr:nvSpPr>
        <xdr:cNvPr id="404" name="楕円 403">
          <a:extLst>
            <a:ext uri="{FF2B5EF4-FFF2-40B4-BE49-F238E27FC236}">
              <a16:creationId xmlns:a16="http://schemas.microsoft.com/office/drawing/2014/main" id="{00000000-0008-0000-0E00-000094010000}"/>
            </a:ext>
          </a:extLst>
        </xdr:cNvPr>
        <xdr:cNvSpPr/>
      </xdr:nvSpPr>
      <xdr:spPr>
        <a:xfrm>
          <a:off x="15430500" y="680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156210</xdr:rowOff>
    </xdr:from>
    <xdr:to>
      <xdr:col>85</xdr:col>
      <xdr:colOff>127000</xdr:colOff>
      <xdr:row>39</xdr:row>
      <xdr:rowOff>170497</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flipV="1">
          <a:off x="15481300" y="6842760"/>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45403</xdr:rowOff>
    </xdr:from>
    <xdr:to>
      <xdr:col>76</xdr:col>
      <xdr:colOff>165100</xdr:colOff>
      <xdr:row>40</xdr:row>
      <xdr:rowOff>147003</xdr:rowOff>
    </xdr:to>
    <xdr:sp macro="" textlink="">
      <xdr:nvSpPr>
        <xdr:cNvPr id="406" name="楕円 405">
          <a:extLst>
            <a:ext uri="{FF2B5EF4-FFF2-40B4-BE49-F238E27FC236}">
              <a16:creationId xmlns:a16="http://schemas.microsoft.com/office/drawing/2014/main" id="{00000000-0008-0000-0E00-000096010000}"/>
            </a:ext>
          </a:extLst>
        </xdr:cNvPr>
        <xdr:cNvSpPr/>
      </xdr:nvSpPr>
      <xdr:spPr>
        <a:xfrm>
          <a:off x="14541500" y="690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170497</xdr:rowOff>
    </xdr:from>
    <xdr:to>
      <xdr:col>81</xdr:col>
      <xdr:colOff>50800</xdr:colOff>
      <xdr:row>40</xdr:row>
      <xdr:rowOff>96203</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flipV="1">
          <a:off x="14592300" y="6857047"/>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25400</xdr:rowOff>
    </xdr:from>
    <xdr:to>
      <xdr:col>72</xdr:col>
      <xdr:colOff>38100</xdr:colOff>
      <xdr:row>35</xdr:row>
      <xdr:rowOff>127000</xdr:rowOff>
    </xdr:to>
    <xdr:sp macro="" textlink="">
      <xdr:nvSpPr>
        <xdr:cNvPr id="408" name="楕円 407">
          <a:extLst>
            <a:ext uri="{FF2B5EF4-FFF2-40B4-BE49-F238E27FC236}">
              <a16:creationId xmlns:a16="http://schemas.microsoft.com/office/drawing/2014/main" id="{00000000-0008-0000-0E00-000098010000}"/>
            </a:ext>
          </a:extLst>
        </xdr:cNvPr>
        <xdr:cNvSpPr/>
      </xdr:nvSpPr>
      <xdr:spPr>
        <a:xfrm>
          <a:off x="13652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76200</xdr:rowOff>
    </xdr:from>
    <xdr:to>
      <xdr:col>76</xdr:col>
      <xdr:colOff>114300</xdr:colOff>
      <xdr:row>40</xdr:row>
      <xdr:rowOff>96203</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3703300" y="6076950"/>
          <a:ext cx="889000" cy="87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103522</xdr:rowOff>
    </xdr:from>
    <xdr:ext cx="405111" cy="259045"/>
    <xdr:sp macro="" textlink="">
      <xdr:nvSpPr>
        <xdr:cNvPr id="410" name="n_1aveValue【認定こども園・幼稚園・保育所】&#10;有形固定資産減価償却率">
          <a:extLst>
            <a:ext uri="{FF2B5EF4-FFF2-40B4-BE49-F238E27FC236}">
              <a16:creationId xmlns:a16="http://schemas.microsoft.com/office/drawing/2014/main" id="{00000000-0008-0000-0E00-00009A010000}"/>
            </a:ext>
          </a:extLst>
        </xdr:cNvPr>
        <xdr:cNvSpPr txBox="1"/>
      </xdr:nvSpPr>
      <xdr:spPr>
        <a:xfrm>
          <a:off x="15266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66374</xdr:rowOff>
    </xdr:from>
    <xdr:ext cx="405111" cy="259045"/>
    <xdr:sp macro="" textlink="">
      <xdr:nvSpPr>
        <xdr:cNvPr id="411" name="n_2aveValue【認定こども園・幼稚園・保育所】&#10;有形固定資産減価償却率">
          <a:extLst>
            <a:ext uri="{FF2B5EF4-FFF2-40B4-BE49-F238E27FC236}">
              <a16:creationId xmlns:a16="http://schemas.microsoft.com/office/drawing/2014/main" id="{00000000-0008-0000-0E00-00009B010000}"/>
            </a:ext>
          </a:extLst>
        </xdr:cNvPr>
        <xdr:cNvSpPr txBox="1"/>
      </xdr:nvSpPr>
      <xdr:spPr>
        <a:xfrm>
          <a:off x="14389744" y="6238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98124</xdr:rowOff>
    </xdr:from>
    <xdr:ext cx="405111" cy="259045"/>
    <xdr:sp macro="" textlink="">
      <xdr:nvSpPr>
        <xdr:cNvPr id="412" name="n_3aveValue【認定こども園・幼稚園・保育所】&#10;有形固定資産減価償却率">
          <a:extLst>
            <a:ext uri="{FF2B5EF4-FFF2-40B4-BE49-F238E27FC236}">
              <a16:creationId xmlns:a16="http://schemas.microsoft.com/office/drawing/2014/main" id="{00000000-0008-0000-0E00-00009C010000}"/>
            </a:ext>
          </a:extLst>
        </xdr:cNvPr>
        <xdr:cNvSpPr txBox="1"/>
      </xdr:nvSpPr>
      <xdr:spPr>
        <a:xfrm>
          <a:off x="13500744" y="6613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40974</xdr:rowOff>
    </xdr:from>
    <xdr:ext cx="405111" cy="259045"/>
    <xdr:sp macro="" textlink="">
      <xdr:nvSpPr>
        <xdr:cNvPr id="413" name="n_1mainValue【認定こども園・幼稚園・保育所】&#10;有形固定資産減価償却率">
          <a:extLst>
            <a:ext uri="{FF2B5EF4-FFF2-40B4-BE49-F238E27FC236}">
              <a16:creationId xmlns:a16="http://schemas.microsoft.com/office/drawing/2014/main" id="{00000000-0008-0000-0E00-00009D010000}"/>
            </a:ext>
          </a:extLst>
        </xdr:cNvPr>
        <xdr:cNvSpPr txBox="1"/>
      </xdr:nvSpPr>
      <xdr:spPr>
        <a:xfrm>
          <a:off x="15266044" y="6898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138130</xdr:rowOff>
    </xdr:from>
    <xdr:ext cx="405111" cy="259045"/>
    <xdr:sp macro="" textlink="">
      <xdr:nvSpPr>
        <xdr:cNvPr id="414" name="n_2mainValue【認定こども園・幼稚園・保育所】&#10;有形固定資産減価償却率">
          <a:extLst>
            <a:ext uri="{FF2B5EF4-FFF2-40B4-BE49-F238E27FC236}">
              <a16:creationId xmlns:a16="http://schemas.microsoft.com/office/drawing/2014/main" id="{00000000-0008-0000-0E00-00009E010000}"/>
            </a:ext>
          </a:extLst>
        </xdr:cNvPr>
        <xdr:cNvSpPr txBox="1"/>
      </xdr:nvSpPr>
      <xdr:spPr>
        <a:xfrm>
          <a:off x="14389744" y="6996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143527</xdr:rowOff>
    </xdr:from>
    <xdr:ext cx="405111" cy="259045"/>
    <xdr:sp macro="" textlink="">
      <xdr:nvSpPr>
        <xdr:cNvPr id="415" name="n_3mainValue【認定こども園・幼稚園・保育所】&#10;有形固定資産減価償却率">
          <a:extLst>
            <a:ext uri="{FF2B5EF4-FFF2-40B4-BE49-F238E27FC236}">
              <a16:creationId xmlns:a16="http://schemas.microsoft.com/office/drawing/2014/main" id="{00000000-0008-0000-0E00-00009F010000}"/>
            </a:ext>
          </a:extLst>
        </xdr:cNvPr>
        <xdr:cNvSpPr txBox="1"/>
      </xdr:nvSpPr>
      <xdr:spPr>
        <a:xfrm>
          <a:off x="135007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認定こども園・幼稚園・保育所】&#10;一人当たり面積グラフ枠">
          <a:extLst>
            <a:ext uri="{FF2B5EF4-FFF2-40B4-BE49-F238E27FC236}">
              <a16:creationId xmlns:a16="http://schemas.microsoft.com/office/drawing/2014/main" id="{00000000-0008-0000-0E00-0000B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69342</xdr:rowOff>
    </xdr:from>
    <xdr:to>
      <xdr:col>116</xdr:col>
      <xdr:colOff>62864</xdr:colOff>
      <xdr:row>41</xdr:row>
      <xdr:rowOff>78486</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flipV="1">
          <a:off x="22160864" y="607009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38" name="【認定こども園・幼稚園・保育所】&#10;一人当たり面積最小値テキスト">
          <a:extLst>
            <a:ext uri="{FF2B5EF4-FFF2-40B4-BE49-F238E27FC236}">
              <a16:creationId xmlns:a16="http://schemas.microsoft.com/office/drawing/2014/main" id="{00000000-0008-0000-0E00-0000B6010000}"/>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16019</xdr:rowOff>
    </xdr:from>
    <xdr:ext cx="469744" cy="259045"/>
    <xdr:sp macro="" textlink="">
      <xdr:nvSpPr>
        <xdr:cNvPr id="440" name="【認定こども園・幼稚園・保育所】&#10;一人当たり面積最大値テキスト">
          <a:extLst>
            <a:ext uri="{FF2B5EF4-FFF2-40B4-BE49-F238E27FC236}">
              <a16:creationId xmlns:a16="http://schemas.microsoft.com/office/drawing/2014/main" id="{00000000-0008-0000-0E00-0000B8010000}"/>
            </a:ext>
          </a:extLst>
        </xdr:cNvPr>
        <xdr:cNvSpPr txBox="1"/>
      </xdr:nvSpPr>
      <xdr:spPr>
        <a:xfrm>
          <a:off x="22199600" y="584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69342</xdr:rowOff>
    </xdr:from>
    <xdr:to>
      <xdr:col>116</xdr:col>
      <xdr:colOff>152400</xdr:colOff>
      <xdr:row>35</xdr:row>
      <xdr:rowOff>69342</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22072600" y="607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109999</xdr:rowOff>
    </xdr:from>
    <xdr:ext cx="469744" cy="259045"/>
    <xdr:sp macro="" textlink="">
      <xdr:nvSpPr>
        <xdr:cNvPr id="442" name="【認定こども園・幼稚園・保育所】&#10;一人当たり面積平均値テキスト">
          <a:extLst>
            <a:ext uri="{FF2B5EF4-FFF2-40B4-BE49-F238E27FC236}">
              <a16:creationId xmlns:a16="http://schemas.microsoft.com/office/drawing/2014/main" id="{00000000-0008-0000-0E00-0000BA010000}"/>
            </a:ext>
          </a:extLst>
        </xdr:cNvPr>
        <xdr:cNvSpPr txBox="1"/>
      </xdr:nvSpPr>
      <xdr:spPr>
        <a:xfrm>
          <a:off x="221996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87122</xdr:rowOff>
    </xdr:from>
    <xdr:to>
      <xdr:col>116</xdr:col>
      <xdr:colOff>114300</xdr:colOff>
      <xdr:row>40</xdr:row>
      <xdr:rowOff>17272</xdr:rowOff>
    </xdr:to>
    <xdr:sp macro="" textlink="">
      <xdr:nvSpPr>
        <xdr:cNvPr id="443" name="フローチャート: 判断 442">
          <a:extLst>
            <a:ext uri="{FF2B5EF4-FFF2-40B4-BE49-F238E27FC236}">
              <a16:creationId xmlns:a16="http://schemas.microsoft.com/office/drawing/2014/main" id="{00000000-0008-0000-0E00-0000BB010000}"/>
            </a:ext>
          </a:extLst>
        </xdr:cNvPr>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50546</xdr:rowOff>
    </xdr:from>
    <xdr:to>
      <xdr:col>112</xdr:col>
      <xdr:colOff>38100</xdr:colOff>
      <xdr:row>39</xdr:row>
      <xdr:rowOff>152146</xdr:rowOff>
    </xdr:to>
    <xdr:sp macro="" textlink="">
      <xdr:nvSpPr>
        <xdr:cNvPr id="444" name="フローチャート: 判断 443">
          <a:extLst>
            <a:ext uri="{FF2B5EF4-FFF2-40B4-BE49-F238E27FC236}">
              <a16:creationId xmlns:a16="http://schemas.microsoft.com/office/drawing/2014/main" id="{00000000-0008-0000-0E00-0000BC010000}"/>
            </a:ext>
          </a:extLst>
        </xdr:cNvPr>
        <xdr:cNvSpPr/>
      </xdr:nvSpPr>
      <xdr:spPr>
        <a:xfrm>
          <a:off x="21272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45" name="フローチャート: 判断 444">
          <a:extLst>
            <a:ext uri="{FF2B5EF4-FFF2-40B4-BE49-F238E27FC236}">
              <a16:creationId xmlns:a16="http://schemas.microsoft.com/office/drawing/2014/main" id="{00000000-0008-0000-0E00-0000BD010000}"/>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27686</xdr:rowOff>
    </xdr:from>
    <xdr:to>
      <xdr:col>102</xdr:col>
      <xdr:colOff>165100</xdr:colOff>
      <xdr:row>39</xdr:row>
      <xdr:rowOff>129286</xdr:rowOff>
    </xdr:to>
    <xdr:sp macro="" textlink="">
      <xdr:nvSpPr>
        <xdr:cNvPr id="446" name="フローチャート: 判断 445">
          <a:extLst>
            <a:ext uri="{FF2B5EF4-FFF2-40B4-BE49-F238E27FC236}">
              <a16:creationId xmlns:a16="http://schemas.microsoft.com/office/drawing/2014/main" id="{00000000-0008-0000-0E00-0000BE010000}"/>
            </a:ext>
          </a:extLst>
        </xdr:cNvPr>
        <xdr:cNvSpPr/>
      </xdr:nvSpPr>
      <xdr:spPr>
        <a:xfrm>
          <a:off x="19494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144272</xdr:rowOff>
    </xdr:from>
    <xdr:to>
      <xdr:col>116</xdr:col>
      <xdr:colOff>114300</xdr:colOff>
      <xdr:row>41</xdr:row>
      <xdr:rowOff>74422</xdr:rowOff>
    </xdr:to>
    <xdr:sp macro="" textlink="">
      <xdr:nvSpPr>
        <xdr:cNvPr id="452" name="楕円 451">
          <a:extLst>
            <a:ext uri="{FF2B5EF4-FFF2-40B4-BE49-F238E27FC236}">
              <a16:creationId xmlns:a16="http://schemas.microsoft.com/office/drawing/2014/main" id="{00000000-0008-0000-0E00-0000C4010000}"/>
            </a:ext>
          </a:extLst>
        </xdr:cNvPr>
        <xdr:cNvSpPr/>
      </xdr:nvSpPr>
      <xdr:spPr>
        <a:xfrm>
          <a:off x="221107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59199</xdr:rowOff>
    </xdr:from>
    <xdr:ext cx="469744" cy="259045"/>
    <xdr:sp macro="" textlink="">
      <xdr:nvSpPr>
        <xdr:cNvPr id="453" name="【認定こども園・幼稚園・保育所】&#10;一人当たり面積該当値テキスト">
          <a:extLst>
            <a:ext uri="{FF2B5EF4-FFF2-40B4-BE49-F238E27FC236}">
              <a16:creationId xmlns:a16="http://schemas.microsoft.com/office/drawing/2014/main" id="{00000000-0008-0000-0E00-0000C5010000}"/>
            </a:ext>
          </a:extLst>
        </xdr:cNvPr>
        <xdr:cNvSpPr txBox="1"/>
      </xdr:nvSpPr>
      <xdr:spPr>
        <a:xfrm>
          <a:off x="22199600" y="691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144272</xdr:rowOff>
    </xdr:from>
    <xdr:to>
      <xdr:col>112</xdr:col>
      <xdr:colOff>38100</xdr:colOff>
      <xdr:row>41</xdr:row>
      <xdr:rowOff>74422</xdr:rowOff>
    </xdr:to>
    <xdr:sp macro="" textlink="">
      <xdr:nvSpPr>
        <xdr:cNvPr id="454" name="楕円 453">
          <a:extLst>
            <a:ext uri="{FF2B5EF4-FFF2-40B4-BE49-F238E27FC236}">
              <a16:creationId xmlns:a16="http://schemas.microsoft.com/office/drawing/2014/main" id="{00000000-0008-0000-0E00-0000C6010000}"/>
            </a:ext>
          </a:extLst>
        </xdr:cNvPr>
        <xdr:cNvSpPr/>
      </xdr:nvSpPr>
      <xdr:spPr>
        <a:xfrm>
          <a:off x="21272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23622</xdr:rowOff>
    </xdr:from>
    <xdr:to>
      <xdr:col>116</xdr:col>
      <xdr:colOff>63500</xdr:colOff>
      <xdr:row>41</xdr:row>
      <xdr:rowOff>23622</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21323300" y="7053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144272</xdr:rowOff>
    </xdr:from>
    <xdr:to>
      <xdr:col>107</xdr:col>
      <xdr:colOff>101600</xdr:colOff>
      <xdr:row>41</xdr:row>
      <xdr:rowOff>74422</xdr:rowOff>
    </xdr:to>
    <xdr:sp macro="" textlink="">
      <xdr:nvSpPr>
        <xdr:cNvPr id="456" name="楕円 455">
          <a:extLst>
            <a:ext uri="{FF2B5EF4-FFF2-40B4-BE49-F238E27FC236}">
              <a16:creationId xmlns:a16="http://schemas.microsoft.com/office/drawing/2014/main" id="{00000000-0008-0000-0E00-0000C8010000}"/>
            </a:ext>
          </a:extLst>
        </xdr:cNvPr>
        <xdr:cNvSpPr/>
      </xdr:nvSpPr>
      <xdr:spPr>
        <a:xfrm>
          <a:off x="20383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23622</xdr:rowOff>
    </xdr:from>
    <xdr:to>
      <xdr:col>111</xdr:col>
      <xdr:colOff>177800</xdr:colOff>
      <xdr:row>41</xdr:row>
      <xdr:rowOff>23622</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20434300" y="705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130556</xdr:rowOff>
    </xdr:from>
    <xdr:to>
      <xdr:col>102</xdr:col>
      <xdr:colOff>165100</xdr:colOff>
      <xdr:row>41</xdr:row>
      <xdr:rowOff>60706</xdr:rowOff>
    </xdr:to>
    <xdr:sp macro="" textlink="">
      <xdr:nvSpPr>
        <xdr:cNvPr id="458" name="楕円 457">
          <a:extLst>
            <a:ext uri="{FF2B5EF4-FFF2-40B4-BE49-F238E27FC236}">
              <a16:creationId xmlns:a16="http://schemas.microsoft.com/office/drawing/2014/main" id="{00000000-0008-0000-0E00-0000CA010000}"/>
            </a:ext>
          </a:extLst>
        </xdr:cNvPr>
        <xdr:cNvSpPr/>
      </xdr:nvSpPr>
      <xdr:spPr>
        <a:xfrm>
          <a:off x="194945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9906</xdr:rowOff>
    </xdr:from>
    <xdr:to>
      <xdr:col>107</xdr:col>
      <xdr:colOff>50800</xdr:colOff>
      <xdr:row>41</xdr:row>
      <xdr:rowOff>23622</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9545300" y="70393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168673</xdr:rowOff>
    </xdr:from>
    <xdr:ext cx="469744" cy="259045"/>
    <xdr:sp macro="" textlink="">
      <xdr:nvSpPr>
        <xdr:cNvPr id="460" name="n_1aveValue【認定こども園・幼稚園・保育所】&#10;一人当たり面積">
          <a:extLst>
            <a:ext uri="{FF2B5EF4-FFF2-40B4-BE49-F238E27FC236}">
              <a16:creationId xmlns:a16="http://schemas.microsoft.com/office/drawing/2014/main" id="{00000000-0008-0000-0E00-0000CC010000}"/>
            </a:ext>
          </a:extLst>
        </xdr:cNvPr>
        <xdr:cNvSpPr txBox="1"/>
      </xdr:nvSpPr>
      <xdr:spPr>
        <a:xfrm>
          <a:off x="210757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461" name="n_2aveValue【認定こども園・幼稚園・保育所】&#10;一人当たり面積">
          <a:extLst>
            <a:ext uri="{FF2B5EF4-FFF2-40B4-BE49-F238E27FC236}">
              <a16:creationId xmlns:a16="http://schemas.microsoft.com/office/drawing/2014/main" id="{00000000-0008-0000-0E00-0000CD010000}"/>
            </a:ext>
          </a:extLst>
        </xdr:cNvPr>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145813</xdr:rowOff>
    </xdr:from>
    <xdr:ext cx="469744" cy="259045"/>
    <xdr:sp macro="" textlink="">
      <xdr:nvSpPr>
        <xdr:cNvPr id="462" name="n_3aveValue【認定こども園・幼稚園・保育所】&#10;一人当たり面積">
          <a:extLst>
            <a:ext uri="{FF2B5EF4-FFF2-40B4-BE49-F238E27FC236}">
              <a16:creationId xmlns:a16="http://schemas.microsoft.com/office/drawing/2014/main" id="{00000000-0008-0000-0E00-0000CE010000}"/>
            </a:ext>
          </a:extLst>
        </xdr:cNvPr>
        <xdr:cNvSpPr txBox="1"/>
      </xdr:nvSpPr>
      <xdr:spPr>
        <a:xfrm>
          <a:off x="19310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65549</xdr:rowOff>
    </xdr:from>
    <xdr:ext cx="469744" cy="259045"/>
    <xdr:sp macro="" textlink="">
      <xdr:nvSpPr>
        <xdr:cNvPr id="463" name="n_1mainValue【認定こども園・幼稚園・保育所】&#10;一人当たり面積">
          <a:extLst>
            <a:ext uri="{FF2B5EF4-FFF2-40B4-BE49-F238E27FC236}">
              <a16:creationId xmlns:a16="http://schemas.microsoft.com/office/drawing/2014/main" id="{00000000-0008-0000-0E00-0000CF010000}"/>
            </a:ext>
          </a:extLst>
        </xdr:cNvPr>
        <xdr:cNvSpPr txBox="1"/>
      </xdr:nvSpPr>
      <xdr:spPr>
        <a:xfrm>
          <a:off x="210757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65549</xdr:rowOff>
    </xdr:from>
    <xdr:ext cx="469744" cy="259045"/>
    <xdr:sp macro="" textlink="">
      <xdr:nvSpPr>
        <xdr:cNvPr id="464" name="n_2mainValue【認定こども園・幼稚園・保育所】&#10;一人当たり面積">
          <a:extLst>
            <a:ext uri="{FF2B5EF4-FFF2-40B4-BE49-F238E27FC236}">
              <a16:creationId xmlns:a16="http://schemas.microsoft.com/office/drawing/2014/main" id="{00000000-0008-0000-0E00-0000D0010000}"/>
            </a:ext>
          </a:extLst>
        </xdr:cNvPr>
        <xdr:cNvSpPr txBox="1"/>
      </xdr:nvSpPr>
      <xdr:spPr>
        <a:xfrm>
          <a:off x="201994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51833</xdr:rowOff>
    </xdr:from>
    <xdr:ext cx="469744" cy="259045"/>
    <xdr:sp macro="" textlink="">
      <xdr:nvSpPr>
        <xdr:cNvPr id="465" name="n_3mainValue【認定こども園・幼稚園・保育所】&#10;一人当たり面積">
          <a:extLst>
            <a:ext uri="{FF2B5EF4-FFF2-40B4-BE49-F238E27FC236}">
              <a16:creationId xmlns:a16="http://schemas.microsoft.com/office/drawing/2014/main" id="{00000000-0008-0000-0E00-0000D1010000}"/>
            </a:ext>
          </a:extLst>
        </xdr:cNvPr>
        <xdr:cNvSpPr txBox="1"/>
      </xdr:nvSpPr>
      <xdr:spPr>
        <a:xfrm>
          <a:off x="19310427" y="708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6" name="正方形/長方形 465">
          <a:extLst>
            <a:ext uri="{FF2B5EF4-FFF2-40B4-BE49-F238E27FC236}">
              <a16:creationId xmlns:a16="http://schemas.microsoft.com/office/drawing/2014/main" id="{00000000-0008-0000-0E00-0000D2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学校施設】&#10;有形固定資産減価償却率グラフ枠">
          <a:extLst>
            <a:ext uri="{FF2B5EF4-FFF2-40B4-BE49-F238E27FC236}">
              <a16:creationId xmlns:a16="http://schemas.microsoft.com/office/drawing/2014/main" id="{00000000-0008-0000-0E00-0000E9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0</xdr:rowOff>
    </xdr:from>
    <xdr:to>
      <xdr:col>85</xdr:col>
      <xdr:colOff>126364</xdr:colOff>
      <xdr:row>63</xdr:row>
      <xdr:rowOff>167640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flipV="1">
          <a:off x="16318864" y="942975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405111" cy="259045"/>
    <xdr:sp macro="" textlink="">
      <xdr:nvSpPr>
        <xdr:cNvPr id="491" name="【学校施設】&#10;有形固定資産減価償却率最小値テキスト">
          <a:extLst>
            <a:ext uri="{FF2B5EF4-FFF2-40B4-BE49-F238E27FC236}">
              <a16:creationId xmlns:a16="http://schemas.microsoft.com/office/drawing/2014/main" id="{00000000-0008-0000-0E00-0000EB010000}"/>
            </a:ext>
          </a:extLst>
        </xdr:cNvPr>
        <xdr:cNvSpPr txBox="1"/>
      </xdr:nvSpPr>
      <xdr:spPr>
        <a:xfrm>
          <a:off x="16357600"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118127</xdr:rowOff>
    </xdr:from>
    <xdr:ext cx="405111" cy="259045"/>
    <xdr:sp macro="" textlink="">
      <xdr:nvSpPr>
        <xdr:cNvPr id="493" name="【学校施設】&#10;有形固定資産減価償却率最大値テキスト">
          <a:extLst>
            <a:ext uri="{FF2B5EF4-FFF2-40B4-BE49-F238E27FC236}">
              <a16:creationId xmlns:a16="http://schemas.microsoft.com/office/drawing/2014/main" id="{00000000-0008-0000-0E00-0000ED010000}"/>
            </a:ext>
          </a:extLst>
        </xdr:cNvPr>
        <xdr:cNvSpPr txBox="1"/>
      </xdr:nvSpPr>
      <xdr:spPr>
        <a:xfrm>
          <a:off x="16357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0</xdr:rowOff>
    </xdr:from>
    <xdr:to>
      <xdr:col>86</xdr:col>
      <xdr:colOff>25400</xdr:colOff>
      <xdr:row>55</xdr:row>
      <xdr:rowOff>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6230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128287</xdr:rowOff>
    </xdr:from>
    <xdr:ext cx="405111" cy="259045"/>
    <xdr:sp macro="" textlink="">
      <xdr:nvSpPr>
        <xdr:cNvPr id="495" name="【学校施設】&#10;有形固定資産減価償却率平均値テキスト">
          <a:extLst>
            <a:ext uri="{FF2B5EF4-FFF2-40B4-BE49-F238E27FC236}">
              <a16:creationId xmlns:a16="http://schemas.microsoft.com/office/drawing/2014/main" id="{00000000-0008-0000-0E00-0000EF010000}"/>
            </a:ext>
          </a:extLst>
        </xdr:cNvPr>
        <xdr:cNvSpPr txBox="1"/>
      </xdr:nvSpPr>
      <xdr:spPr>
        <a:xfrm>
          <a:off x="16357600" y="9900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496" name="フローチャート: 判断 495">
          <a:extLst>
            <a:ext uri="{FF2B5EF4-FFF2-40B4-BE49-F238E27FC236}">
              <a16:creationId xmlns:a16="http://schemas.microsoft.com/office/drawing/2014/main" id="{00000000-0008-0000-0E00-0000F0010000}"/>
            </a:ext>
          </a:extLst>
        </xdr:cNvPr>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497" name="フローチャート: 判断 496">
          <a:extLst>
            <a:ext uri="{FF2B5EF4-FFF2-40B4-BE49-F238E27FC236}">
              <a16:creationId xmlns:a16="http://schemas.microsoft.com/office/drawing/2014/main" id="{00000000-0008-0000-0E00-0000F1010000}"/>
            </a:ext>
          </a:extLst>
        </xdr:cNvPr>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170180</xdr:rowOff>
    </xdr:from>
    <xdr:to>
      <xdr:col>76</xdr:col>
      <xdr:colOff>165100</xdr:colOff>
      <xdr:row>59</xdr:row>
      <xdr:rowOff>100330</xdr:rowOff>
    </xdr:to>
    <xdr:sp macro="" textlink="">
      <xdr:nvSpPr>
        <xdr:cNvPr id="498" name="フローチャート: 判断 497">
          <a:extLst>
            <a:ext uri="{FF2B5EF4-FFF2-40B4-BE49-F238E27FC236}">
              <a16:creationId xmlns:a16="http://schemas.microsoft.com/office/drawing/2014/main" id="{00000000-0008-0000-0E00-0000F2010000}"/>
            </a:ext>
          </a:extLst>
        </xdr:cNvPr>
        <xdr:cNvSpPr/>
      </xdr:nvSpPr>
      <xdr:spPr>
        <a:xfrm>
          <a:off x="14541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90170</xdr:rowOff>
    </xdr:from>
    <xdr:to>
      <xdr:col>72</xdr:col>
      <xdr:colOff>38100</xdr:colOff>
      <xdr:row>60</xdr:row>
      <xdr:rowOff>20320</xdr:rowOff>
    </xdr:to>
    <xdr:sp macro="" textlink="">
      <xdr:nvSpPr>
        <xdr:cNvPr id="499" name="フローチャート: 判断 498">
          <a:extLst>
            <a:ext uri="{FF2B5EF4-FFF2-40B4-BE49-F238E27FC236}">
              <a16:creationId xmlns:a16="http://schemas.microsoft.com/office/drawing/2014/main" id="{00000000-0008-0000-0E00-0000F3010000}"/>
            </a:ext>
          </a:extLst>
        </xdr:cNvPr>
        <xdr:cNvSpPr/>
      </xdr:nvSpPr>
      <xdr:spPr>
        <a:xfrm>
          <a:off x="13652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505" name="楕円 504">
          <a:extLst>
            <a:ext uri="{FF2B5EF4-FFF2-40B4-BE49-F238E27FC236}">
              <a16:creationId xmlns:a16="http://schemas.microsoft.com/office/drawing/2014/main" id="{00000000-0008-0000-0E00-0000F9010000}"/>
            </a:ext>
          </a:extLst>
        </xdr:cNvPr>
        <xdr:cNvSpPr/>
      </xdr:nvSpPr>
      <xdr:spPr>
        <a:xfrm>
          <a:off x="16268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144797</xdr:rowOff>
    </xdr:from>
    <xdr:ext cx="405111" cy="259045"/>
    <xdr:sp macro="" textlink="">
      <xdr:nvSpPr>
        <xdr:cNvPr id="506" name="【学校施設】&#10;有形固定資産減価償却率該当値テキスト">
          <a:extLst>
            <a:ext uri="{FF2B5EF4-FFF2-40B4-BE49-F238E27FC236}">
              <a16:creationId xmlns:a16="http://schemas.microsoft.com/office/drawing/2014/main" id="{00000000-0008-0000-0E00-0000FA010000}"/>
            </a:ext>
          </a:extLst>
        </xdr:cNvPr>
        <xdr:cNvSpPr txBox="1"/>
      </xdr:nvSpPr>
      <xdr:spPr>
        <a:xfrm>
          <a:off x="16357600"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59690</xdr:rowOff>
    </xdr:from>
    <xdr:to>
      <xdr:col>81</xdr:col>
      <xdr:colOff>101600</xdr:colOff>
      <xdr:row>60</xdr:row>
      <xdr:rowOff>161290</xdr:rowOff>
    </xdr:to>
    <xdr:sp macro="" textlink="">
      <xdr:nvSpPr>
        <xdr:cNvPr id="507" name="楕円 506">
          <a:extLst>
            <a:ext uri="{FF2B5EF4-FFF2-40B4-BE49-F238E27FC236}">
              <a16:creationId xmlns:a16="http://schemas.microsoft.com/office/drawing/2014/main" id="{00000000-0008-0000-0E00-0000FB010000}"/>
            </a:ext>
          </a:extLst>
        </xdr:cNvPr>
        <xdr:cNvSpPr/>
      </xdr:nvSpPr>
      <xdr:spPr>
        <a:xfrm>
          <a:off x="15430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45720</xdr:rowOff>
    </xdr:from>
    <xdr:to>
      <xdr:col>85</xdr:col>
      <xdr:colOff>127000</xdr:colOff>
      <xdr:row>60</xdr:row>
      <xdr:rowOff>110490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flipV="1">
          <a:off x="15481300" y="1033272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93980</xdr:rowOff>
    </xdr:from>
    <xdr:to>
      <xdr:col>76</xdr:col>
      <xdr:colOff>165100</xdr:colOff>
      <xdr:row>61</xdr:row>
      <xdr:rowOff>24130</xdr:rowOff>
    </xdr:to>
    <xdr:sp macro="" textlink="">
      <xdr:nvSpPr>
        <xdr:cNvPr id="509" name="楕円 508">
          <a:extLst>
            <a:ext uri="{FF2B5EF4-FFF2-40B4-BE49-F238E27FC236}">
              <a16:creationId xmlns:a16="http://schemas.microsoft.com/office/drawing/2014/main" id="{00000000-0008-0000-0E00-0000FD010000}"/>
            </a:ext>
          </a:extLst>
        </xdr:cNvPr>
        <xdr:cNvSpPr/>
      </xdr:nvSpPr>
      <xdr:spPr>
        <a:xfrm>
          <a:off x="14541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110490</xdr:rowOff>
    </xdr:from>
    <xdr:to>
      <xdr:col>81</xdr:col>
      <xdr:colOff>50800</xdr:colOff>
      <xdr:row>60</xdr:row>
      <xdr:rowOff>144780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flipV="1">
          <a:off x="14592300" y="103974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29210</xdr:rowOff>
    </xdr:from>
    <xdr:to>
      <xdr:col>72</xdr:col>
      <xdr:colOff>38100</xdr:colOff>
      <xdr:row>61</xdr:row>
      <xdr:rowOff>130810</xdr:rowOff>
    </xdr:to>
    <xdr:sp macro="" textlink="">
      <xdr:nvSpPr>
        <xdr:cNvPr id="511" name="楕円 510">
          <a:extLst>
            <a:ext uri="{FF2B5EF4-FFF2-40B4-BE49-F238E27FC236}">
              <a16:creationId xmlns:a16="http://schemas.microsoft.com/office/drawing/2014/main" id="{00000000-0008-0000-0E00-0000FF010000}"/>
            </a:ext>
          </a:extLst>
        </xdr:cNvPr>
        <xdr:cNvSpPr/>
      </xdr:nvSpPr>
      <xdr:spPr>
        <a:xfrm>
          <a:off x="13652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144780</xdr:rowOff>
    </xdr:from>
    <xdr:to>
      <xdr:col>76</xdr:col>
      <xdr:colOff>114300</xdr:colOff>
      <xdr:row>61</xdr:row>
      <xdr:rowOff>80010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flipV="1">
          <a:off x="13703300" y="104317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128287</xdr:rowOff>
    </xdr:from>
    <xdr:ext cx="405111" cy="259045"/>
    <xdr:sp macro="" textlink="">
      <xdr:nvSpPr>
        <xdr:cNvPr id="513" name="n_1aveValue【学校施設】&#10;有形固定資産減価償却率">
          <a:extLst>
            <a:ext uri="{FF2B5EF4-FFF2-40B4-BE49-F238E27FC236}">
              <a16:creationId xmlns:a16="http://schemas.microsoft.com/office/drawing/2014/main" id="{00000000-0008-0000-0E00-000001020000}"/>
            </a:ext>
          </a:extLst>
        </xdr:cNvPr>
        <xdr:cNvSpPr txBox="1"/>
      </xdr:nvSpPr>
      <xdr:spPr>
        <a:xfrm>
          <a:off x="15266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116857</xdr:rowOff>
    </xdr:from>
    <xdr:ext cx="405111" cy="259045"/>
    <xdr:sp macro="" textlink="">
      <xdr:nvSpPr>
        <xdr:cNvPr id="514" name="n_2aveValue【学校施設】&#10;有形固定資産減価償却率">
          <a:extLst>
            <a:ext uri="{FF2B5EF4-FFF2-40B4-BE49-F238E27FC236}">
              <a16:creationId xmlns:a16="http://schemas.microsoft.com/office/drawing/2014/main" id="{00000000-0008-0000-0E00-000002020000}"/>
            </a:ext>
          </a:extLst>
        </xdr:cNvPr>
        <xdr:cNvSpPr txBox="1"/>
      </xdr:nvSpPr>
      <xdr:spPr>
        <a:xfrm>
          <a:off x="14389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36847</xdr:rowOff>
    </xdr:from>
    <xdr:ext cx="405111" cy="259045"/>
    <xdr:sp macro="" textlink="">
      <xdr:nvSpPr>
        <xdr:cNvPr id="515" name="n_3aveValue【学校施設】&#10;有形固定資産減価償却率">
          <a:extLst>
            <a:ext uri="{FF2B5EF4-FFF2-40B4-BE49-F238E27FC236}">
              <a16:creationId xmlns:a16="http://schemas.microsoft.com/office/drawing/2014/main" id="{00000000-0008-0000-0E00-000003020000}"/>
            </a:ext>
          </a:extLst>
        </xdr:cNvPr>
        <xdr:cNvSpPr txBox="1"/>
      </xdr:nvSpPr>
      <xdr:spPr>
        <a:xfrm>
          <a:off x="13500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152417</xdr:rowOff>
    </xdr:from>
    <xdr:ext cx="405111" cy="259045"/>
    <xdr:sp macro="" textlink="">
      <xdr:nvSpPr>
        <xdr:cNvPr id="516" name="n_1mainValue【学校施設】&#10;有形固定資産減価償却率">
          <a:extLst>
            <a:ext uri="{FF2B5EF4-FFF2-40B4-BE49-F238E27FC236}">
              <a16:creationId xmlns:a16="http://schemas.microsoft.com/office/drawing/2014/main" id="{00000000-0008-0000-0E00-000004020000}"/>
            </a:ext>
          </a:extLst>
        </xdr:cNvPr>
        <xdr:cNvSpPr txBox="1"/>
      </xdr:nvSpPr>
      <xdr:spPr>
        <a:xfrm>
          <a:off x="152660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15257</xdr:rowOff>
    </xdr:from>
    <xdr:ext cx="405111" cy="259045"/>
    <xdr:sp macro="" textlink="">
      <xdr:nvSpPr>
        <xdr:cNvPr id="517" name="n_2mainValue【学校施設】&#10;有形固定資産減価償却率">
          <a:extLst>
            <a:ext uri="{FF2B5EF4-FFF2-40B4-BE49-F238E27FC236}">
              <a16:creationId xmlns:a16="http://schemas.microsoft.com/office/drawing/2014/main" id="{00000000-0008-0000-0E00-000005020000}"/>
            </a:ext>
          </a:extLst>
        </xdr:cNvPr>
        <xdr:cNvSpPr txBox="1"/>
      </xdr:nvSpPr>
      <xdr:spPr>
        <a:xfrm>
          <a:off x="14389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121937</xdr:rowOff>
    </xdr:from>
    <xdr:ext cx="405111" cy="259045"/>
    <xdr:sp macro="" textlink="">
      <xdr:nvSpPr>
        <xdr:cNvPr id="518" name="n_3mainValue【学校施設】&#10;有形固定資産減価償却率">
          <a:extLst>
            <a:ext uri="{FF2B5EF4-FFF2-40B4-BE49-F238E27FC236}">
              <a16:creationId xmlns:a16="http://schemas.microsoft.com/office/drawing/2014/main" id="{00000000-0008-0000-0E00-000006020000}"/>
            </a:ext>
          </a:extLst>
        </xdr:cNvPr>
        <xdr:cNvSpPr txBox="1"/>
      </xdr:nvSpPr>
      <xdr:spPr>
        <a:xfrm>
          <a:off x="13500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a:extLst>
            <a:ext uri="{FF2B5EF4-FFF2-40B4-BE49-F238E27FC236}">
              <a16:creationId xmlns:a16="http://schemas.microsoft.com/office/drawing/2014/main" id="{00000000-0008-0000-0E00-00000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a:extLst>
            <a:ext uri="{FF2B5EF4-FFF2-40B4-BE49-F238E27FC236}">
              <a16:creationId xmlns:a16="http://schemas.microsoft.com/office/drawing/2014/main" id="{00000000-0008-0000-0E00-00001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63</xdr:row>
      <xdr:rowOff>138430</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flipV="1">
          <a:off x="22160864" y="94843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142257</xdr:rowOff>
    </xdr:from>
    <xdr:ext cx="469744" cy="259045"/>
    <xdr:sp macro="" textlink="">
      <xdr:nvSpPr>
        <xdr:cNvPr id="544" name="【学校施設】&#10;一人当たり面積最小値テキスト">
          <a:extLst>
            <a:ext uri="{FF2B5EF4-FFF2-40B4-BE49-F238E27FC236}">
              <a16:creationId xmlns:a16="http://schemas.microsoft.com/office/drawing/2014/main" id="{00000000-0008-0000-0E00-000020020000}"/>
            </a:ext>
          </a:extLst>
        </xdr:cNvPr>
        <xdr:cNvSpPr txBox="1"/>
      </xdr:nvSpPr>
      <xdr:spPr>
        <a:xfrm>
          <a:off x="22199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138430</xdr:rowOff>
    </xdr:from>
    <xdr:to>
      <xdr:col>116</xdr:col>
      <xdr:colOff>152400</xdr:colOff>
      <xdr:row>63</xdr:row>
      <xdr:rowOff>138430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22072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546" name="【学校施設】&#10;一人当たり面積最大値テキスト">
          <a:extLst>
            <a:ext uri="{FF2B5EF4-FFF2-40B4-BE49-F238E27FC236}">
              <a16:creationId xmlns:a16="http://schemas.microsoft.com/office/drawing/2014/main" id="{00000000-0008-0000-0E00-000022020000}"/>
            </a:ext>
          </a:extLst>
        </xdr:cNvPr>
        <xdr:cNvSpPr txBox="1"/>
      </xdr:nvSpPr>
      <xdr:spPr>
        <a:xfrm>
          <a:off x="22199600" y="925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22072600" y="948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3827</xdr:rowOff>
    </xdr:from>
    <xdr:ext cx="469744" cy="259045"/>
    <xdr:sp macro="" textlink="">
      <xdr:nvSpPr>
        <xdr:cNvPr id="548" name="【学校施設】&#10;一人当たり面積平均値テキスト">
          <a:extLst>
            <a:ext uri="{FF2B5EF4-FFF2-40B4-BE49-F238E27FC236}">
              <a16:creationId xmlns:a16="http://schemas.microsoft.com/office/drawing/2014/main" id="{00000000-0008-0000-0E00-000024020000}"/>
            </a:ext>
          </a:extLst>
        </xdr:cNvPr>
        <xdr:cNvSpPr txBox="1"/>
      </xdr:nvSpPr>
      <xdr:spPr>
        <a:xfrm>
          <a:off x="22199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549" name="フローチャート: 判断 548">
          <a:extLst>
            <a:ext uri="{FF2B5EF4-FFF2-40B4-BE49-F238E27FC236}">
              <a16:creationId xmlns:a16="http://schemas.microsoft.com/office/drawing/2014/main" id="{00000000-0008-0000-0E00-000025020000}"/>
            </a:ext>
          </a:extLst>
        </xdr:cNvPr>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550" name="フローチャート: 判断 549">
          <a:extLst>
            <a:ext uri="{FF2B5EF4-FFF2-40B4-BE49-F238E27FC236}">
              <a16:creationId xmlns:a16="http://schemas.microsoft.com/office/drawing/2014/main" id="{00000000-0008-0000-0E00-000026020000}"/>
            </a:ext>
          </a:extLst>
        </xdr:cNvPr>
        <xdr:cNvSpPr/>
      </xdr:nvSpPr>
      <xdr:spPr>
        <a:xfrm>
          <a:off x="21272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67310</xdr:rowOff>
    </xdr:from>
    <xdr:to>
      <xdr:col>107</xdr:col>
      <xdr:colOff>101600</xdr:colOff>
      <xdr:row>61</xdr:row>
      <xdr:rowOff>168910</xdr:rowOff>
    </xdr:to>
    <xdr:sp macro="" textlink="">
      <xdr:nvSpPr>
        <xdr:cNvPr id="551" name="フローチャート: 判断 550">
          <a:extLst>
            <a:ext uri="{FF2B5EF4-FFF2-40B4-BE49-F238E27FC236}">
              <a16:creationId xmlns:a16="http://schemas.microsoft.com/office/drawing/2014/main" id="{00000000-0008-0000-0E00-000027020000}"/>
            </a:ext>
          </a:extLst>
        </xdr:cNvPr>
        <xdr:cNvSpPr/>
      </xdr:nvSpPr>
      <xdr:spPr>
        <a:xfrm>
          <a:off x="20383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59690</xdr:rowOff>
    </xdr:from>
    <xdr:to>
      <xdr:col>102</xdr:col>
      <xdr:colOff>165100</xdr:colOff>
      <xdr:row>61</xdr:row>
      <xdr:rowOff>161290</xdr:rowOff>
    </xdr:to>
    <xdr:sp macro="" textlink="">
      <xdr:nvSpPr>
        <xdr:cNvPr id="552" name="フローチャート: 判断 551">
          <a:extLst>
            <a:ext uri="{FF2B5EF4-FFF2-40B4-BE49-F238E27FC236}">
              <a16:creationId xmlns:a16="http://schemas.microsoft.com/office/drawing/2014/main" id="{00000000-0008-0000-0E00-000028020000}"/>
            </a:ext>
          </a:extLst>
        </xdr:cNvPr>
        <xdr:cNvSpPr/>
      </xdr:nvSpPr>
      <xdr:spPr>
        <a:xfrm>
          <a:off x="19494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119380</xdr:rowOff>
    </xdr:from>
    <xdr:to>
      <xdr:col>116</xdr:col>
      <xdr:colOff>114300</xdr:colOff>
      <xdr:row>60</xdr:row>
      <xdr:rowOff>49530</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22110700" y="1023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142257</xdr:rowOff>
    </xdr:from>
    <xdr:ext cx="469744" cy="259045"/>
    <xdr:sp macro="" textlink="">
      <xdr:nvSpPr>
        <xdr:cNvPr id="559" name="【学校施設】&#10;一人当たり面積該当値テキスト">
          <a:extLst>
            <a:ext uri="{FF2B5EF4-FFF2-40B4-BE49-F238E27FC236}">
              <a16:creationId xmlns:a16="http://schemas.microsoft.com/office/drawing/2014/main" id="{00000000-0008-0000-0E00-00002F020000}"/>
            </a:ext>
          </a:extLst>
        </xdr:cNvPr>
        <xdr:cNvSpPr txBox="1"/>
      </xdr:nvSpPr>
      <xdr:spPr>
        <a:xfrm>
          <a:off x="22199600" y="1008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127000</xdr:rowOff>
    </xdr:from>
    <xdr:to>
      <xdr:col>112</xdr:col>
      <xdr:colOff>38100</xdr:colOff>
      <xdr:row>60</xdr:row>
      <xdr:rowOff>57150</xdr:rowOff>
    </xdr:to>
    <xdr:sp macro="" textlink="">
      <xdr:nvSpPr>
        <xdr:cNvPr id="560" name="楕円 559">
          <a:extLst>
            <a:ext uri="{FF2B5EF4-FFF2-40B4-BE49-F238E27FC236}">
              <a16:creationId xmlns:a16="http://schemas.microsoft.com/office/drawing/2014/main" id="{00000000-0008-0000-0E00-000030020000}"/>
            </a:ext>
          </a:extLst>
        </xdr:cNvPr>
        <xdr:cNvSpPr/>
      </xdr:nvSpPr>
      <xdr:spPr>
        <a:xfrm>
          <a:off x="21272500" y="1024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170180</xdr:rowOff>
    </xdr:from>
    <xdr:to>
      <xdr:col>116</xdr:col>
      <xdr:colOff>63500</xdr:colOff>
      <xdr:row>60</xdr:row>
      <xdr:rowOff>6350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flipV="1">
          <a:off x="21323300" y="102857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39370</xdr:rowOff>
    </xdr:from>
    <xdr:to>
      <xdr:col>107</xdr:col>
      <xdr:colOff>101600</xdr:colOff>
      <xdr:row>60</xdr:row>
      <xdr:rowOff>140970</xdr:rowOff>
    </xdr:to>
    <xdr:sp macro="" textlink="">
      <xdr:nvSpPr>
        <xdr:cNvPr id="562" name="楕円 561">
          <a:extLst>
            <a:ext uri="{FF2B5EF4-FFF2-40B4-BE49-F238E27FC236}">
              <a16:creationId xmlns:a16="http://schemas.microsoft.com/office/drawing/2014/main" id="{00000000-0008-0000-0E00-000032020000}"/>
            </a:ext>
          </a:extLst>
        </xdr:cNvPr>
        <xdr:cNvSpPr/>
      </xdr:nvSpPr>
      <xdr:spPr>
        <a:xfrm>
          <a:off x="20383500" y="1032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6350</xdr:rowOff>
    </xdr:from>
    <xdr:to>
      <xdr:col>111</xdr:col>
      <xdr:colOff>177800</xdr:colOff>
      <xdr:row>60</xdr:row>
      <xdr:rowOff>90170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flipV="1">
          <a:off x="20434300" y="102933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115570</xdr:rowOff>
    </xdr:from>
    <xdr:to>
      <xdr:col>102</xdr:col>
      <xdr:colOff>165100</xdr:colOff>
      <xdr:row>60</xdr:row>
      <xdr:rowOff>45720</xdr:rowOff>
    </xdr:to>
    <xdr:sp macro="" textlink="">
      <xdr:nvSpPr>
        <xdr:cNvPr id="564" name="楕円 563">
          <a:extLst>
            <a:ext uri="{FF2B5EF4-FFF2-40B4-BE49-F238E27FC236}">
              <a16:creationId xmlns:a16="http://schemas.microsoft.com/office/drawing/2014/main" id="{00000000-0008-0000-0E00-000034020000}"/>
            </a:ext>
          </a:extLst>
        </xdr:cNvPr>
        <xdr:cNvSpPr/>
      </xdr:nvSpPr>
      <xdr:spPr>
        <a:xfrm>
          <a:off x="19494500" y="1023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166370</xdr:rowOff>
    </xdr:from>
    <xdr:to>
      <xdr:col>107</xdr:col>
      <xdr:colOff>50800</xdr:colOff>
      <xdr:row>60</xdr:row>
      <xdr:rowOff>90170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9545300" y="1028192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133367</xdr:rowOff>
    </xdr:from>
    <xdr:ext cx="469744" cy="259045"/>
    <xdr:sp macro="" textlink="">
      <xdr:nvSpPr>
        <xdr:cNvPr id="566" name="n_1aveValue【学校施設】&#10;一人当たり面積">
          <a:extLst>
            <a:ext uri="{FF2B5EF4-FFF2-40B4-BE49-F238E27FC236}">
              <a16:creationId xmlns:a16="http://schemas.microsoft.com/office/drawing/2014/main" id="{00000000-0008-0000-0E00-000036020000}"/>
            </a:ext>
          </a:extLst>
        </xdr:cNvPr>
        <xdr:cNvSpPr txBox="1"/>
      </xdr:nvSpPr>
      <xdr:spPr>
        <a:xfrm>
          <a:off x="210757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160037</xdr:rowOff>
    </xdr:from>
    <xdr:ext cx="469744" cy="259045"/>
    <xdr:sp macro="" textlink="">
      <xdr:nvSpPr>
        <xdr:cNvPr id="567" name="n_2aveValue【学校施設】&#10;一人当たり面積">
          <a:extLst>
            <a:ext uri="{FF2B5EF4-FFF2-40B4-BE49-F238E27FC236}">
              <a16:creationId xmlns:a16="http://schemas.microsoft.com/office/drawing/2014/main" id="{00000000-0008-0000-0E00-000037020000}"/>
            </a:ext>
          </a:extLst>
        </xdr:cNvPr>
        <xdr:cNvSpPr txBox="1"/>
      </xdr:nvSpPr>
      <xdr:spPr>
        <a:xfrm>
          <a:off x="20199427"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152417</xdr:rowOff>
    </xdr:from>
    <xdr:ext cx="469744" cy="259045"/>
    <xdr:sp macro="" textlink="">
      <xdr:nvSpPr>
        <xdr:cNvPr id="568" name="n_3aveValue【学校施設】&#10;一人当たり面積">
          <a:extLst>
            <a:ext uri="{FF2B5EF4-FFF2-40B4-BE49-F238E27FC236}">
              <a16:creationId xmlns:a16="http://schemas.microsoft.com/office/drawing/2014/main" id="{00000000-0008-0000-0E00-000038020000}"/>
            </a:ext>
          </a:extLst>
        </xdr:cNvPr>
        <xdr:cNvSpPr txBox="1"/>
      </xdr:nvSpPr>
      <xdr:spPr>
        <a:xfrm>
          <a:off x="193104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73677</xdr:rowOff>
    </xdr:from>
    <xdr:ext cx="469744" cy="259045"/>
    <xdr:sp macro="" textlink="">
      <xdr:nvSpPr>
        <xdr:cNvPr id="569" name="n_1mainValue【学校施設】&#10;一人当たり面積">
          <a:extLst>
            <a:ext uri="{FF2B5EF4-FFF2-40B4-BE49-F238E27FC236}">
              <a16:creationId xmlns:a16="http://schemas.microsoft.com/office/drawing/2014/main" id="{00000000-0008-0000-0E00-000039020000}"/>
            </a:ext>
          </a:extLst>
        </xdr:cNvPr>
        <xdr:cNvSpPr txBox="1"/>
      </xdr:nvSpPr>
      <xdr:spPr>
        <a:xfrm>
          <a:off x="21075727" y="1001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157497</xdr:rowOff>
    </xdr:from>
    <xdr:ext cx="469744" cy="259045"/>
    <xdr:sp macro="" textlink="">
      <xdr:nvSpPr>
        <xdr:cNvPr id="570" name="n_2mainValue【学校施設】&#10;一人当たり面積">
          <a:extLst>
            <a:ext uri="{FF2B5EF4-FFF2-40B4-BE49-F238E27FC236}">
              <a16:creationId xmlns:a16="http://schemas.microsoft.com/office/drawing/2014/main" id="{00000000-0008-0000-0E00-00003A020000}"/>
            </a:ext>
          </a:extLst>
        </xdr:cNvPr>
        <xdr:cNvSpPr txBox="1"/>
      </xdr:nvSpPr>
      <xdr:spPr>
        <a:xfrm>
          <a:off x="20199427" y="1010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62247</xdr:rowOff>
    </xdr:from>
    <xdr:ext cx="469744" cy="259045"/>
    <xdr:sp macro="" textlink="">
      <xdr:nvSpPr>
        <xdr:cNvPr id="571" name="n_3mainValue【学校施設】&#10;一人当たり面積">
          <a:extLst>
            <a:ext uri="{FF2B5EF4-FFF2-40B4-BE49-F238E27FC236}">
              <a16:creationId xmlns:a16="http://schemas.microsoft.com/office/drawing/2014/main" id="{00000000-0008-0000-0E00-00003B020000}"/>
            </a:ext>
          </a:extLst>
        </xdr:cNvPr>
        <xdr:cNvSpPr txBox="1"/>
      </xdr:nvSpPr>
      <xdr:spPr>
        <a:xfrm>
          <a:off x="19310427" y="1000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5" name="【児童館】&#10;有形固定資産減価償却率グラフ枠">
          <a:extLst>
            <a:ext uri="{FF2B5EF4-FFF2-40B4-BE49-F238E27FC236}">
              <a16:creationId xmlns:a16="http://schemas.microsoft.com/office/drawing/2014/main" id="{00000000-0008-0000-0E00-00005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137161</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flipV="1">
          <a:off x="16318864" y="13335000"/>
          <a:ext cx="0" cy="154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140988</xdr:rowOff>
    </xdr:from>
    <xdr:ext cx="405111" cy="259045"/>
    <xdr:sp macro="" textlink="">
      <xdr:nvSpPr>
        <xdr:cNvPr id="597" name="【児童館】&#10;有形固定資産減価償却率最小値テキスト">
          <a:extLst>
            <a:ext uri="{FF2B5EF4-FFF2-40B4-BE49-F238E27FC236}">
              <a16:creationId xmlns:a16="http://schemas.microsoft.com/office/drawing/2014/main" id="{00000000-0008-0000-0E00-000055020000}"/>
            </a:ext>
          </a:extLst>
        </xdr:cNvPr>
        <xdr:cNvSpPr txBox="1"/>
      </xdr:nvSpPr>
      <xdr:spPr>
        <a:xfrm>
          <a:off x="16357600" y="1488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137161</xdr:rowOff>
    </xdr:from>
    <xdr:to>
      <xdr:col>86</xdr:col>
      <xdr:colOff>25400</xdr:colOff>
      <xdr:row>86</xdr:row>
      <xdr:rowOff>137161</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6230600" y="1488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99" name="【児童館】&#10;有形固定資産減価償却率最大値テキスト">
          <a:extLst>
            <a:ext uri="{FF2B5EF4-FFF2-40B4-BE49-F238E27FC236}">
              <a16:creationId xmlns:a16="http://schemas.microsoft.com/office/drawing/2014/main" id="{00000000-0008-0000-0E00-00005702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66691</xdr:rowOff>
    </xdr:from>
    <xdr:ext cx="405111" cy="259045"/>
    <xdr:sp macro="" textlink="">
      <xdr:nvSpPr>
        <xdr:cNvPr id="601" name="【児童館】&#10;有形固定資産減価償却率平均値テキスト">
          <a:extLst>
            <a:ext uri="{FF2B5EF4-FFF2-40B4-BE49-F238E27FC236}">
              <a16:creationId xmlns:a16="http://schemas.microsoft.com/office/drawing/2014/main" id="{00000000-0008-0000-0E00-000059020000}"/>
            </a:ext>
          </a:extLst>
        </xdr:cNvPr>
        <xdr:cNvSpPr txBox="1"/>
      </xdr:nvSpPr>
      <xdr:spPr>
        <a:xfrm>
          <a:off x="16357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03" name="フローチャート: 判断 602">
          <a:extLst>
            <a:ext uri="{FF2B5EF4-FFF2-40B4-BE49-F238E27FC236}">
              <a16:creationId xmlns:a16="http://schemas.microsoft.com/office/drawing/2014/main" id="{00000000-0008-0000-0E00-00005B020000}"/>
            </a:ext>
          </a:extLst>
        </xdr:cNvPr>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109220</xdr:rowOff>
    </xdr:from>
    <xdr:to>
      <xdr:col>76</xdr:col>
      <xdr:colOff>165100</xdr:colOff>
      <xdr:row>83</xdr:row>
      <xdr:rowOff>39370</xdr:rowOff>
    </xdr:to>
    <xdr:sp macro="" textlink="">
      <xdr:nvSpPr>
        <xdr:cNvPr id="604" name="フローチャート: 判断 603">
          <a:extLst>
            <a:ext uri="{FF2B5EF4-FFF2-40B4-BE49-F238E27FC236}">
              <a16:creationId xmlns:a16="http://schemas.microsoft.com/office/drawing/2014/main" id="{00000000-0008-0000-0E00-00005C020000}"/>
            </a:ext>
          </a:extLst>
        </xdr:cNvPr>
        <xdr:cNvSpPr/>
      </xdr:nvSpPr>
      <xdr:spPr>
        <a:xfrm>
          <a:off x="14541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xdr:rowOff>
    </xdr:from>
    <xdr:to>
      <xdr:col>72</xdr:col>
      <xdr:colOff>38100</xdr:colOff>
      <xdr:row>83</xdr:row>
      <xdr:rowOff>106045</xdr:rowOff>
    </xdr:to>
    <xdr:sp macro="" textlink="">
      <xdr:nvSpPr>
        <xdr:cNvPr id="605" name="フローチャート: 判断 604">
          <a:extLst>
            <a:ext uri="{FF2B5EF4-FFF2-40B4-BE49-F238E27FC236}">
              <a16:creationId xmlns:a16="http://schemas.microsoft.com/office/drawing/2014/main" id="{00000000-0008-0000-0E00-00005D020000}"/>
            </a:ext>
          </a:extLst>
        </xdr:cNvPr>
        <xdr:cNvSpPr/>
      </xdr:nvSpPr>
      <xdr:spPr>
        <a:xfrm>
          <a:off x="13652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62687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71138</xdr:rowOff>
    </xdr:from>
    <xdr:ext cx="405111" cy="259045"/>
    <xdr:sp macro="" textlink="">
      <xdr:nvSpPr>
        <xdr:cNvPr id="612" name="【児童館】&#10;有形固定資産減価償却率該当値テキスト">
          <a:extLst>
            <a:ext uri="{FF2B5EF4-FFF2-40B4-BE49-F238E27FC236}">
              <a16:creationId xmlns:a16="http://schemas.microsoft.com/office/drawing/2014/main" id="{00000000-0008-0000-0E00-000064020000}"/>
            </a:ext>
          </a:extLst>
        </xdr:cNvPr>
        <xdr:cNvSpPr txBox="1"/>
      </xdr:nvSpPr>
      <xdr:spPr>
        <a:xfrm>
          <a:off x="16357600"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105411</xdr:rowOff>
    </xdr:from>
    <xdr:to>
      <xdr:col>81</xdr:col>
      <xdr:colOff>101600</xdr:colOff>
      <xdr:row>82</xdr:row>
      <xdr:rowOff>35561</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5430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99061</xdr:rowOff>
    </xdr:from>
    <xdr:to>
      <xdr:col>85</xdr:col>
      <xdr:colOff>127000</xdr:colOff>
      <xdr:row>81</xdr:row>
      <xdr:rowOff>156211</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15481300" y="1398651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124461</xdr:rowOff>
    </xdr:from>
    <xdr:to>
      <xdr:col>76</xdr:col>
      <xdr:colOff>165100</xdr:colOff>
      <xdr:row>82</xdr:row>
      <xdr:rowOff>54611</xdr:rowOff>
    </xdr:to>
    <xdr:sp macro="" textlink="">
      <xdr:nvSpPr>
        <xdr:cNvPr id="615" name="楕円 614">
          <a:extLst>
            <a:ext uri="{FF2B5EF4-FFF2-40B4-BE49-F238E27FC236}">
              <a16:creationId xmlns:a16="http://schemas.microsoft.com/office/drawing/2014/main" id="{00000000-0008-0000-0E00-000067020000}"/>
            </a:ext>
          </a:extLst>
        </xdr:cNvPr>
        <xdr:cNvSpPr/>
      </xdr:nvSpPr>
      <xdr:spPr>
        <a:xfrm>
          <a:off x="14541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156211</xdr:rowOff>
    </xdr:from>
    <xdr:to>
      <xdr:col>81</xdr:col>
      <xdr:colOff>50800</xdr:colOff>
      <xdr:row>82</xdr:row>
      <xdr:rowOff>3811</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flipV="1">
          <a:off x="14592300" y="140436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69214</xdr:rowOff>
    </xdr:from>
    <xdr:to>
      <xdr:col>72</xdr:col>
      <xdr:colOff>38100</xdr:colOff>
      <xdr:row>82</xdr:row>
      <xdr:rowOff>170814</xdr:rowOff>
    </xdr:to>
    <xdr:sp macro="" textlink="">
      <xdr:nvSpPr>
        <xdr:cNvPr id="617" name="楕円 616">
          <a:extLst>
            <a:ext uri="{FF2B5EF4-FFF2-40B4-BE49-F238E27FC236}">
              <a16:creationId xmlns:a16="http://schemas.microsoft.com/office/drawing/2014/main" id="{00000000-0008-0000-0E00-000069020000}"/>
            </a:ext>
          </a:extLst>
        </xdr:cNvPr>
        <xdr:cNvSpPr/>
      </xdr:nvSpPr>
      <xdr:spPr>
        <a:xfrm>
          <a:off x="13652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3811</xdr:rowOff>
    </xdr:from>
    <xdr:to>
      <xdr:col>76</xdr:col>
      <xdr:colOff>114300</xdr:colOff>
      <xdr:row>82</xdr:row>
      <xdr:rowOff>120014</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flipV="1">
          <a:off x="13703300" y="14062711"/>
          <a:ext cx="889000" cy="11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619" name="n_1aveValue【児童館】&#10;有形固定資産減価償却率">
          <a:extLst>
            <a:ext uri="{FF2B5EF4-FFF2-40B4-BE49-F238E27FC236}">
              <a16:creationId xmlns:a16="http://schemas.microsoft.com/office/drawing/2014/main" id="{00000000-0008-0000-0E00-00006B020000}"/>
            </a:ext>
          </a:extLst>
        </xdr:cNvPr>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30497</xdr:rowOff>
    </xdr:from>
    <xdr:ext cx="405111" cy="259045"/>
    <xdr:sp macro="" textlink="">
      <xdr:nvSpPr>
        <xdr:cNvPr id="620" name="n_2aveValue【児童館】&#10;有形固定資産減価償却率">
          <a:extLst>
            <a:ext uri="{FF2B5EF4-FFF2-40B4-BE49-F238E27FC236}">
              <a16:creationId xmlns:a16="http://schemas.microsoft.com/office/drawing/2014/main" id="{00000000-0008-0000-0E00-00006C020000}"/>
            </a:ext>
          </a:extLst>
        </xdr:cNvPr>
        <xdr:cNvSpPr txBox="1"/>
      </xdr:nvSpPr>
      <xdr:spPr>
        <a:xfrm>
          <a:off x="14389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97172</xdr:rowOff>
    </xdr:from>
    <xdr:ext cx="405111" cy="259045"/>
    <xdr:sp macro="" textlink="">
      <xdr:nvSpPr>
        <xdr:cNvPr id="621" name="n_3aveValue【児童館】&#10;有形固定資産減価償却率">
          <a:extLst>
            <a:ext uri="{FF2B5EF4-FFF2-40B4-BE49-F238E27FC236}">
              <a16:creationId xmlns:a16="http://schemas.microsoft.com/office/drawing/2014/main" id="{00000000-0008-0000-0E00-00006D020000}"/>
            </a:ext>
          </a:extLst>
        </xdr:cNvPr>
        <xdr:cNvSpPr txBox="1"/>
      </xdr:nvSpPr>
      <xdr:spPr>
        <a:xfrm>
          <a:off x="13500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52088</xdr:rowOff>
    </xdr:from>
    <xdr:ext cx="405111" cy="259045"/>
    <xdr:sp macro="" textlink="">
      <xdr:nvSpPr>
        <xdr:cNvPr id="622" name="n_1mainValue【児童館】&#10;有形固定資産減価償却率">
          <a:extLst>
            <a:ext uri="{FF2B5EF4-FFF2-40B4-BE49-F238E27FC236}">
              <a16:creationId xmlns:a16="http://schemas.microsoft.com/office/drawing/2014/main" id="{00000000-0008-0000-0E00-00006E020000}"/>
            </a:ext>
          </a:extLst>
        </xdr:cNvPr>
        <xdr:cNvSpPr txBox="1"/>
      </xdr:nvSpPr>
      <xdr:spPr>
        <a:xfrm>
          <a:off x="15266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71138</xdr:rowOff>
    </xdr:from>
    <xdr:ext cx="405111" cy="259045"/>
    <xdr:sp macro="" textlink="">
      <xdr:nvSpPr>
        <xdr:cNvPr id="623" name="n_2mainValue【児童館】&#10;有形固定資産減価償却率">
          <a:extLst>
            <a:ext uri="{FF2B5EF4-FFF2-40B4-BE49-F238E27FC236}">
              <a16:creationId xmlns:a16="http://schemas.microsoft.com/office/drawing/2014/main" id="{00000000-0008-0000-0E00-00006F020000}"/>
            </a:ext>
          </a:extLst>
        </xdr:cNvPr>
        <xdr:cNvSpPr txBox="1"/>
      </xdr:nvSpPr>
      <xdr:spPr>
        <a:xfrm>
          <a:off x="14389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15891</xdr:rowOff>
    </xdr:from>
    <xdr:ext cx="405111" cy="259045"/>
    <xdr:sp macro="" textlink="">
      <xdr:nvSpPr>
        <xdr:cNvPr id="624" name="n_3mainValue【児童館】&#10;有形固定資産減価償却率">
          <a:extLst>
            <a:ext uri="{FF2B5EF4-FFF2-40B4-BE49-F238E27FC236}">
              <a16:creationId xmlns:a16="http://schemas.microsoft.com/office/drawing/2014/main" id="{00000000-0008-0000-0E00-000070020000}"/>
            </a:ext>
          </a:extLst>
        </xdr:cNvPr>
        <xdr:cNvSpPr txBox="1"/>
      </xdr:nvSpPr>
      <xdr:spPr>
        <a:xfrm>
          <a:off x="13500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7" name="【児童館】&#10;一人当たり面積グラフ枠">
          <a:extLst>
            <a:ext uri="{FF2B5EF4-FFF2-40B4-BE49-F238E27FC236}">
              <a16:creationId xmlns:a16="http://schemas.microsoft.com/office/drawing/2014/main" id="{00000000-0008-0000-0E00-000087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76200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flipV="1">
          <a:off x="22160864"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49" name="【児童館】&#10;一人当たり面積最小値テキスト">
          <a:extLst>
            <a:ext uri="{FF2B5EF4-FFF2-40B4-BE49-F238E27FC236}">
              <a16:creationId xmlns:a16="http://schemas.microsoft.com/office/drawing/2014/main" id="{00000000-0008-0000-0E00-000089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51" name="【児童館】&#10;一人当たり面積最大値テキスト">
          <a:extLst>
            <a:ext uri="{FF2B5EF4-FFF2-40B4-BE49-F238E27FC236}">
              <a16:creationId xmlns:a16="http://schemas.microsoft.com/office/drawing/2014/main" id="{00000000-0008-0000-0E00-00008B020000}"/>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53" name="【児童館】&#10;一人当たり面積平均値テキスト">
          <a:extLst>
            <a:ext uri="{FF2B5EF4-FFF2-40B4-BE49-F238E27FC236}">
              <a16:creationId xmlns:a16="http://schemas.microsoft.com/office/drawing/2014/main" id="{00000000-0008-0000-0E00-00008D020000}"/>
            </a:ext>
          </a:extLst>
        </xdr:cNvPr>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139700</xdr:rowOff>
    </xdr:from>
    <xdr:to>
      <xdr:col>116</xdr:col>
      <xdr:colOff>114300</xdr:colOff>
      <xdr:row>81</xdr:row>
      <xdr:rowOff>69850</xdr:rowOff>
    </xdr:to>
    <xdr:sp macro="" textlink="">
      <xdr:nvSpPr>
        <xdr:cNvPr id="663" name="楕円 662">
          <a:extLst>
            <a:ext uri="{FF2B5EF4-FFF2-40B4-BE49-F238E27FC236}">
              <a16:creationId xmlns:a16="http://schemas.microsoft.com/office/drawing/2014/main" id="{00000000-0008-0000-0E00-000097020000}"/>
            </a:ext>
          </a:extLst>
        </xdr:cNvPr>
        <xdr:cNvSpPr/>
      </xdr:nvSpPr>
      <xdr:spPr>
        <a:xfrm>
          <a:off x="221107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162577</xdr:rowOff>
    </xdr:from>
    <xdr:ext cx="469744" cy="259045"/>
    <xdr:sp macro="" textlink="">
      <xdr:nvSpPr>
        <xdr:cNvPr id="664" name="【児童館】&#10;一人当たり面積該当値テキスト">
          <a:extLst>
            <a:ext uri="{FF2B5EF4-FFF2-40B4-BE49-F238E27FC236}">
              <a16:creationId xmlns:a16="http://schemas.microsoft.com/office/drawing/2014/main" id="{00000000-0008-0000-0E00-000098020000}"/>
            </a:ext>
          </a:extLst>
        </xdr:cNvPr>
        <xdr:cNvSpPr txBox="1"/>
      </xdr:nvSpPr>
      <xdr:spPr>
        <a:xfrm>
          <a:off x="22199600"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63500</xdr:rowOff>
    </xdr:from>
    <xdr:to>
      <xdr:col>112</xdr:col>
      <xdr:colOff>38100</xdr:colOff>
      <xdr:row>80</xdr:row>
      <xdr:rowOff>165100</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21272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114300</xdr:rowOff>
    </xdr:from>
    <xdr:to>
      <xdr:col>116</xdr:col>
      <xdr:colOff>63500</xdr:colOff>
      <xdr:row>81</xdr:row>
      <xdr:rowOff>19050</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21323300" y="13830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63500</xdr:rowOff>
    </xdr:from>
    <xdr:to>
      <xdr:col>107</xdr:col>
      <xdr:colOff>101600</xdr:colOff>
      <xdr:row>80</xdr:row>
      <xdr:rowOff>165100</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20383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114300</xdr:rowOff>
    </xdr:from>
    <xdr:to>
      <xdr:col>111</xdr:col>
      <xdr:colOff>177800</xdr:colOff>
      <xdr:row>80</xdr:row>
      <xdr:rowOff>114300</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20434300" y="1383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63500</xdr:rowOff>
    </xdr:from>
    <xdr:to>
      <xdr:col>102</xdr:col>
      <xdr:colOff>165100</xdr:colOff>
      <xdr:row>80</xdr:row>
      <xdr:rowOff>165100</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9494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114300</xdr:rowOff>
    </xdr:from>
    <xdr:to>
      <xdr:col>107</xdr:col>
      <xdr:colOff>50800</xdr:colOff>
      <xdr:row>80</xdr:row>
      <xdr:rowOff>114300</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9545300" y="1383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99077</xdr:rowOff>
    </xdr:from>
    <xdr:ext cx="469744" cy="259045"/>
    <xdr:sp macro="" textlink="">
      <xdr:nvSpPr>
        <xdr:cNvPr id="671" name="n_1aveValue【児童館】&#10;一人当たり面積">
          <a:extLst>
            <a:ext uri="{FF2B5EF4-FFF2-40B4-BE49-F238E27FC236}">
              <a16:creationId xmlns:a16="http://schemas.microsoft.com/office/drawing/2014/main" id="{00000000-0008-0000-0E00-00009F020000}"/>
            </a:ext>
          </a:extLst>
        </xdr:cNvPr>
        <xdr:cNvSpPr txBox="1"/>
      </xdr:nvSpPr>
      <xdr:spPr>
        <a:xfrm>
          <a:off x="21075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672" name="n_2aveValue【児童館】&#10;一人当たり面積">
          <a:extLst>
            <a:ext uri="{FF2B5EF4-FFF2-40B4-BE49-F238E27FC236}">
              <a16:creationId xmlns:a16="http://schemas.microsoft.com/office/drawing/2014/main" id="{00000000-0008-0000-0E00-0000A0020000}"/>
            </a:ext>
          </a:extLst>
        </xdr:cNvPr>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673" name="n_3aveValue【児童館】&#10;一人当たり面積">
          <a:extLst>
            <a:ext uri="{FF2B5EF4-FFF2-40B4-BE49-F238E27FC236}">
              <a16:creationId xmlns:a16="http://schemas.microsoft.com/office/drawing/2014/main" id="{00000000-0008-0000-0E00-0000A1020000}"/>
            </a:ext>
          </a:extLst>
        </xdr:cNvPr>
        <xdr:cNvSpPr txBox="1"/>
      </xdr:nvSpPr>
      <xdr:spPr>
        <a:xfrm>
          <a:off x="19310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10177</xdr:rowOff>
    </xdr:from>
    <xdr:ext cx="469744" cy="259045"/>
    <xdr:sp macro="" textlink="">
      <xdr:nvSpPr>
        <xdr:cNvPr id="674" name="n_1mainValue【児童館】&#10;一人当たり面積">
          <a:extLst>
            <a:ext uri="{FF2B5EF4-FFF2-40B4-BE49-F238E27FC236}">
              <a16:creationId xmlns:a16="http://schemas.microsoft.com/office/drawing/2014/main" id="{00000000-0008-0000-0E00-0000A2020000}"/>
            </a:ext>
          </a:extLst>
        </xdr:cNvPr>
        <xdr:cNvSpPr txBox="1"/>
      </xdr:nvSpPr>
      <xdr:spPr>
        <a:xfrm>
          <a:off x="210757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10177</xdr:rowOff>
    </xdr:from>
    <xdr:ext cx="469744" cy="259045"/>
    <xdr:sp macro="" textlink="">
      <xdr:nvSpPr>
        <xdr:cNvPr id="675" name="n_2mainValue【児童館】&#10;一人当たり面積">
          <a:extLst>
            <a:ext uri="{FF2B5EF4-FFF2-40B4-BE49-F238E27FC236}">
              <a16:creationId xmlns:a16="http://schemas.microsoft.com/office/drawing/2014/main" id="{00000000-0008-0000-0E00-0000A3020000}"/>
            </a:ext>
          </a:extLst>
        </xdr:cNvPr>
        <xdr:cNvSpPr txBox="1"/>
      </xdr:nvSpPr>
      <xdr:spPr>
        <a:xfrm>
          <a:off x="20199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10177</xdr:rowOff>
    </xdr:from>
    <xdr:ext cx="469744" cy="259045"/>
    <xdr:sp macro="" textlink="">
      <xdr:nvSpPr>
        <xdr:cNvPr id="676" name="n_3mainValue【児童館】&#10;一人当たり面積">
          <a:extLst>
            <a:ext uri="{FF2B5EF4-FFF2-40B4-BE49-F238E27FC236}">
              <a16:creationId xmlns:a16="http://schemas.microsoft.com/office/drawing/2014/main" id="{00000000-0008-0000-0E00-0000A4020000}"/>
            </a:ext>
          </a:extLst>
        </xdr:cNvPr>
        <xdr:cNvSpPr txBox="1"/>
      </xdr:nvSpPr>
      <xdr:spPr>
        <a:xfrm>
          <a:off x="19310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公民館】&#10;有形固定資産減価償却率グラフ枠">
          <a:extLst>
            <a:ext uri="{FF2B5EF4-FFF2-40B4-BE49-F238E27FC236}">
              <a16:creationId xmlns:a16="http://schemas.microsoft.com/office/drawing/2014/main" id="{00000000-0008-0000-0E00-0000B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41911</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flipV="1">
          <a:off x="16318864" y="1733550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45738</xdr:rowOff>
    </xdr:from>
    <xdr:ext cx="405111" cy="259045"/>
    <xdr:sp macro="" textlink="">
      <xdr:nvSpPr>
        <xdr:cNvPr id="702" name="【公民館】&#10;有形固定資産減価償却率最小値テキスト">
          <a:extLst>
            <a:ext uri="{FF2B5EF4-FFF2-40B4-BE49-F238E27FC236}">
              <a16:creationId xmlns:a16="http://schemas.microsoft.com/office/drawing/2014/main" id="{00000000-0008-0000-0E00-0000BE020000}"/>
            </a:ext>
          </a:extLst>
        </xdr:cNvPr>
        <xdr:cNvSpPr txBox="1"/>
      </xdr:nvSpPr>
      <xdr:spPr>
        <a:xfrm>
          <a:off x="163576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41911</xdr:rowOff>
    </xdr:from>
    <xdr:to>
      <xdr:col>86</xdr:col>
      <xdr:colOff>25400</xdr:colOff>
      <xdr:row>108</xdr:row>
      <xdr:rowOff>41911</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04" name="【公民館】&#10;有形固定資産減価償却率最大値テキスト">
          <a:extLst>
            <a:ext uri="{FF2B5EF4-FFF2-40B4-BE49-F238E27FC236}">
              <a16:creationId xmlns:a16="http://schemas.microsoft.com/office/drawing/2014/main" id="{00000000-0008-0000-0E00-0000C0020000}"/>
            </a:ext>
          </a:extLst>
        </xdr:cNvPr>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48277</xdr:rowOff>
    </xdr:from>
    <xdr:ext cx="405111" cy="259045"/>
    <xdr:sp macro="" textlink="">
      <xdr:nvSpPr>
        <xdr:cNvPr id="706" name="【公民館】&#10;有形固定資産減価償却率平均値テキスト">
          <a:extLst>
            <a:ext uri="{FF2B5EF4-FFF2-40B4-BE49-F238E27FC236}">
              <a16:creationId xmlns:a16="http://schemas.microsoft.com/office/drawing/2014/main" id="{00000000-0008-0000-0E00-0000C2020000}"/>
            </a:ext>
          </a:extLst>
        </xdr:cNvPr>
        <xdr:cNvSpPr txBox="1"/>
      </xdr:nvSpPr>
      <xdr:spPr>
        <a:xfrm>
          <a:off x="16357600" y="1787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707" name="フローチャート: 判断 706">
          <a:extLst>
            <a:ext uri="{FF2B5EF4-FFF2-40B4-BE49-F238E27FC236}">
              <a16:creationId xmlns:a16="http://schemas.microsoft.com/office/drawing/2014/main" id="{00000000-0008-0000-0E00-0000C3020000}"/>
            </a:ext>
          </a:extLst>
        </xdr:cNvPr>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708" name="フローチャート: 判断 707">
          <a:extLst>
            <a:ext uri="{FF2B5EF4-FFF2-40B4-BE49-F238E27FC236}">
              <a16:creationId xmlns:a16="http://schemas.microsoft.com/office/drawing/2014/main" id="{00000000-0008-0000-0E00-0000C4020000}"/>
            </a:ext>
          </a:extLst>
        </xdr:cNvPr>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63500</xdr:rowOff>
    </xdr:from>
    <xdr:to>
      <xdr:col>76</xdr:col>
      <xdr:colOff>165100</xdr:colOff>
      <xdr:row>105</xdr:row>
      <xdr:rowOff>165100</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14541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113030</xdr:rowOff>
    </xdr:from>
    <xdr:to>
      <xdr:col>72</xdr:col>
      <xdr:colOff>38100</xdr:colOff>
      <xdr:row>106</xdr:row>
      <xdr:rowOff>43180</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1365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166370</xdr:rowOff>
    </xdr:from>
    <xdr:to>
      <xdr:col>85</xdr:col>
      <xdr:colOff>177800</xdr:colOff>
      <xdr:row>106</xdr:row>
      <xdr:rowOff>96520</xdr:rowOff>
    </xdr:to>
    <xdr:sp macro="" textlink="">
      <xdr:nvSpPr>
        <xdr:cNvPr id="716" name="楕円 715">
          <a:extLst>
            <a:ext uri="{FF2B5EF4-FFF2-40B4-BE49-F238E27FC236}">
              <a16:creationId xmlns:a16="http://schemas.microsoft.com/office/drawing/2014/main" id="{00000000-0008-0000-0E00-0000CC020000}"/>
            </a:ext>
          </a:extLst>
        </xdr:cNvPr>
        <xdr:cNvSpPr/>
      </xdr:nvSpPr>
      <xdr:spPr>
        <a:xfrm>
          <a:off x="16268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144797</xdr:rowOff>
    </xdr:from>
    <xdr:ext cx="405111" cy="259045"/>
    <xdr:sp macro="" textlink="">
      <xdr:nvSpPr>
        <xdr:cNvPr id="717" name="【公民館】&#10;有形固定資産減価償却率該当値テキスト">
          <a:extLst>
            <a:ext uri="{FF2B5EF4-FFF2-40B4-BE49-F238E27FC236}">
              <a16:creationId xmlns:a16="http://schemas.microsoft.com/office/drawing/2014/main" id="{00000000-0008-0000-0E00-0000CD020000}"/>
            </a:ext>
          </a:extLst>
        </xdr:cNvPr>
        <xdr:cNvSpPr txBox="1"/>
      </xdr:nvSpPr>
      <xdr:spPr>
        <a:xfrm>
          <a:off x="16357600"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40639</xdr:rowOff>
    </xdr:from>
    <xdr:to>
      <xdr:col>81</xdr:col>
      <xdr:colOff>101600</xdr:colOff>
      <xdr:row>106</xdr:row>
      <xdr:rowOff>142239</xdr:rowOff>
    </xdr:to>
    <xdr:sp macro="" textlink="">
      <xdr:nvSpPr>
        <xdr:cNvPr id="718" name="楕円 717">
          <a:extLst>
            <a:ext uri="{FF2B5EF4-FFF2-40B4-BE49-F238E27FC236}">
              <a16:creationId xmlns:a16="http://schemas.microsoft.com/office/drawing/2014/main" id="{00000000-0008-0000-0E00-0000CE020000}"/>
            </a:ext>
          </a:extLst>
        </xdr:cNvPr>
        <xdr:cNvSpPr/>
      </xdr:nvSpPr>
      <xdr:spPr>
        <a:xfrm>
          <a:off x="15430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45720</xdr:rowOff>
    </xdr:from>
    <xdr:to>
      <xdr:col>85</xdr:col>
      <xdr:colOff>127000</xdr:colOff>
      <xdr:row>106</xdr:row>
      <xdr:rowOff>91439</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flipV="1">
          <a:off x="15481300" y="182194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101600</xdr:rowOff>
    </xdr:from>
    <xdr:to>
      <xdr:col>76</xdr:col>
      <xdr:colOff>165100</xdr:colOff>
      <xdr:row>107</xdr:row>
      <xdr:rowOff>31750</xdr:rowOff>
    </xdr:to>
    <xdr:sp macro="" textlink="">
      <xdr:nvSpPr>
        <xdr:cNvPr id="720" name="楕円 719">
          <a:extLst>
            <a:ext uri="{FF2B5EF4-FFF2-40B4-BE49-F238E27FC236}">
              <a16:creationId xmlns:a16="http://schemas.microsoft.com/office/drawing/2014/main" id="{00000000-0008-0000-0E00-0000D0020000}"/>
            </a:ext>
          </a:extLst>
        </xdr:cNvPr>
        <xdr:cNvSpPr/>
      </xdr:nvSpPr>
      <xdr:spPr>
        <a:xfrm>
          <a:off x="14541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91439</xdr:rowOff>
    </xdr:from>
    <xdr:to>
      <xdr:col>81</xdr:col>
      <xdr:colOff>50800</xdr:colOff>
      <xdr:row>106</xdr:row>
      <xdr:rowOff>152400</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flipV="1">
          <a:off x="14592300" y="182651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82550</xdr:rowOff>
    </xdr:from>
    <xdr:to>
      <xdr:col>72</xdr:col>
      <xdr:colOff>38100</xdr:colOff>
      <xdr:row>107</xdr:row>
      <xdr:rowOff>12700</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13652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133350</xdr:rowOff>
    </xdr:from>
    <xdr:to>
      <xdr:col>76</xdr:col>
      <xdr:colOff>114300</xdr:colOff>
      <xdr:row>106</xdr:row>
      <xdr:rowOff>152400</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13703300" y="18307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170197</xdr:rowOff>
    </xdr:from>
    <xdr:ext cx="405111" cy="259045"/>
    <xdr:sp macro="" textlink="">
      <xdr:nvSpPr>
        <xdr:cNvPr id="724" name="n_1aveValue【公民館】&#10;有形固定資産減価償却率">
          <a:extLst>
            <a:ext uri="{FF2B5EF4-FFF2-40B4-BE49-F238E27FC236}">
              <a16:creationId xmlns:a16="http://schemas.microsoft.com/office/drawing/2014/main" id="{00000000-0008-0000-0E00-0000D4020000}"/>
            </a:ext>
          </a:extLst>
        </xdr:cNvPr>
        <xdr:cNvSpPr txBox="1"/>
      </xdr:nvSpPr>
      <xdr:spPr>
        <a:xfrm>
          <a:off x="15266044" y="1782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10177</xdr:rowOff>
    </xdr:from>
    <xdr:ext cx="405111" cy="259045"/>
    <xdr:sp macro="" textlink="">
      <xdr:nvSpPr>
        <xdr:cNvPr id="725" name="n_2aveValue【公民館】&#10;有形固定資産減価償却率">
          <a:extLst>
            <a:ext uri="{FF2B5EF4-FFF2-40B4-BE49-F238E27FC236}">
              <a16:creationId xmlns:a16="http://schemas.microsoft.com/office/drawing/2014/main" id="{00000000-0008-0000-0E00-0000D5020000}"/>
            </a:ext>
          </a:extLst>
        </xdr:cNvPr>
        <xdr:cNvSpPr txBox="1"/>
      </xdr:nvSpPr>
      <xdr:spPr>
        <a:xfrm>
          <a:off x="14389744" y="1784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59707</xdr:rowOff>
    </xdr:from>
    <xdr:ext cx="405111" cy="259045"/>
    <xdr:sp macro="" textlink="">
      <xdr:nvSpPr>
        <xdr:cNvPr id="726" name="n_3aveValue【公民館】&#10;有形固定資産減価償却率">
          <a:extLst>
            <a:ext uri="{FF2B5EF4-FFF2-40B4-BE49-F238E27FC236}">
              <a16:creationId xmlns:a16="http://schemas.microsoft.com/office/drawing/2014/main" id="{00000000-0008-0000-0E00-0000D6020000}"/>
            </a:ext>
          </a:extLst>
        </xdr:cNvPr>
        <xdr:cNvSpPr txBox="1"/>
      </xdr:nvSpPr>
      <xdr:spPr>
        <a:xfrm>
          <a:off x="13500744" y="1789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133366</xdr:rowOff>
    </xdr:from>
    <xdr:ext cx="405111" cy="259045"/>
    <xdr:sp macro="" textlink="">
      <xdr:nvSpPr>
        <xdr:cNvPr id="727" name="n_1mainValue【公民館】&#10;有形固定資産減価償却率">
          <a:extLst>
            <a:ext uri="{FF2B5EF4-FFF2-40B4-BE49-F238E27FC236}">
              <a16:creationId xmlns:a16="http://schemas.microsoft.com/office/drawing/2014/main" id="{00000000-0008-0000-0E00-0000D7020000}"/>
            </a:ext>
          </a:extLst>
        </xdr:cNvPr>
        <xdr:cNvSpPr txBox="1"/>
      </xdr:nvSpPr>
      <xdr:spPr>
        <a:xfrm>
          <a:off x="15266044" y="1830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22877</xdr:rowOff>
    </xdr:from>
    <xdr:ext cx="405111" cy="259045"/>
    <xdr:sp macro="" textlink="">
      <xdr:nvSpPr>
        <xdr:cNvPr id="728" name="n_2mainValue【公民館】&#10;有形固定資産減価償却率">
          <a:extLst>
            <a:ext uri="{FF2B5EF4-FFF2-40B4-BE49-F238E27FC236}">
              <a16:creationId xmlns:a16="http://schemas.microsoft.com/office/drawing/2014/main" id="{00000000-0008-0000-0E00-0000D8020000}"/>
            </a:ext>
          </a:extLst>
        </xdr:cNvPr>
        <xdr:cNvSpPr txBox="1"/>
      </xdr:nvSpPr>
      <xdr:spPr>
        <a:xfrm>
          <a:off x="14389744"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3827</xdr:rowOff>
    </xdr:from>
    <xdr:ext cx="405111" cy="259045"/>
    <xdr:sp macro="" textlink="">
      <xdr:nvSpPr>
        <xdr:cNvPr id="729" name="n_3mainValue【公民館】&#10;有形固定資産減価償却率">
          <a:extLst>
            <a:ext uri="{FF2B5EF4-FFF2-40B4-BE49-F238E27FC236}">
              <a16:creationId xmlns:a16="http://schemas.microsoft.com/office/drawing/2014/main" id="{00000000-0008-0000-0E00-0000D9020000}"/>
            </a:ext>
          </a:extLst>
        </xdr:cNvPr>
        <xdr:cNvSpPr txBox="1"/>
      </xdr:nvSpPr>
      <xdr:spPr>
        <a:xfrm>
          <a:off x="13500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3" name="テキスト ボックス 742">
          <a:extLst>
            <a:ext uri="{FF2B5EF4-FFF2-40B4-BE49-F238E27FC236}">
              <a16:creationId xmlns:a16="http://schemas.microsoft.com/office/drawing/2014/main" id="{00000000-0008-0000-0E00-0000E7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2" name="【公民館】&#10;一人当たり面積グラフ枠">
          <a:extLst>
            <a:ext uri="{FF2B5EF4-FFF2-40B4-BE49-F238E27FC236}">
              <a16:creationId xmlns:a16="http://schemas.microsoft.com/office/drawing/2014/main" id="{00000000-0008-0000-0E00-0000F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137161</xdr:rowOff>
    </xdr:from>
    <xdr:to>
      <xdr:col>116</xdr:col>
      <xdr:colOff>62864</xdr:colOff>
      <xdr:row>108</xdr:row>
      <xdr:rowOff>91439</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flipV="1">
          <a:off x="22160864" y="1728216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95266</xdr:rowOff>
    </xdr:from>
    <xdr:ext cx="469744" cy="259045"/>
    <xdr:sp macro="" textlink="">
      <xdr:nvSpPr>
        <xdr:cNvPr id="754" name="【公民館】&#10;一人当たり面積最小値テキスト">
          <a:extLst>
            <a:ext uri="{FF2B5EF4-FFF2-40B4-BE49-F238E27FC236}">
              <a16:creationId xmlns:a16="http://schemas.microsoft.com/office/drawing/2014/main" id="{00000000-0008-0000-0E00-0000F2020000}"/>
            </a:ext>
          </a:extLst>
        </xdr:cNvPr>
        <xdr:cNvSpPr txBox="1"/>
      </xdr:nvSpPr>
      <xdr:spPr>
        <a:xfrm>
          <a:off x="22199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91439</xdr:rowOff>
    </xdr:from>
    <xdr:to>
      <xdr:col>116</xdr:col>
      <xdr:colOff>152400</xdr:colOff>
      <xdr:row>108</xdr:row>
      <xdr:rowOff>91439</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83838</xdr:rowOff>
    </xdr:from>
    <xdr:ext cx="469744" cy="259045"/>
    <xdr:sp macro="" textlink="">
      <xdr:nvSpPr>
        <xdr:cNvPr id="756" name="【公民館】&#10;一人当たり面積最大値テキスト">
          <a:extLst>
            <a:ext uri="{FF2B5EF4-FFF2-40B4-BE49-F238E27FC236}">
              <a16:creationId xmlns:a16="http://schemas.microsoft.com/office/drawing/2014/main" id="{00000000-0008-0000-0E00-0000F4020000}"/>
            </a:ext>
          </a:extLst>
        </xdr:cNvPr>
        <xdr:cNvSpPr txBox="1"/>
      </xdr:nvSpPr>
      <xdr:spPr>
        <a:xfrm>
          <a:off x="221996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137161</xdr:rowOff>
    </xdr:from>
    <xdr:to>
      <xdr:col>116</xdr:col>
      <xdr:colOff>152400</xdr:colOff>
      <xdr:row>100</xdr:row>
      <xdr:rowOff>137161</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22072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148607</xdr:rowOff>
    </xdr:from>
    <xdr:ext cx="469744" cy="259045"/>
    <xdr:sp macro="" textlink="">
      <xdr:nvSpPr>
        <xdr:cNvPr id="758" name="【公民館】&#10;一人当たり面積平均値テキスト">
          <a:extLst>
            <a:ext uri="{FF2B5EF4-FFF2-40B4-BE49-F238E27FC236}">
              <a16:creationId xmlns:a16="http://schemas.microsoft.com/office/drawing/2014/main" id="{00000000-0008-0000-0E00-0000F6020000}"/>
            </a:ext>
          </a:extLst>
        </xdr:cNvPr>
        <xdr:cNvSpPr txBox="1"/>
      </xdr:nvSpPr>
      <xdr:spPr>
        <a:xfrm>
          <a:off x="22199600" y="1797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170180</xdr:rowOff>
    </xdr:from>
    <xdr:to>
      <xdr:col>116</xdr:col>
      <xdr:colOff>114300</xdr:colOff>
      <xdr:row>105</xdr:row>
      <xdr:rowOff>100330</xdr:rowOff>
    </xdr:to>
    <xdr:sp macro="" textlink="">
      <xdr:nvSpPr>
        <xdr:cNvPr id="759" name="フローチャート: 判断 758">
          <a:extLst>
            <a:ext uri="{FF2B5EF4-FFF2-40B4-BE49-F238E27FC236}">
              <a16:creationId xmlns:a16="http://schemas.microsoft.com/office/drawing/2014/main" id="{00000000-0008-0000-0E00-0000F7020000}"/>
            </a:ext>
          </a:extLst>
        </xdr:cNvPr>
        <xdr:cNvSpPr/>
      </xdr:nvSpPr>
      <xdr:spPr>
        <a:xfrm>
          <a:off x="221107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760" name="フローチャート: 判断 759">
          <a:extLst>
            <a:ext uri="{FF2B5EF4-FFF2-40B4-BE49-F238E27FC236}">
              <a16:creationId xmlns:a16="http://schemas.microsoft.com/office/drawing/2014/main" id="{00000000-0008-0000-0E00-0000F8020000}"/>
            </a:ext>
          </a:extLst>
        </xdr:cNvPr>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761" name="フローチャート: 判断 760">
          <a:extLst>
            <a:ext uri="{FF2B5EF4-FFF2-40B4-BE49-F238E27FC236}">
              <a16:creationId xmlns:a16="http://schemas.microsoft.com/office/drawing/2014/main" id="{00000000-0008-0000-0E00-0000F9020000}"/>
            </a:ext>
          </a:extLst>
        </xdr:cNvPr>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86361</xdr:rowOff>
    </xdr:from>
    <xdr:to>
      <xdr:col>102</xdr:col>
      <xdr:colOff>165100</xdr:colOff>
      <xdr:row>105</xdr:row>
      <xdr:rowOff>16511</xdr:rowOff>
    </xdr:to>
    <xdr:sp macro="" textlink="">
      <xdr:nvSpPr>
        <xdr:cNvPr id="762" name="フローチャート: 判断 761">
          <a:extLst>
            <a:ext uri="{FF2B5EF4-FFF2-40B4-BE49-F238E27FC236}">
              <a16:creationId xmlns:a16="http://schemas.microsoft.com/office/drawing/2014/main" id="{00000000-0008-0000-0E00-0000FA020000}"/>
            </a:ext>
          </a:extLst>
        </xdr:cNvPr>
        <xdr:cNvSpPr/>
      </xdr:nvSpPr>
      <xdr:spPr>
        <a:xfrm>
          <a:off x="19494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00000000-0008-0000-0E00-0000FC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E00-0000FD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0000000-0008-0000-0E00-0000FE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E00-0000FF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120650</xdr:rowOff>
    </xdr:from>
    <xdr:to>
      <xdr:col>116</xdr:col>
      <xdr:colOff>114300</xdr:colOff>
      <xdr:row>104</xdr:row>
      <xdr:rowOff>50800</xdr:rowOff>
    </xdr:to>
    <xdr:sp macro="" textlink="">
      <xdr:nvSpPr>
        <xdr:cNvPr id="768" name="楕円 767">
          <a:extLst>
            <a:ext uri="{FF2B5EF4-FFF2-40B4-BE49-F238E27FC236}">
              <a16:creationId xmlns:a16="http://schemas.microsoft.com/office/drawing/2014/main" id="{00000000-0008-0000-0E00-000000030000}"/>
            </a:ext>
          </a:extLst>
        </xdr:cNvPr>
        <xdr:cNvSpPr/>
      </xdr:nvSpPr>
      <xdr:spPr>
        <a:xfrm>
          <a:off x="221107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143527</xdr:rowOff>
    </xdr:from>
    <xdr:ext cx="469744" cy="259045"/>
    <xdr:sp macro="" textlink="">
      <xdr:nvSpPr>
        <xdr:cNvPr id="769" name="【公民館】&#10;一人当たり面積該当値テキスト">
          <a:extLst>
            <a:ext uri="{FF2B5EF4-FFF2-40B4-BE49-F238E27FC236}">
              <a16:creationId xmlns:a16="http://schemas.microsoft.com/office/drawing/2014/main" id="{00000000-0008-0000-0E00-000001030000}"/>
            </a:ext>
          </a:extLst>
        </xdr:cNvPr>
        <xdr:cNvSpPr txBox="1"/>
      </xdr:nvSpPr>
      <xdr:spPr>
        <a:xfrm>
          <a:off x="22199600"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113030</xdr:rowOff>
    </xdr:from>
    <xdr:to>
      <xdr:col>112</xdr:col>
      <xdr:colOff>38100</xdr:colOff>
      <xdr:row>104</xdr:row>
      <xdr:rowOff>43180</xdr:rowOff>
    </xdr:to>
    <xdr:sp macro="" textlink="">
      <xdr:nvSpPr>
        <xdr:cNvPr id="770" name="楕円 769">
          <a:extLst>
            <a:ext uri="{FF2B5EF4-FFF2-40B4-BE49-F238E27FC236}">
              <a16:creationId xmlns:a16="http://schemas.microsoft.com/office/drawing/2014/main" id="{00000000-0008-0000-0E00-000002030000}"/>
            </a:ext>
          </a:extLst>
        </xdr:cNvPr>
        <xdr:cNvSpPr/>
      </xdr:nvSpPr>
      <xdr:spPr>
        <a:xfrm>
          <a:off x="212725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163830</xdr:rowOff>
    </xdr:from>
    <xdr:to>
      <xdr:col>116</xdr:col>
      <xdr:colOff>63500</xdr:colOff>
      <xdr:row>104</xdr:row>
      <xdr:rowOff>0</xdr:rowOff>
    </xdr:to>
    <xdr:cxnSp macro="">
      <xdr:nvCxnSpPr>
        <xdr:cNvPr id="771" name="直線コネクタ 770">
          <a:extLst>
            <a:ext uri="{FF2B5EF4-FFF2-40B4-BE49-F238E27FC236}">
              <a16:creationId xmlns:a16="http://schemas.microsoft.com/office/drawing/2014/main" id="{00000000-0008-0000-0E00-000003030000}"/>
            </a:ext>
          </a:extLst>
        </xdr:cNvPr>
        <xdr:cNvCxnSpPr/>
      </xdr:nvCxnSpPr>
      <xdr:spPr>
        <a:xfrm>
          <a:off x="21323300" y="17823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105411</xdr:rowOff>
    </xdr:from>
    <xdr:to>
      <xdr:col>107</xdr:col>
      <xdr:colOff>101600</xdr:colOff>
      <xdr:row>104</xdr:row>
      <xdr:rowOff>35561</xdr:rowOff>
    </xdr:to>
    <xdr:sp macro="" textlink="">
      <xdr:nvSpPr>
        <xdr:cNvPr id="772" name="楕円 771">
          <a:extLst>
            <a:ext uri="{FF2B5EF4-FFF2-40B4-BE49-F238E27FC236}">
              <a16:creationId xmlns:a16="http://schemas.microsoft.com/office/drawing/2014/main" id="{00000000-0008-0000-0E00-000004030000}"/>
            </a:ext>
          </a:extLst>
        </xdr:cNvPr>
        <xdr:cNvSpPr/>
      </xdr:nvSpPr>
      <xdr:spPr>
        <a:xfrm>
          <a:off x="20383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156211</xdr:rowOff>
    </xdr:from>
    <xdr:to>
      <xdr:col>111</xdr:col>
      <xdr:colOff>177800</xdr:colOff>
      <xdr:row>103</xdr:row>
      <xdr:rowOff>163830</xdr:rowOff>
    </xdr:to>
    <xdr:cxnSp macro="">
      <xdr:nvCxnSpPr>
        <xdr:cNvPr id="773" name="直線コネクタ 772">
          <a:extLst>
            <a:ext uri="{FF2B5EF4-FFF2-40B4-BE49-F238E27FC236}">
              <a16:creationId xmlns:a16="http://schemas.microsoft.com/office/drawing/2014/main" id="{00000000-0008-0000-0E00-000005030000}"/>
            </a:ext>
          </a:extLst>
        </xdr:cNvPr>
        <xdr:cNvCxnSpPr/>
      </xdr:nvCxnSpPr>
      <xdr:spPr>
        <a:xfrm>
          <a:off x="20434300" y="178155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101600</xdr:rowOff>
    </xdr:from>
    <xdr:to>
      <xdr:col>102</xdr:col>
      <xdr:colOff>165100</xdr:colOff>
      <xdr:row>103</xdr:row>
      <xdr:rowOff>31750</xdr:rowOff>
    </xdr:to>
    <xdr:sp macro="" textlink="">
      <xdr:nvSpPr>
        <xdr:cNvPr id="774" name="楕円 773">
          <a:extLst>
            <a:ext uri="{FF2B5EF4-FFF2-40B4-BE49-F238E27FC236}">
              <a16:creationId xmlns:a16="http://schemas.microsoft.com/office/drawing/2014/main" id="{00000000-0008-0000-0E00-000006030000}"/>
            </a:ext>
          </a:extLst>
        </xdr:cNvPr>
        <xdr:cNvSpPr/>
      </xdr:nvSpPr>
      <xdr:spPr>
        <a:xfrm>
          <a:off x="19494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152400</xdr:rowOff>
    </xdr:from>
    <xdr:to>
      <xdr:col>107</xdr:col>
      <xdr:colOff>50800</xdr:colOff>
      <xdr:row>103</xdr:row>
      <xdr:rowOff>156211</xdr:rowOff>
    </xdr:to>
    <xdr:cxnSp macro="">
      <xdr:nvCxnSpPr>
        <xdr:cNvPr id="775" name="直線コネクタ 774">
          <a:extLst>
            <a:ext uri="{FF2B5EF4-FFF2-40B4-BE49-F238E27FC236}">
              <a16:creationId xmlns:a16="http://schemas.microsoft.com/office/drawing/2014/main" id="{00000000-0008-0000-0E00-000007030000}"/>
            </a:ext>
          </a:extLst>
        </xdr:cNvPr>
        <xdr:cNvCxnSpPr/>
      </xdr:nvCxnSpPr>
      <xdr:spPr>
        <a:xfrm>
          <a:off x="19545300" y="17640300"/>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91457</xdr:rowOff>
    </xdr:from>
    <xdr:ext cx="469744" cy="259045"/>
    <xdr:sp macro="" textlink="">
      <xdr:nvSpPr>
        <xdr:cNvPr id="776" name="n_1aveValue【公民館】&#10;一人当たり面積">
          <a:extLst>
            <a:ext uri="{FF2B5EF4-FFF2-40B4-BE49-F238E27FC236}">
              <a16:creationId xmlns:a16="http://schemas.microsoft.com/office/drawing/2014/main" id="{00000000-0008-0000-0E00-000008030000}"/>
            </a:ext>
          </a:extLst>
        </xdr:cNvPr>
        <xdr:cNvSpPr txBox="1"/>
      </xdr:nvSpPr>
      <xdr:spPr>
        <a:xfrm>
          <a:off x="210757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106697</xdr:rowOff>
    </xdr:from>
    <xdr:ext cx="469744" cy="259045"/>
    <xdr:sp macro="" textlink="">
      <xdr:nvSpPr>
        <xdr:cNvPr id="777" name="n_2aveValue【公民館】&#10;一人当たり面積">
          <a:extLst>
            <a:ext uri="{FF2B5EF4-FFF2-40B4-BE49-F238E27FC236}">
              <a16:creationId xmlns:a16="http://schemas.microsoft.com/office/drawing/2014/main" id="{00000000-0008-0000-0E00-000009030000}"/>
            </a:ext>
          </a:extLst>
        </xdr:cNvPr>
        <xdr:cNvSpPr txBox="1"/>
      </xdr:nvSpPr>
      <xdr:spPr>
        <a:xfrm>
          <a:off x="20199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7638</xdr:rowOff>
    </xdr:from>
    <xdr:ext cx="469744" cy="259045"/>
    <xdr:sp macro="" textlink="">
      <xdr:nvSpPr>
        <xdr:cNvPr id="778" name="n_3aveValue【公民館】&#10;一人当たり面積">
          <a:extLst>
            <a:ext uri="{FF2B5EF4-FFF2-40B4-BE49-F238E27FC236}">
              <a16:creationId xmlns:a16="http://schemas.microsoft.com/office/drawing/2014/main" id="{00000000-0008-0000-0E00-00000A030000}"/>
            </a:ext>
          </a:extLst>
        </xdr:cNvPr>
        <xdr:cNvSpPr txBox="1"/>
      </xdr:nvSpPr>
      <xdr:spPr>
        <a:xfrm>
          <a:off x="19310427" y="1800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59707</xdr:rowOff>
    </xdr:from>
    <xdr:ext cx="469744" cy="259045"/>
    <xdr:sp macro="" textlink="">
      <xdr:nvSpPr>
        <xdr:cNvPr id="779" name="n_1mainValue【公民館】&#10;一人当たり面積">
          <a:extLst>
            <a:ext uri="{FF2B5EF4-FFF2-40B4-BE49-F238E27FC236}">
              <a16:creationId xmlns:a16="http://schemas.microsoft.com/office/drawing/2014/main" id="{00000000-0008-0000-0E00-00000B030000}"/>
            </a:ext>
          </a:extLst>
        </xdr:cNvPr>
        <xdr:cNvSpPr txBox="1"/>
      </xdr:nvSpPr>
      <xdr:spPr>
        <a:xfrm>
          <a:off x="21075727" y="1754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52088</xdr:rowOff>
    </xdr:from>
    <xdr:ext cx="469744" cy="259045"/>
    <xdr:sp macro="" textlink="">
      <xdr:nvSpPr>
        <xdr:cNvPr id="780" name="n_2mainValue【公民館】&#10;一人当たり面積">
          <a:extLst>
            <a:ext uri="{FF2B5EF4-FFF2-40B4-BE49-F238E27FC236}">
              <a16:creationId xmlns:a16="http://schemas.microsoft.com/office/drawing/2014/main" id="{00000000-0008-0000-0E00-00000C030000}"/>
            </a:ext>
          </a:extLst>
        </xdr:cNvPr>
        <xdr:cNvSpPr txBox="1"/>
      </xdr:nvSpPr>
      <xdr:spPr>
        <a:xfrm>
          <a:off x="201994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48277</xdr:rowOff>
    </xdr:from>
    <xdr:ext cx="469744" cy="259045"/>
    <xdr:sp macro="" textlink="">
      <xdr:nvSpPr>
        <xdr:cNvPr id="781" name="n_3mainValue【公民館】&#10;一人当たり面積">
          <a:extLst>
            <a:ext uri="{FF2B5EF4-FFF2-40B4-BE49-F238E27FC236}">
              <a16:creationId xmlns:a16="http://schemas.microsoft.com/office/drawing/2014/main" id="{00000000-0008-0000-0E00-00000D030000}"/>
            </a:ext>
          </a:extLst>
        </xdr:cNvPr>
        <xdr:cNvSpPr txBox="1"/>
      </xdr:nvSpPr>
      <xdr:spPr>
        <a:xfrm>
          <a:off x="19310427"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2" name="正方形/長方形 781">
          <a:extLst>
            <a:ext uri="{FF2B5EF4-FFF2-40B4-BE49-F238E27FC236}">
              <a16:creationId xmlns:a16="http://schemas.microsoft.com/office/drawing/2014/main" id="{00000000-0008-0000-0E00-00000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3" name="正方形/長方形 782">
          <a:extLst>
            <a:ext uri="{FF2B5EF4-FFF2-40B4-BE49-F238E27FC236}">
              <a16:creationId xmlns:a16="http://schemas.microsoft.com/office/drawing/2014/main" id="{00000000-0008-0000-0E00-00000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4" name="テキスト ボックス 783">
          <a:extLst>
            <a:ext uri="{FF2B5EF4-FFF2-40B4-BE49-F238E27FC236}">
              <a16:creationId xmlns:a16="http://schemas.microsoft.com/office/drawing/2014/main" id="{00000000-0008-0000-0E00-00001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して有形固定資産減価償却率が高くなっている施設は、橋りょう・トンネル、公営住宅、児童館であり、特に低くなっている施設は認定こども園・幼稚園・保育所、学校施設、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橋りょう・トンネルについては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から有形固定資産減価償却率、一人当たり有形固定資産（償却資産）額ともに大幅に上昇しているが、これは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の固定資産台帳更新時に精査した結果であり、今後は有形固定資産減価償却率が大幅に上昇することの内容必要な投資を行っていく。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公営住宅については、一人当たり面積が類似団体内で最大となっている。</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から実施している鳥之郷市営住宅の建替え事業で施設規模を縮小する予定であることから、有形固定資産減価償却率及び一人当たり面積が低下する見込みである。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認定こども園・幼稚園・保育所については、藪塚本町認定こども園の建設、新田第一保育園の民間移譲により</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から有形固定資産減価償却率が大きく低下している。今後も継続的な維持補修を行うほか、民営化を含めた効率的な施設運営を検討する。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224,635
213,495
175.54
78,132,622
75,567,259
1,899,329
45,358,273
64,914,284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F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F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F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F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F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F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F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F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F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F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F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F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F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F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95250</xdr:rowOff>
    </xdr:from>
    <xdr:to>
      <xdr:col>24</xdr:col>
      <xdr:colOff>62865</xdr:colOff>
      <xdr:row>41</xdr:row>
      <xdr:rowOff>100965</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flipV="1">
          <a:off x="4634865" y="592455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405111" cy="259045"/>
    <xdr:sp macro="" textlink="">
      <xdr:nvSpPr>
        <xdr:cNvPr id="57" name="【図書館】&#10;有形固定資産減価償却率最小値テキスト">
          <a:extLst>
            <a:ext uri="{FF2B5EF4-FFF2-40B4-BE49-F238E27FC236}">
              <a16:creationId xmlns:a16="http://schemas.microsoft.com/office/drawing/2014/main" id="{00000000-0008-0000-0F00-000039000000}"/>
            </a:ext>
          </a:extLst>
        </xdr:cNvPr>
        <xdr:cNvSpPr txBox="1"/>
      </xdr:nvSpPr>
      <xdr:spPr>
        <a:xfrm>
          <a:off x="4673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41927</xdr:rowOff>
    </xdr:from>
    <xdr:ext cx="405111" cy="259045"/>
    <xdr:sp macro="" textlink="">
      <xdr:nvSpPr>
        <xdr:cNvPr id="59" name="【図書館】&#10;有形固定資産減価償却率最大値テキスト">
          <a:extLst>
            <a:ext uri="{FF2B5EF4-FFF2-40B4-BE49-F238E27FC236}">
              <a16:creationId xmlns:a16="http://schemas.microsoft.com/office/drawing/2014/main" id="{00000000-0008-0000-0F00-00003B000000}"/>
            </a:ext>
          </a:extLst>
        </xdr:cNvPr>
        <xdr:cNvSpPr txBox="1"/>
      </xdr:nvSpPr>
      <xdr:spPr>
        <a:xfrm>
          <a:off x="4673600"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95250</xdr:rowOff>
    </xdr:from>
    <xdr:to>
      <xdr:col>24</xdr:col>
      <xdr:colOff>152400</xdr:colOff>
      <xdr:row>34</xdr:row>
      <xdr:rowOff>95250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156862</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F00-00003D000000}"/>
            </a:ext>
          </a:extLst>
        </xdr:cNvPr>
        <xdr:cNvSpPr txBox="1"/>
      </xdr:nvSpPr>
      <xdr:spPr>
        <a:xfrm>
          <a:off x="4673600" y="6500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48260</xdr:rowOff>
    </xdr:from>
    <xdr:to>
      <xdr:col>20</xdr:col>
      <xdr:colOff>38100</xdr:colOff>
      <xdr:row>39</xdr:row>
      <xdr:rowOff>149860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3746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84455</xdr:rowOff>
    </xdr:from>
    <xdr:to>
      <xdr:col>15</xdr:col>
      <xdr:colOff>101600</xdr:colOff>
      <xdr:row>40</xdr:row>
      <xdr:rowOff>14605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2857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61595</xdr:rowOff>
    </xdr:from>
    <xdr:to>
      <xdr:col>10</xdr:col>
      <xdr:colOff>165100</xdr:colOff>
      <xdr:row>39</xdr:row>
      <xdr:rowOff>163195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1968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8255</xdr:rowOff>
    </xdr:from>
    <xdr:to>
      <xdr:col>24</xdr:col>
      <xdr:colOff>114300</xdr:colOff>
      <xdr:row>39</xdr:row>
      <xdr:rowOff>109855</xdr:rowOff>
    </xdr:to>
    <xdr:sp macro="" textlink="">
      <xdr:nvSpPr>
        <xdr:cNvPr id="71" name="楕円 70">
          <a:extLst>
            <a:ext uri="{FF2B5EF4-FFF2-40B4-BE49-F238E27FC236}">
              <a16:creationId xmlns:a16="http://schemas.microsoft.com/office/drawing/2014/main" id="{00000000-0008-0000-0F00-000047000000}"/>
            </a:ext>
          </a:extLst>
        </xdr:cNvPr>
        <xdr:cNvSpPr/>
      </xdr:nvSpPr>
      <xdr:spPr>
        <a:xfrm>
          <a:off x="45847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158132</xdr:rowOff>
    </xdr:from>
    <xdr:ext cx="405111" cy="259045"/>
    <xdr:sp macro="" textlink="">
      <xdr:nvSpPr>
        <xdr:cNvPr id="72" name="【図書館】&#10;有形固定資産減価償却率該当値テキスト">
          <a:extLst>
            <a:ext uri="{FF2B5EF4-FFF2-40B4-BE49-F238E27FC236}">
              <a16:creationId xmlns:a16="http://schemas.microsoft.com/office/drawing/2014/main" id="{00000000-0008-0000-0F00-000048000000}"/>
            </a:ext>
          </a:extLst>
        </xdr:cNvPr>
        <xdr:cNvSpPr txBox="1"/>
      </xdr:nvSpPr>
      <xdr:spPr>
        <a:xfrm>
          <a:off x="46736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48260</xdr:rowOff>
    </xdr:from>
    <xdr:to>
      <xdr:col>20</xdr:col>
      <xdr:colOff>38100</xdr:colOff>
      <xdr:row>39</xdr:row>
      <xdr:rowOff>149860</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3746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59055</xdr:rowOff>
    </xdr:from>
    <xdr:to>
      <xdr:col>24</xdr:col>
      <xdr:colOff>63500</xdr:colOff>
      <xdr:row>39</xdr:row>
      <xdr:rowOff>99060</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3797300" y="674560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93980</xdr:rowOff>
    </xdr:from>
    <xdr:to>
      <xdr:col>15</xdr:col>
      <xdr:colOff>101600</xdr:colOff>
      <xdr:row>40</xdr:row>
      <xdr:rowOff>24130</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2857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99060</xdr:rowOff>
    </xdr:from>
    <xdr:to>
      <xdr:col>19</xdr:col>
      <xdr:colOff>177800</xdr:colOff>
      <xdr:row>39</xdr:row>
      <xdr:rowOff>144780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flipV="1">
          <a:off x="2908300" y="67856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48260</xdr:rowOff>
    </xdr:from>
    <xdr:to>
      <xdr:col>10</xdr:col>
      <xdr:colOff>165100</xdr:colOff>
      <xdr:row>38</xdr:row>
      <xdr:rowOff>149860</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1968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99060</xdr:rowOff>
    </xdr:from>
    <xdr:to>
      <xdr:col>15</xdr:col>
      <xdr:colOff>50800</xdr:colOff>
      <xdr:row>39</xdr:row>
      <xdr:rowOff>144780</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019300" y="661416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140987</xdr:rowOff>
    </xdr:from>
    <xdr:ext cx="405111" cy="259045"/>
    <xdr:sp macro="" textlink="">
      <xdr:nvSpPr>
        <xdr:cNvPr id="79" name="n_1aveValue【図書館】&#10;有形固定資産減価償却率">
          <a:extLst>
            <a:ext uri="{FF2B5EF4-FFF2-40B4-BE49-F238E27FC236}">
              <a16:creationId xmlns:a16="http://schemas.microsoft.com/office/drawing/2014/main" id="{00000000-0008-0000-0F00-00004F000000}"/>
            </a:ext>
          </a:extLst>
        </xdr:cNvPr>
        <xdr:cNvSpPr txBox="1"/>
      </xdr:nvSpPr>
      <xdr:spPr>
        <a:xfrm>
          <a:off x="35820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31132</xdr:rowOff>
    </xdr:from>
    <xdr:ext cx="405111" cy="259045"/>
    <xdr:sp macro="" textlink="">
      <xdr:nvSpPr>
        <xdr:cNvPr id="80" name="n_2aveValue【図書館】&#10;有形固定資産減価償却率">
          <a:extLst>
            <a:ext uri="{FF2B5EF4-FFF2-40B4-BE49-F238E27FC236}">
              <a16:creationId xmlns:a16="http://schemas.microsoft.com/office/drawing/2014/main" id="{00000000-0008-0000-0F00-000050000000}"/>
            </a:ext>
          </a:extLst>
        </xdr:cNvPr>
        <xdr:cNvSpPr txBox="1"/>
      </xdr:nvSpPr>
      <xdr:spPr>
        <a:xfrm>
          <a:off x="2705744" y="654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154322</xdr:rowOff>
    </xdr:from>
    <xdr:ext cx="405111" cy="259045"/>
    <xdr:sp macro="" textlink="">
      <xdr:nvSpPr>
        <xdr:cNvPr id="81" name="n_3aveValue【図書館】&#10;有形固定資産減価償却率">
          <a:extLst>
            <a:ext uri="{FF2B5EF4-FFF2-40B4-BE49-F238E27FC236}">
              <a16:creationId xmlns:a16="http://schemas.microsoft.com/office/drawing/2014/main" id="{00000000-0008-0000-0F00-000051000000}"/>
            </a:ext>
          </a:extLst>
        </xdr:cNvPr>
        <xdr:cNvSpPr txBox="1"/>
      </xdr:nvSpPr>
      <xdr:spPr>
        <a:xfrm>
          <a:off x="1816744"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166387</xdr:rowOff>
    </xdr:from>
    <xdr:ext cx="405111" cy="259045"/>
    <xdr:sp macro="" textlink="">
      <xdr:nvSpPr>
        <xdr:cNvPr id="82" name="n_1mainValue【図書館】&#10;有形固定資産減価償却率">
          <a:extLst>
            <a:ext uri="{FF2B5EF4-FFF2-40B4-BE49-F238E27FC236}">
              <a16:creationId xmlns:a16="http://schemas.microsoft.com/office/drawing/2014/main" id="{00000000-0008-0000-0F00-000052000000}"/>
            </a:ext>
          </a:extLst>
        </xdr:cNvPr>
        <xdr:cNvSpPr txBox="1"/>
      </xdr:nvSpPr>
      <xdr:spPr>
        <a:xfrm>
          <a:off x="3582044" y="651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15257</xdr:rowOff>
    </xdr:from>
    <xdr:ext cx="405111" cy="259045"/>
    <xdr:sp macro="" textlink="">
      <xdr:nvSpPr>
        <xdr:cNvPr id="83" name="n_2mainValue【図書館】&#10;有形固定資産減価償却率">
          <a:extLst>
            <a:ext uri="{FF2B5EF4-FFF2-40B4-BE49-F238E27FC236}">
              <a16:creationId xmlns:a16="http://schemas.microsoft.com/office/drawing/2014/main" id="{00000000-0008-0000-0F00-000053000000}"/>
            </a:ext>
          </a:extLst>
        </xdr:cNvPr>
        <xdr:cNvSpPr txBox="1"/>
      </xdr:nvSpPr>
      <xdr:spPr>
        <a:xfrm>
          <a:off x="27057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4" name="n_3mainValue【図書館】&#10;有形固定資産減価償却率">
          <a:extLst>
            <a:ext uri="{FF2B5EF4-FFF2-40B4-BE49-F238E27FC236}">
              <a16:creationId xmlns:a16="http://schemas.microsoft.com/office/drawing/2014/main" id="{00000000-0008-0000-0F00-000054000000}"/>
            </a:ext>
          </a:extLst>
        </xdr:cNvPr>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a:extLst>
            <a:ext uri="{FF2B5EF4-FFF2-40B4-BE49-F238E27FC236}">
              <a16:creationId xmlns:a16="http://schemas.microsoft.com/office/drawing/2014/main" id="{00000000-0008-0000-0F00-00005D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00000000-0008-0000-0F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07" name="【図書館】&#10;一人当たり面積最小値テキスト">
          <a:extLst>
            <a:ext uri="{FF2B5EF4-FFF2-40B4-BE49-F238E27FC236}">
              <a16:creationId xmlns:a16="http://schemas.microsoft.com/office/drawing/2014/main" id="{00000000-0008-0000-0F00-00006B000000}"/>
            </a:ext>
          </a:extLst>
        </xdr:cNvPr>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9" name="【図書館】&#10;一人当たり面積最大値テキスト">
          <a:extLst>
            <a:ext uri="{FF2B5EF4-FFF2-40B4-BE49-F238E27FC236}">
              <a16:creationId xmlns:a16="http://schemas.microsoft.com/office/drawing/2014/main" id="{00000000-0008-0000-0F00-00006D000000}"/>
            </a:ext>
          </a:extLst>
        </xdr:cNvPr>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106697</xdr:rowOff>
    </xdr:from>
    <xdr:ext cx="469744" cy="259045"/>
    <xdr:sp macro="" textlink="">
      <xdr:nvSpPr>
        <xdr:cNvPr id="111" name="【図書館】&#10;一人当たり面積平均値テキスト">
          <a:extLst>
            <a:ext uri="{FF2B5EF4-FFF2-40B4-BE49-F238E27FC236}">
              <a16:creationId xmlns:a16="http://schemas.microsoft.com/office/drawing/2014/main" id="{00000000-0008-0000-0F00-00006F000000}"/>
            </a:ext>
          </a:extLst>
        </xdr:cNvPr>
        <xdr:cNvSpPr txBox="1"/>
      </xdr:nvSpPr>
      <xdr:spPr>
        <a:xfrm>
          <a:off x="10515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2" name="フローチャート: 判断 111">
          <a:extLst>
            <a:ext uri="{FF2B5EF4-FFF2-40B4-BE49-F238E27FC236}">
              <a16:creationId xmlns:a16="http://schemas.microsoft.com/office/drawing/2014/main" id="{00000000-0008-0000-0F00-000070000000}"/>
            </a:ext>
          </a:extLst>
        </xdr:cNvPr>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13" name="フローチャート: 判断 112">
          <a:extLst>
            <a:ext uri="{FF2B5EF4-FFF2-40B4-BE49-F238E27FC236}">
              <a16:creationId xmlns:a16="http://schemas.microsoft.com/office/drawing/2014/main" id="{00000000-0008-0000-0F00-000071000000}"/>
            </a:ext>
          </a:extLst>
        </xdr:cNvPr>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151130</xdr:rowOff>
    </xdr:from>
    <xdr:to>
      <xdr:col>46</xdr:col>
      <xdr:colOff>38100</xdr:colOff>
      <xdr:row>38</xdr:row>
      <xdr:rowOff>81280</xdr:rowOff>
    </xdr:to>
    <xdr:sp macro="" textlink="">
      <xdr:nvSpPr>
        <xdr:cNvPr id="114" name="フローチャート: 判断 113">
          <a:extLst>
            <a:ext uri="{FF2B5EF4-FFF2-40B4-BE49-F238E27FC236}">
              <a16:creationId xmlns:a16="http://schemas.microsoft.com/office/drawing/2014/main" id="{00000000-0008-0000-0F00-000072000000}"/>
            </a:ext>
          </a:extLst>
        </xdr:cNvPr>
        <xdr:cNvSpPr/>
      </xdr:nvSpPr>
      <xdr:spPr>
        <a:xfrm>
          <a:off x="8699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71120</xdr:rowOff>
    </xdr:from>
    <xdr:to>
      <xdr:col>55</xdr:col>
      <xdr:colOff>50800</xdr:colOff>
      <xdr:row>37</xdr:row>
      <xdr:rowOff>1270</xdr:rowOff>
    </xdr:to>
    <xdr:sp macro="" textlink="">
      <xdr:nvSpPr>
        <xdr:cNvPr id="121" name="楕円 120">
          <a:extLst>
            <a:ext uri="{FF2B5EF4-FFF2-40B4-BE49-F238E27FC236}">
              <a16:creationId xmlns:a16="http://schemas.microsoft.com/office/drawing/2014/main" id="{00000000-0008-0000-0F00-000079000000}"/>
            </a:ext>
          </a:extLst>
        </xdr:cNvPr>
        <xdr:cNvSpPr/>
      </xdr:nvSpPr>
      <xdr:spPr>
        <a:xfrm>
          <a:off x="10426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93997</xdr:rowOff>
    </xdr:from>
    <xdr:ext cx="469744" cy="259045"/>
    <xdr:sp macro="" textlink="">
      <xdr:nvSpPr>
        <xdr:cNvPr id="122" name="【図書館】&#10;一人当たり面積該当値テキスト">
          <a:extLst>
            <a:ext uri="{FF2B5EF4-FFF2-40B4-BE49-F238E27FC236}">
              <a16:creationId xmlns:a16="http://schemas.microsoft.com/office/drawing/2014/main" id="{00000000-0008-0000-0F00-00007A000000}"/>
            </a:ext>
          </a:extLst>
        </xdr:cNvPr>
        <xdr:cNvSpPr txBox="1"/>
      </xdr:nvSpPr>
      <xdr:spPr>
        <a:xfrm>
          <a:off x="10515600"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71120</xdr:rowOff>
    </xdr:from>
    <xdr:to>
      <xdr:col>50</xdr:col>
      <xdr:colOff>165100</xdr:colOff>
      <xdr:row>37</xdr:row>
      <xdr:rowOff>1270</xdr:rowOff>
    </xdr:to>
    <xdr:sp macro="" textlink="">
      <xdr:nvSpPr>
        <xdr:cNvPr id="123" name="楕円 122">
          <a:extLst>
            <a:ext uri="{FF2B5EF4-FFF2-40B4-BE49-F238E27FC236}">
              <a16:creationId xmlns:a16="http://schemas.microsoft.com/office/drawing/2014/main" id="{00000000-0008-0000-0F00-00007B000000}"/>
            </a:ext>
          </a:extLst>
        </xdr:cNvPr>
        <xdr:cNvSpPr/>
      </xdr:nvSpPr>
      <xdr:spPr>
        <a:xfrm>
          <a:off x="9588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121920</xdr:rowOff>
    </xdr:from>
    <xdr:to>
      <xdr:col>55</xdr:col>
      <xdr:colOff>0</xdr:colOff>
      <xdr:row>36</xdr:row>
      <xdr:rowOff>121920</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a:off x="9639300" y="629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71120</xdr:rowOff>
    </xdr:from>
    <xdr:to>
      <xdr:col>46</xdr:col>
      <xdr:colOff>38100</xdr:colOff>
      <xdr:row>37</xdr:row>
      <xdr:rowOff>1270</xdr:rowOff>
    </xdr:to>
    <xdr:sp macro="" textlink="">
      <xdr:nvSpPr>
        <xdr:cNvPr id="125" name="楕円 124">
          <a:extLst>
            <a:ext uri="{FF2B5EF4-FFF2-40B4-BE49-F238E27FC236}">
              <a16:creationId xmlns:a16="http://schemas.microsoft.com/office/drawing/2014/main" id="{00000000-0008-0000-0F00-00007D000000}"/>
            </a:ext>
          </a:extLst>
        </xdr:cNvPr>
        <xdr:cNvSpPr/>
      </xdr:nvSpPr>
      <xdr:spPr>
        <a:xfrm>
          <a:off x="8699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121920</xdr:rowOff>
    </xdr:from>
    <xdr:to>
      <xdr:col>50</xdr:col>
      <xdr:colOff>114300</xdr:colOff>
      <xdr:row>36</xdr:row>
      <xdr:rowOff>121920</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a:off x="8750300" y="629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71120</xdr:rowOff>
    </xdr:from>
    <xdr:to>
      <xdr:col>41</xdr:col>
      <xdr:colOff>101600</xdr:colOff>
      <xdr:row>37</xdr:row>
      <xdr:rowOff>1270</xdr:rowOff>
    </xdr:to>
    <xdr:sp macro="" textlink="">
      <xdr:nvSpPr>
        <xdr:cNvPr id="127" name="楕円 126">
          <a:extLst>
            <a:ext uri="{FF2B5EF4-FFF2-40B4-BE49-F238E27FC236}">
              <a16:creationId xmlns:a16="http://schemas.microsoft.com/office/drawing/2014/main" id="{00000000-0008-0000-0F00-00007F000000}"/>
            </a:ext>
          </a:extLst>
        </xdr:cNvPr>
        <xdr:cNvSpPr/>
      </xdr:nvSpPr>
      <xdr:spPr>
        <a:xfrm>
          <a:off x="7810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121920</xdr:rowOff>
    </xdr:from>
    <xdr:to>
      <xdr:col>45</xdr:col>
      <xdr:colOff>177800</xdr:colOff>
      <xdr:row>36</xdr:row>
      <xdr:rowOff>121920</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a:off x="7861300" y="629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49547</xdr:rowOff>
    </xdr:from>
    <xdr:ext cx="469744" cy="259045"/>
    <xdr:sp macro="" textlink="">
      <xdr:nvSpPr>
        <xdr:cNvPr id="129" name="n_1aveValue【図書館】&#10;一人当たり面積">
          <a:extLst>
            <a:ext uri="{FF2B5EF4-FFF2-40B4-BE49-F238E27FC236}">
              <a16:creationId xmlns:a16="http://schemas.microsoft.com/office/drawing/2014/main" id="{00000000-0008-0000-0F00-000081000000}"/>
            </a:ext>
          </a:extLst>
        </xdr:cNvPr>
        <xdr:cNvSpPr txBox="1"/>
      </xdr:nvSpPr>
      <xdr:spPr>
        <a:xfrm>
          <a:off x="9391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72407</xdr:rowOff>
    </xdr:from>
    <xdr:ext cx="469744" cy="259045"/>
    <xdr:sp macro="" textlink="">
      <xdr:nvSpPr>
        <xdr:cNvPr id="130" name="n_2aveValue【図書館】&#10;一人当たり面積">
          <a:extLst>
            <a:ext uri="{FF2B5EF4-FFF2-40B4-BE49-F238E27FC236}">
              <a16:creationId xmlns:a16="http://schemas.microsoft.com/office/drawing/2014/main" id="{00000000-0008-0000-0F00-000082000000}"/>
            </a:ext>
          </a:extLst>
        </xdr:cNvPr>
        <xdr:cNvSpPr txBox="1"/>
      </xdr:nvSpPr>
      <xdr:spPr>
        <a:xfrm>
          <a:off x="8515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31" name="n_3aveValue【図書館】&#10;一人当たり面積">
          <a:extLst>
            <a:ext uri="{FF2B5EF4-FFF2-40B4-BE49-F238E27FC236}">
              <a16:creationId xmlns:a16="http://schemas.microsoft.com/office/drawing/2014/main" id="{00000000-0008-0000-0F00-000083000000}"/>
            </a:ext>
          </a:extLst>
        </xdr:cNvPr>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17797</xdr:rowOff>
    </xdr:from>
    <xdr:ext cx="469744" cy="259045"/>
    <xdr:sp macro="" textlink="">
      <xdr:nvSpPr>
        <xdr:cNvPr id="132" name="n_1mainValue【図書館】&#10;一人当たり面積">
          <a:extLst>
            <a:ext uri="{FF2B5EF4-FFF2-40B4-BE49-F238E27FC236}">
              <a16:creationId xmlns:a16="http://schemas.microsoft.com/office/drawing/2014/main" id="{00000000-0008-0000-0F00-000084000000}"/>
            </a:ext>
          </a:extLst>
        </xdr:cNvPr>
        <xdr:cNvSpPr txBox="1"/>
      </xdr:nvSpPr>
      <xdr:spPr>
        <a:xfrm>
          <a:off x="93917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17797</xdr:rowOff>
    </xdr:from>
    <xdr:ext cx="469744" cy="259045"/>
    <xdr:sp macro="" textlink="">
      <xdr:nvSpPr>
        <xdr:cNvPr id="133" name="n_2mainValue【図書館】&#10;一人当たり面積">
          <a:extLst>
            <a:ext uri="{FF2B5EF4-FFF2-40B4-BE49-F238E27FC236}">
              <a16:creationId xmlns:a16="http://schemas.microsoft.com/office/drawing/2014/main" id="{00000000-0008-0000-0F00-000085000000}"/>
            </a:ext>
          </a:extLst>
        </xdr:cNvPr>
        <xdr:cNvSpPr txBox="1"/>
      </xdr:nvSpPr>
      <xdr:spPr>
        <a:xfrm>
          <a:off x="85154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17797</xdr:rowOff>
    </xdr:from>
    <xdr:ext cx="469744" cy="259045"/>
    <xdr:sp macro="" textlink="">
      <xdr:nvSpPr>
        <xdr:cNvPr id="134" name="n_3mainValue【図書館】&#10;一人当たり面積">
          <a:extLst>
            <a:ext uri="{FF2B5EF4-FFF2-40B4-BE49-F238E27FC236}">
              <a16:creationId xmlns:a16="http://schemas.microsoft.com/office/drawing/2014/main" id="{00000000-0008-0000-0F00-000086000000}"/>
            </a:ext>
          </a:extLst>
        </xdr:cNvPr>
        <xdr:cNvSpPr txBox="1"/>
      </xdr:nvSpPr>
      <xdr:spPr>
        <a:xfrm>
          <a:off x="76264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00000000-0008-0000-0F00-00008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00000000-0008-0000-0F00-00008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00000000-0008-0000-0F00-00008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a:extLst>
            <a:ext uri="{FF2B5EF4-FFF2-40B4-BE49-F238E27FC236}">
              <a16:creationId xmlns:a16="http://schemas.microsoft.com/office/drawing/2014/main" id="{00000000-0008-0000-0F00-00009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165735</xdr:rowOff>
    </xdr:from>
    <xdr:to>
      <xdr:col>24</xdr:col>
      <xdr:colOff>62865</xdr:colOff>
      <xdr:row>64</xdr:row>
      <xdr:rowOff>66675</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flipV="1">
          <a:off x="4634865" y="976693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70502</xdr:rowOff>
    </xdr:from>
    <xdr:ext cx="405111" cy="259045"/>
    <xdr:sp macro="" textlink="">
      <xdr:nvSpPr>
        <xdr:cNvPr id="160" name="【体育館・プール】&#10;有形固定資産減価償却率最小値テキスト">
          <a:extLst>
            <a:ext uri="{FF2B5EF4-FFF2-40B4-BE49-F238E27FC236}">
              <a16:creationId xmlns:a16="http://schemas.microsoft.com/office/drawing/2014/main" id="{00000000-0008-0000-0F00-0000A0000000}"/>
            </a:ext>
          </a:extLst>
        </xdr:cNvPr>
        <xdr:cNvSpPr txBox="1"/>
      </xdr:nvSpPr>
      <xdr:spPr>
        <a:xfrm>
          <a:off x="4673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4546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112412</xdr:rowOff>
    </xdr:from>
    <xdr:ext cx="405111" cy="259045"/>
    <xdr:sp macro="" textlink="">
      <xdr:nvSpPr>
        <xdr:cNvPr id="162" name="【体育館・プール】&#10;有形固定資産減価償却率最大値テキスト">
          <a:extLst>
            <a:ext uri="{FF2B5EF4-FFF2-40B4-BE49-F238E27FC236}">
              <a16:creationId xmlns:a16="http://schemas.microsoft.com/office/drawing/2014/main" id="{00000000-0008-0000-0F00-0000A2000000}"/>
            </a:ext>
          </a:extLst>
        </xdr:cNvPr>
        <xdr:cNvSpPr txBox="1"/>
      </xdr:nvSpPr>
      <xdr:spPr>
        <a:xfrm>
          <a:off x="4673600" y="954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165735</xdr:rowOff>
    </xdr:from>
    <xdr:to>
      <xdr:col>24</xdr:col>
      <xdr:colOff>152400</xdr:colOff>
      <xdr:row>56</xdr:row>
      <xdr:rowOff>165735</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4546600" y="9766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89552</xdr:rowOff>
    </xdr:from>
    <xdr:ext cx="405111" cy="259045"/>
    <xdr:sp macro="" textlink="">
      <xdr:nvSpPr>
        <xdr:cNvPr id="164" name="【体育館・プール】&#10;有形固定資産減価償却率平均値テキスト">
          <a:extLst>
            <a:ext uri="{FF2B5EF4-FFF2-40B4-BE49-F238E27FC236}">
              <a16:creationId xmlns:a16="http://schemas.microsoft.com/office/drawing/2014/main" id="{00000000-0008-0000-0F00-0000A4000000}"/>
            </a:ext>
          </a:extLst>
        </xdr:cNvPr>
        <xdr:cNvSpPr txBox="1"/>
      </xdr:nvSpPr>
      <xdr:spPr>
        <a:xfrm>
          <a:off x="4673600" y="10376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111125</xdr:rowOff>
    </xdr:from>
    <xdr:to>
      <xdr:col>24</xdr:col>
      <xdr:colOff>114300</xdr:colOff>
      <xdr:row>61</xdr:row>
      <xdr:rowOff>41275</xdr:rowOff>
    </xdr:to>
    <xdr:sp macro="" textlink="">
      <xdr:nvSpPr>
        <xdr:cNvPr id="165" name="フローチャート: 判断 164">
          <a:extLst>
            <a:ext uri="{FF2B5EF4-FFF2-40B4-BE49-F238E27FC236}">
              <a16:creationId xmlns:a16="http://schemas.microsoft.com/office/drawing/2014/main" id="{00000000-0008-0000-0F00-0000A5000000}"/>
            </a:ext>
          </a:extLst>
        </xdr:cNvPr>
        <xdr:cNvSpPr/>
      </xdr:nvSpPr>
      <xdr:spPr>
        <a:xfrm>
          <a:off x="45847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105410</xdr:rowOff>
    </xdr:from>
    <xdr:to>
      <xdr:col>20</xdr:col>
      <xdr:colOff>38100</xdr:colOff>
      <xdr:row>61</xdr:row>
      <xdr:rowOff>35560</xdr:rowOff>
    </xdr:to>
    <xdr:sp macro="" textlink="">
      <xdr:nvSpPr>
        <xdr:cNvPr id="166" name="フローチャート: 判断 165">
          <a:extLst>
            <a:ext uri="{FF2B5EF4-FFF2-40B4-BE49-F238E27FC236}">
              <a16:creationId xmlns:a16="http://schemas.microsoft.com/office/drawing/2014/main" id="{00000000-0008-0000-0F00-0000A6000000}"/>
            </a:ext>
          </a:extLst>
        </xdr:cNvPr>
        <xdr:cNvSpPr/>
      </xdr:nvSpPr>
      <xdr:spPr>
        <a:xfrm>
          <a:off x="3746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113030</xdr:rowOff>
    </xdr:from>
    <xdr:to>
      <xdr:col>15</xdr:col>
      <xdr:colOff>101600</xdr:colOff>
      <xdr:row>61</xdr:row>
      <xdr:rowOff>43180</xdr:rowOff>
    </xdr:to>
    <xdr:sp macro="" textlink="">
      <xdr:nvSpPr>
        <xdr:cNvPr id="167" name="フローチャート: 判断 166">
          <a:extLst>
            <a:ext uri="{FF2B5EF4-FFF2-40B4-BE49-F238E27FC236}">
              <a16:creationId xmlns:a16="http://schemas.microsoft.com/office/drawing/2014/main" id="{00000000-0008-0000-0F00-0000A7000000}"/>
            </a:ext>
          </a:extLst>
        </xdr:cNvPr>
        <xdr:cNvSpPr/>
      </xdr:nvSpPr>
      <xdr:spPr>
        <a:xfrm>
          <a:off x="2857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149225</xdr:rowOff>
    </xdr:from>
    <xdr:to>
      <xdr:col>10</xdr:col>
      <xdr:colOff>165100</xdr:colOff>
      <xdr:row>61</xdr:row>
      <xdr:rowOff>79375</xdr:rowOff>
    </xdr:to>
    <xdr:sp macro="" textlink="">
      <xdr:nvSpPr>
        <xdr:cNvPr id="168" name="フローチャート: 判断 167">
          <a:extLst>
            <a:ext uri="{FF2B5EF4-FFF2-40B4-BE49-F238E27FC236}">
              <a16:creationId xmlns:a16="http://schemas.microsoft.com/office/drawing/2014/main" id="{00000000-0008-0000-0F00-0000A8000000}"/>
            </a:ext>
          </a:extLst>
        </xdr:cNvPr>
        <xdr:cNvSpPr/>
      </xdr:nvSpPr>
      <xdr:spPr>
        <a:xfrm>
          <a:off x="19685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101600</xdr:rowOff>
    </xdr:from>
    <xdr:to>
      <xdr:col>24</xdr:col>
      <xdr:colOff>114300</xdr:colOff>
      <xdr:row>59</xdr:row>
      <xdr:rowOff>31750</xdr:rowOff>
    </xdr:to>
    <xdr:sp macro="" textlink="">
      <xdr:nvSpPr>
        <xdr:cNvPr id="174" name="楕円 173">
          <a:extLst>
            <a:ext uri="{FF2B5EF4-FFF2-40B4-BE49-F238E27FC236}">
              <a16:creationId xmlns:a16="http://schemas.microsoft.com/office/drawing/2014/main" id="{00000000-0008-0000-0F00-0000AE000000}"/>
            </a:ext>
          </a:extLst>
        </xdr:cNvPr>
        <xdr:cNvSpPr/>
      </xdr:nvSpPr>
      <xdr:spPr>
        <a:xfrm>
          <a:off x="45847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124477</xdr:rowOff>
    </xdr:from>
    <xdr:ext cx="405111" cy="259045"/>
    <xdr:sp macro="" textlink="">
      <xdr:nvSpPr>
        <xdr:cNvPr id="175" name="【体育館・プール】&#10;有形固定資産減価償却率該当値テキスト">
          <a:extLst>
            <a:ext uri="{FF2B5EF4-FFF2-40B4-BE49-F238E27FC236}">
              <a16:creationId xmlns:a16="http://schemas.microsoft.com/office/drawing/2014/main" id="{00000000-0008-0000-0F00-0000AF000000}"/>
            </a:ext>
          </a:extLst>
        </xdr:cNvPr>
        <xdr:cNvSpPr txBox="1"/>
      </xdr:nvSpPr>
      <xdr:spPr>
        <a:xfrm>
          <a:off x="4673600"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143510</xdr:rowOff>
    </xdr:from>
    <xdr:to>
      <xdr:col>20</xdr:col>
      <xdr:colOff>38100</xdr:colOff>
      <xdr:row>59</xdr:row>
      <xdr:rowOff>73660</xdr:rowOff>
    </xdr:to>
    <xdr:sp macro="" textlink="">
      <xdr:nvSpPr>
        <xdr:cNvPr id="176" name="楕円 175">
          <a:extLst>
            <a:ext uri="{FF2B5EF4-FFF2-40B4-BE49-F238E27FC236}">
              <a16:creationId xmlns:a16="http://schemas.microsoft.com/office/drawing/2014/main" id="{00000000-0008-0000-0F00-0000B0000000}"/>
            </a:ext>
          </a:extLst>
        </xdr:cNvPr>
        <xdr:cNvSpPr/>
      </xdr:nvSpPr>
      <xdr:spPr>
        <a:xfrm>
          <a:off x="3746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152400</xdr:rowOff>
    </xdr:from>
    <xdr:to>
      <xdr:col>24</xdr:col>
      <xdr:colOff>63500</xdr:colOff>
      <xdr:row>59</xdr:row>
      <xdr:rowOff>22860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flipV="1">
          <a:off x="3797300" y="100965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15875</xdr:rowOff>
    </xdr:from>
    <xdr:to>
      <xdr:col>15</xdr:col>
      <xdr:colOff>101600</xdr:colOff>
      <xdr:row>59</xdr:row>
      <xdr:rowOff>117475</xdr:rowOff>
    </xdr:to>
    <xdr:sp macro="" textlink="">
      <xdr:nvSpPr>
        <xdr:cNvPr id="178" name="楕円 177">
          <a:extLst>
            <a:ext uri="{FF2B5EF4-FFF2-40B4-BE49-F238E27FC236}">
              <a16:creationId xmlns:a16="http://schemas.microsoft.com/office/drawing/2014/main" id="{00000000-0008-0000-0F00-0000B2000000}"/>
            </a:ext>
          </a:extLst>
        </xdr:cNvPr>
        <xdr:cNvSpPr/>
      </xdr:nvSpPr>
      <xdr:spPr>
        <a:xfrm>
          <a:off x="2857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22860</xdr:rowOff>
    </xdr:from>
    <xdr:to>
      <xdr:col>19</xdr:col>
      <xdr:colOff>177800</xdr:colOff>
      <xdr:row>59</xdr:row>
      <xdr:rowOff>66675</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flipV="1">
          <a:off x="2908300" y="101384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50165</xdr:rowOff>
    </xdr:from>
    <xdr:to>
      <xdr:col>10</xdr:col>
      <xdr:colOff>165100</xdr:colOff>
      <xdr:row>59</xdr:row>
      <xdr:rowOff>151765</xdr:rowOff>
    </xdr:to>
    <xdr:sp macro="" textlink="">
      <xdr:nvSpPr>
        <xdr:cNvPr id="180" name="楕円 179">
          <a:extLst>
            <a:ext uri="{FF2B5EF4-FFF2-40B4-BE49-F238E27FC236}">
              <a16:creationId xmlns:a16="http://schemas.microsoft.com/office/drawing/2014/main" id="{00000000-0008-0000-0F00-0000B4000000}"/>
            </a:ext>
          </a:extLst>
        </xdr:cNvPr>
        <xdr:cNvSpPr/>
      </xdr:nvSpPr>
      <xdr:spPr>
        <a:xfrm>
          <a:off x="1968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66675</xdr:rowOff>
    </xdr:from>
    <xdr:to>
      <xdr:col>15</xdr:col>
      <xdr:colOff>50800</xdr:colOff>
      <xdr:row>59</xdr:row>
      <xdr:rowOff>100965</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flipV="1">
          <a:off x="2019300" y="101822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26687</xdr:rowOff>
    </xdr:from>
    <xdr:ext cx="405111" cy="259045"/>
    <xdr:sp macro="" textlink="">
      <xdr:nvSpPr>
        <xdr:cNvPr id="182" name="n_1aveValue【体育館・プール】&#10;有形固定資産減価償却率">
          <a:extLst>
            <a:ext uri="{FF2B5EF4-FFF2-40B4-BE49-F238E27FC236}">
              <a16:creationId xmlns:a16="http://schemas.microsoft.com/office/drawing/2014/main" id="{00000000-0008-0000-0F00-0000B6000000}"/>
            </a:ext>
          </a:extLst>
        </xdr:cNvPr>
        <xdr:cNvSpPr txBox="1"/>
      </xdr:nvSpPr>
      <xdr:spPr>
        <a:xfrm>
          <a:off x="35820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34307</xdr:rowOff>
    </xdr:from>
    <xdr:ext cx="405111" cy="259045"/>
    <xdr:sp macro="" textlink="">
      <xdr:nvSpPr>
        <xdr:cNvPr id="183" name="n_2aveValue【体育館・プール】&#10;有形固定資産減価償却率">
          <a:extLst>
            <a:ext uri="{FF2B5EF4-FFF2-40B4-BE49-F238E27FC236}">
              <a16:creationId xmlns:a16="http://schemas.microsoft.com/office/drawing/2014/main" id="{00000000-0008-0000-0F00-0000B7000000}"/>
            </a:ext>
          </a:extLst>
        </xdr:cNvPr>
        <xdr:cNvSpPr txBox="1"/>
      </xdr:nvSpPr>
      <xdr:spPr>
        <a:xfrm>
          <a:off x="27057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70502</xdr:rowOff>
    </xdr:from>
    <xdr:ext cx="405111" cy="259045"/>
    <xdr:sp macro="" textlink="">
      <xdr:nvSpPr>
        <xdr:cNvPr id="184" name="n_3aveValue【体育館・プール】&#10;有形固定資産減価償却率">
          <a:extLst>
            <a:ext uri="{FF2B5EF4-FFF2-40B4-BE49-F238E27FC236}">
              <a16:creationId xmlns:a16="http://schemas.microsoft.com/office/drawing/2014/main" id="{00000000-0008-0000-0F00-0000B8000000}"/>
            </a:ext>
          </a:extLst>
        </xdr:cNvPr>
        <xdr:cNvSpPr txBox="1"/>
      </xdr:nvSpPr>
      <xdr:spPr>
        <a:xfrm>
          <a:off x="18167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90187</xdr:rowOff>
    </xdr:from>
    <xdr:ext cx="405111" cy="259045"/>
    <xdr:sp macro="" textlink="">
      <xdr:nvSpPr>
        <xdr:cNvPr id="185" name="n_1mainValue【体育館・プール】&#10;有形固定資産減価償却率">
          <a:extLst>
            <a:ext uri="{FF2B5EF4-FFF2-40B4-BE49-F238E27FC236}">
              <a16:creationId xmlns:a16="http://schemas.microsoft.com/office/drawing/2014/main" id="{00000000-0008-0000-0F00-0000B9000000}"/>
            </a:ext>
          </a:extLst>
        </xdr:cNvPr>
        <xdr:cNvSpPr txBox="1"/>
      </xdr:nvSpPr>
      <xdr:spPr>
        <a:xfrm>
          <a:off x="35820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134002</xdr:rowOff>
    </xdr:from>
    <xdr:ext cx="405111" cy="259045"/>
    <xdr:sp macro="" textlink="">
      <xdr:nvSpPr>
        <xdr:cNvPr id="186" name="n_2mainValue【体育館・プール】&#10;有形固定資産減価償却率">
          <a:extLst>
            <a:ext uri="{FF2B5EF4-FFF2-40B4-BE49-F238E27FC236}">
              <a16:creationId xmlns:a16="http://schemas.microsoft.com/office/drawing/2014/main" id="{00000000-0008-0000-0F00-0000BA000000}"/>
            </a:ext>
          </a:extLst>
        </xdr:cNvPr>
        <xdr:cNvSpPr txBox="1"/>
      </xdr:nvSpPr>
      <xdr:spPr>
        <a:xfrm>
          <a:off x="27057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168292</xdr:rowOff>
    </xdr:from>
    <xdr:ext cx="405111" cy="259045"/>
    <xdr:sp macro="" textlink="">
      <xdr:nvSpPr>
        <xdr:cNvPr id="187" name="n_3mainValue【体育館・プール】&#10;有形固定資産減価償却率">
          <a:extLst>
            <a:ext uri="{FF2B5EF4-FFF2-40B4-BE49-F238E27FC236}">
              <a16:creationId xmlns:a16="http://schemas.microsoft.com/office/drawing/2014/main" id="{00000000-0008-0000-0F00-0000BB000000}"/>
            </a:ext>
          </a:extLst>
        </xdr:cNvPr>
        <xdr:cNvSpPr txBox="1"/>
      </xdr:nvSpPr>
      <xdr:spPr>
        <a:xfrm>
          <a:off x="1816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151856</xdr:rowOff>
    </xdr:from>
    <xdr:to>
      <xdr:col>54</xdr:col>
      <xdr:colOff>189865</xdr:colOff>
      <xdr:row>64</xdr:row>
      <xdr:rowOff>111034</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flipV="1">
          <a:off x="10476865" y="9581606"/>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114861</xdr:rowOff>
    </xdr:from>
    <xdr:ext cx="469744" cy="259045"/>
    <xdr:sp macro="" textlink="">
      <xdr:nvSpPr>
        <xdr:cNvPr id="214" name="【体育館・プール】&#10;一人当たり面積最小値テキスト">
          <a:extLst>
            <a:ext uri="{FF2B5EF4-FFF2-40B4-BE49-F238E27FC236}">
              <a16:creationId xmlns:a16="http://schemas.microsoft.com/office/drawing/2014/main" id="{00000000-0008-0000-0F00-0000D6000000}"/>
            </a:ext>
          </a:extLst>
        </xdr:cNvPr>
        <xdr:cNvSpPr txBox="1"/>
      </xdr:nvSpPr>
      <xdr:spPr>
        <a:xfrm>
          <a:off x="10515600" y="1108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111034</xdr:rowOff>
    </xdr:from>
    <xdr:to>
      <xdr:col>55</xdr:col>
      <xdr:colOff>88900</xdr:colOff>
      <xdr:row>64</xdr:row>
      <xdr:rowOff>111034</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10388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98533</xdr:rowOff>
    </xdr:from>
    <xdr:ext cx="469744" cy="259045"/>
    <xdr:sp macro="" textlink="">
      <xdr:nvSpPr>
        <xdr:cNvPr id="216" name="【体育館・プール】&#10;一人当たり面積最大値テキスト">
          <a:extLst>
            <a:ext uri="{FF2B5EF4-FFF2-40B4-BE49-F238E27FC236}">
              <a16:creationId xmlns:a16="http://schemas.microsoft.com/office/drawing/2014/main" id="{00000000-0008-0000-0F00-0000D8000000}"/>
            </a:ext>
          </a:extLst>
        </xdr:cNvPr>
        <xdr:cNvSpPr txBox="1"/>
      </xdr:nvSpPr>
      <xdr:spPr>
        <a:xfrm>
          <a:off x="10515600" y="935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151856</xdr:rowOff>
    </xdr:from>
    <xdr:to>
      <xdr:col>55</xdr:col>
      <xdr:colOff>88900</xdr:colOff>
      <xdr:row>55</xdr:row>
      <xdr:rowOff>151856</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10388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37392</xdr:rowOff>
    </xdr:from>
    <xdr:ext cx="469744" cy="259045"/>
    <xdr:sp macro="" textlink="">
      <xdr:nvSpPr>
        <xdr:cNvPr id="218" name="【体育館・プール】&#10;一人当たり面積平均値テキスト">
          <a:extLst>
            <a:ext uri="{FF2B5EF4-FFF2-40B4-BE49-F238E27FC236}">
              <a16:creationId xmlns:a16="http://schemas.microsoft.com/office/drawing/2014/main" id="{00000000-0008-0000-0F00-0000DA000000}"/>
            </a:ext>
          </a:extLst>
        </xdr:cNvPr>
        <xdr:cNvSpPr txBox="1"/>
      </xdr:nvSpPr>
      <xdr:spPr>
        <a:xfrm>
          <a:off x="10515600" y="10495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14515</xdr:rowOff>
    </xdr:from>
    <xdr:to>
      <xdr:col>55</xdr:col>
      <xdr:colOff>50800</xdr:colOff>
      <xdr:row>62</xdr:row>
      <xdr:rowOff>116115</xdr:rowOff>
    </xdr:to>
    <xdr:sp macro="" textlink="">
      <xdr:nvSpPr>
        <xdr:cNvPr id="219" name="フローチャート: 判断 218">
          <a:extLst>
            <a:ext uri="{FF2B5EF4-FFF2-40B4-BE49-F238E27FC236}">
              <a16:creationId xmlns:a16="http://schemas.microsoft.com/office/drawing/2014/main" id="{00000000-0008-0000-0F00-0000DB000000}"/>
            </a:ext>
          </a:extLst>
        </xdr:cNvPr>
        <xdr:cNvSpPr/>
      </xdr:nvSpPr>
      <xdr:spPr>
        <a:xfrm>
          <a:off x="104267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14515</xdr:rowOff>
    </xdr:from>
    <xdr:to>
      <xdr:col>50</xdr:col>
      <xdr:colOff>165100</xdr:colOff>
      <xdr:row>62</xdr:row>
      <xdr:rowOff>116115</xdr:rowOff>
    </xdr:to>
    <xdr:sp macro="" textlink="">
      <xdr:nvSpPr>
        <xdr:cNvPr id="220" name="フローチャート: 判断 219">
          <a:extLst>
            <a:ext uri="{FF2B5EF4-FFF2-40B4-BE49-F238E27FC236}">
              <a16:creationId xmlns:a16="http://schemas.microsoft.com/office/drawing/2014/main" id="{00000000-0008-0000-0F00-0000DC000000}"/>
            </a:ext>
          </a:extLst>
        </xdr:cNvPr>
        <xdr:cNvSpPr/>
      </xdr:nvSpPr>
      <xdr:spPr>
        <a:xfrm>
          <a:off x="95885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34109</xdr:rowOff>
    </xdr:from>
    <xdr:to>
      <xdr:col>46</xdr:col>
      <xdr:colOff>38100</xdr:colOff>
      <xdr:row>62</xdr:row>
      <xdr:rowOff>135709</xdr:rowOff>
    </xdr:to>
    <xdr:sp macro="" textlink="">
      <xdr:nvSpPr>
        <xdr:cNvPr id="221" name="フローチャート: 判断 220">
          <a:extLst>
            <a:ext uri="{FF2B5EF4-FFF2-40B4-BE49-F238E27FC236}">
              <a16:creationId xmlns:a16="http://schemas.microsoft.com/office/drawing/2014/main" id="{00000000-0008-0000-0F00-0000DD000000}"/>
            </a:ext>
          </a:extLst>
        </xdr:cNvPr>
        <xdr:cNvSpPr/>
      </xdr:nvSpPr>
      <xdr:spPr>
        <a:xfrm>
          <a:off x="8699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169635</xdr:rowOff>
    </xdr:from>
    <xdr:to>
      <xdr:col>41</xdr:col>
      <xdr:colOff>101600</xdr:colOff>
      <xdr:row>62</xdr:row>
      <xdr:rowOff>99785</xdr:rowOff>
    </xdr:to>
    <xdr:sp macro="" textlink="">
      <xdr:nvSpPr>
        <xdr:cNvPr id="222" name="フローチャート: 判断 221">
          <a:extLst>
            <a:ext uri="{FF2B5EF4-FFF2-40B4-BE49-F238E27FC236}">
              <a16:creationId xmlns:a16="http://schemas.microsoft.com/office/drawing/2014/main" id="{00000000-0008-0000-0F00-0000DE000000}"/>
            </a:ext>
          </a:extLst>
        </xdr:cNvPr>
        <xdr:cNvSpPr/>
      </xdr:nvSpPr>
      <xdr:spPr>
        <a:xfrm>
          <a:off x="7810500" y="106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127181</xdr:rowOff>
    </xdr:from>
    <xdr:to>
      <xdr:col>55</xdr:col>
      <xdr:colOff>50800</xdr:colOff>
      <xdr:row>64</xdr:row>
      <xdr:rowOff>57331</xdr:rowOff>
    </xdr:to>
    <xdr:sp macro="" textlink="">
      <xdr:nvSpPr>
        <xdr:cNvPr id="228" name="楕円 227">
          <a:extLst>
            <a:ext uri="{FF2B5EF4-FFF2-40B4-BE49-F238E27FC236}">
              <a16:creationId xmlns:a16="http://schemas.microsoft.com/office/drawing/2014/main" id="{00000000-0008-0000-0F00-0000E4000000}"/>
            </a:ext>
          </a:extLst>
        </xdr:cNvPr>
        <xdr:cNvSpPr/>
      </xdr:nvSpPr>
      <xdr:spPr>
        <a:xfrm>
          <a:off x="104267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42108</xdr:rowOff>
    </xdr:from>
    <xdr:ext cx="469744" cy="259045"/>
    <xdr:sp macro="" textlink="">
      <xdr:nvSpPr>
        <xdr:cNvPr id="229" name="【体育館・プール】&#10;一人当たり面積該当値テキスト">
          <a:extLst>
            <a:ext uri="{FF2B5EF4-FFF2-40B4-BE49-F238E27FC236}">
              <a16:creationId xmlns:a16="http://schemas.microsoft.com/office/drawing/2014/main" id="{00000000-0008-0000-0F00-0000E5000000}"/>
            </a:ext>
          </a:extLst>
        </xdr:cNvPr>
        <xdr:cNvSpPr txBox="1"/>
      </xdr:nvSpPr>
      <xdr:spPr>
        <a:xfrm>
          <a:off x="10515600" y="10843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127181</xdr:rowOff>
    </xdr:from>
    <xdr:to>
      <xdr:col>50</xdr:col>
      <xdr:colOff>165100</xdr:colOff>
      <xdr:row>64</xdr:row>
      <xdr:rowOff>57331</xdr:rowOff>
    </xdr:to>
    <xdr:sp macro="" textlink="">
      <xdr:nvSpPr>
        <xdr:cNvPr id="230" name="楕円 229">
          <a:extLst>
            <a:ext uri="{FF2B5EF4-FFF2-40B4-BE49-F238E27FC236}">
              <a16:creationId xmlns:a16="http://schemas.microsoft.com/office/drawing/2014/main" id="{00000000-0008-0000-0F00-0000E6000000}"/>
            </a:ext>
          </a:extLst>
        </xdr:cNvPr>
        <xdr:cNvSpPr/>
      </xdr:nvSpPr>
      <xdr:spPr>
        <a:xfrm>
          <a:off x="9588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6531</xdr:rowOff>
    </xdr:from>
    <xdr:to>
      <xdr:col>55</xdr:col>
      <xdr:colOff>0</xdr:colOff>
      <xdr:row>64</xdr:row>
      <xdr:rowOff>6531</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9639300" y="109793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127181</xdr:rowOff>
    </xdr:from>
    <xdr:to>
      <xdr:col>46</xdr:col>
      <xdr:colOff>38100</xdr:colOff>
      <xdr:row>64</xdr:row>
      <xdr:rowOff>57331</xdr:rowOff>
    </xdr:to>
    <xdr:sp macro="" textlink="">
      <xdr:nvSpPr>
        <xdr:cNvPr id="232" name="楕円 231">
          <a:extLst>
            <a:ext uri="{FF2B5EF4-FFF2-40B4-BE49-F238E27FC236}">
              <a16:creationId xmlns:a16="http://schemas.microsoft.com/office/drawing/2014/main" id="{00000000-0008-0000-0F00-0000E8000000}"/>
            </a:ext>
          </a:extLst>
        </xdr:cNvPr>
        <xdr:cNvSpPr/>
      </xdr:nvSpPr>
      <xdr:spPr>
        <a:xfrm>
          <a:off x="8699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6531</xdr:rowOff>
    </xdr:from>
    <xdr:to>
      <xdr:col>50</xdr:col>
      <xdr:colOff>114300</xdr:colOff>
      <xdr:row>64</xdr:row>
      <xdr:rowOff>6531</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8750300" y="1097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148409</xdr:rowOff>
    </xdr:from>
    <xdr:to>
      <xdr:col>41</xdr:col>
      <xdr:colOff>101600</xdr:colOff>
      <xdr:row>63</xdr:row>
      <xdr:rowOff>78559</xdr:rowOff>
    </xdr:to>
    <xdr:sp macro="" textlink="">
      <xdr:nvSpPr>
        <xdr:cNvPr id="234" name="楕円 233">
          <a:extLst>
            <a:ext uri="{FF2B5EF4-FFF2-40B4-BE49-F238E27FC236}">
              <a16:creationId xmlns:a16="http://schemas.microsoft.com/office/drawing/2014/main" id="{00000000-0008-0000-0F00-0000EA000000}"/>
            </a:ext>
          </a:extLst>
        </xdr:cNvPr>
        <xdr:cNvSpPr/>
      </xdr:nvSpPr>
      <xdr:spPr>
        <a:xfrm>
          <a:off x="7810500" y="10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27759</xdr:rowOff>
    </xdr:from>
    <xdr:to>
      <xdr:col>45</xdr:col>
      <xdr:colOff>177800</xdr:colOff>
      <xdr:row>64</xdr:row>
      <xdr:rowOff>6531</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7861300" y="10829109"/>
          <a:ext cx="8890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132642</xdr:rowOff>
    </xdr:from>
    <xdr:ext cx="469744" cy="259045"/>
    <xdr:sp macro="" textlink="">
      <xdr:nvSpPr>
        <xdr:cNvPr id="236" name="n_1aveValue【体育館・プール】&#10;一人当たり面積">
          <a:extLst>
            <a:ext uri="{FF2B5EF4-FFF2-40B4-BE49-F238E27FC236}">
              <a16:creationId xmlns:a16="http://schemas.microsoft.com/office/drawing/2014/main" id="{00000000-0008-0000-0F00-0000EC000000}"/>
            </a:ext>
          </a:extLst>
        </xdr:cNvPr>
        <xdr:cNvSpPr txBox="1"/>
      </xdr:nvSpPr>
      <xdr:spPr>
        <a:xfrm>
          <a:off x="9391727" y="1041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152236</xdr:rowOff>
    </xdr:from>
    <xdr:ext cx="469744" cy="259045"/>
    <xdr:sp macro="" textlink="">
      <xdr:nvSpPr>
        <xdr:cNvPr id="237" name="n_2aveValue【体育館・プール】&#10;一人当たり面積">
          <a:extLst>
            <a:ext uri="{FF2B5EF4-FFF2-40B4-BE49-F238E27FC236}">
              <a16:creationId xmlns:a16="http://schemas.microsoft.com/office/drawing/2014/main" id="{00000000-0008-0000-0F00-0000ED000000}"/>
            </a:ext>
          </a:extLst>
        </xdr:cNvPr>
        <xdr:cNvSpPr txBox="1"/>
      </xdr:nvSpPr>
      <xdr:spPr>
        <a:xfrm>
          <a:off x="8515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116312</xdr:rowOff>
    </xdr:from>
    <xdr:ext cx="469744" cy="259045"/>
    <xdr:sp macro="" textlink="">
      <xdr:nvSpPr>
        <xdr:cNvPr id="238" name="n_3aveValue【体育館・プール】&#10;一人当たり面積">
          <a:extLst>
            <a:ext uri="{FF2B5EF4-FFF2-40B4-BE49-F238E27FC236}">
              <a16:creationId xmlns:a16="http://schemas.microsoft.com/office/drawing/2014/main" id="{00000000-0008-0000-0F00-0000EE000000}"/>
            </a:ext>
          </a:extLst>
        </xdr:cNvPr>
        <xdr:cNvSpPr txBox="1"/>
      </xdr:nvSpPr>
      <xdr:spPr>
        <a:xfrm>
          <a:off x="7626427" y="1040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48458</xdr:rowOff>
    </xdr:from>
    <xdr:ext cx="469744" cy="259045"/>
    <xdr:sp macro="" textlink="">
      <xdr:nvSpPr>
        <xdr:cNvPr id="239" name="n_1mainValue【体育館・プール】&#10;一人当たり面積">
          <a:extLst>
            <a:ext uri="{FF2B5EF4-FFF2-40B4-BE49-F238E27FC236}">
              <a16:creationId xmlns:a16="http://schemas.microsoft.com/office/drawing/2014/main" id="{00000000-0008-0000-0F00-0000EF000000}"/>
            </a:ext>
          </a:extLst>
        </xdr:cNvPr>
        <xdr:cNvSpPr txBox="1"/>
      </xdr:nvSpPr>
      <xdr:spPr>
        <a:xfrm>
          <a:off x="9391727" y="1102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48458</xdr:rowOff>
    </xdr:from>
    <xdr:ext cx="469744" cy="259045"/>
    <xdr:sp macro="" textlink="">
      <xdr:nvSpPr>
        <xdr:cNvPr id="240" name="n_2mainValue【体育館・プール】&#10;一人当たり面積">
          <a:extLst>
            <a:ext uri="{FF2B5EF4-FFF2-40B4-BE49-F238E27FC236}">
              <a16:creationId xmlns:a16="http://schemas.microsoft.com/office/drawing/2014/main" id="{00000000-0008-0000-0F00-0000F0000000}"/>
            </a:ext>
          </a:extLst>
        </xdr:cNvPr>
        <xdr:cNvSpPr txBox="1"/>
      </xdr:nvSpPr>
      <xdr:spPr>
        <a:xfrm>
          <a:off x="8515427" y="1102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69686</xdr:rowOff>
    </xdr:from>
    <xdr:ext cx="469744" cy="259045"/>
    <xdr:sp macro="" textlink="">
      <xdr:nvSpPr>
        <xdr:cNvPr id="241" name="n_3mainValue【体育館・プール】&#10;一人当たり面積">
          <a:extLst>
            <a:ext uri="{FF2B5EF4-FFF2-40B4-BE49-F238E27FC236}">
              <a16:creationId xmlns:a16="http://schemas.microsoft.com/office/drawing/2014/main" id="{00000000-0008-0000-0F00-0000F1000000}"/>
            </a:ext>
          </a:extLst>
        </xdr:cNvPr>
        <xdr:cNvSpPr txBox="1"/>
      </xdr:nvSpPr>
      <xdr:spPr>
        <a:xfrm>
          <a:off x="7626427" y="1087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a:extLst>
            <a:ext uri="{FF2B5EF4-FFF2-40B4-BE49-F238E27FC236}">
              <a16:creationId xmlns:a16="http://schemas.microsoft.com/office/drawing/2014/main" id="{00000000-0008-0000-0F00-00000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28575</xdr:rowOff>
    </xdr:from>
    <xdr:to>
      <xdr:col>24</xdr:col>
      <xdr:colOff>62865</xdr:colOff>
      <xdr:row>85</xdr:row>
      <xdr:rowOff>140970</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flipV="1">
          <a:off x="4634865" y="1357312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144797</xdr:rowOff>
    </xdr:from>
    <xdr:ext cx="405111" cy="259045"/>
    <xdr:sp macro="" textlink="">
      <xdr:nvSpPr>
        <xdr:cNvPr id="267" name="【福祉施設】&#10;有形固定資産減価償却率最小値テキスト">
          <a:extLst>
            <a:ext uri="{FF2B5EF4-FFF2-40B4-BE49-F238E27FC236}">
              <a16:creationId xmlns:a16="http://schemas.microsoft.com/office/drawing/2014/main" id="{00000000-0008-0000-0F00-00000B010000}"/>
            </a:ext>
          </a:extLst>
        </xdr:cNvPr>
        <xdr:cNvSpPr txBox="1"/>
      </xdr:nvSpPr>
      <xdr:spPr>
        <a:xfrm>
          <a:off x="4673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140970</xdr:rowOff>
    </xdr:from>
    <xdr:to>
      <xdr:col>24</xdr:col>
      <xdr:colOff>152400</xdr:colOff>
      <xdr:row>85</xdr:row>
      <xdr:rowOff>140970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4546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146702</xdr:rowOff>
    </xdr:from>
    <xdr:ext cx="405111" cy="259045"/>
    <xdr:sp macro="" textlink="">
      <xdr:nvSpPr>
        <xdr:cNvPr id="269" name="【福祉施設】&#10;有形固定資産減価償却率最大値テキスト">
          <a:extLst>
            <a:ext uri="{FF2B5EF4-FFF2-40B4-BE49-F238E27FC236}">
              <a16:creationId xmlns:a16="http://schemas.microsoft.com/office/drawing/2014/main" id="{00000000-0008-0000-0F00-00000D010000}"/>
            </a:ext>
          </a:extLst>
        </xdr:cNvPr>
        <xdr:cNvSpPr txBox="1"/>
      </xdr:nvSpPr>
      <xdr:spPr>
        <a:xfrm>
          <a:off x="4673600" y="1334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28575</xdr:rowOff>
    </xdr:from>
    <xdr:to>
      <xdr:col>24</xdr:col>
      <xdr:colOff>152400</xdr:colOff>
      <xdr:row>79</xdr:row>
      <xdr:rowOff>28575</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4546600" y="1357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12082</xdr:rowOff>
    </xdr:from>
    <xdr:ext cx="405111" cy="259045"/>
    <xdr:sp macro="" textlink="">
      <xdr:nvSpPr>
        <xdr:cNvPr id="271" name="【福祉施設】&#10;有形固定資産減価償却率平均値テキスト">
          <a:extLst>
            <a:ext uri="{FF2B5EF4-FFF2-40B4-BE49-F238E27FC236}">
              <a16:creationId xmlns:a16="http://schemas.microsoft.com/office/drawing/2014/main" id="{00000000-0008-0000-0F00-00000F010000}"/>
            </a:ext>
          </a:extLst>
        </xdr:cNvPr>
        <xdr:cNvSpPr txBox="1"/>
      </xdr:nvSpPr>
      <xdr:spPr>
        <a:xfrm>
          <a:off x="4673600" y="14070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72" name="フローチャート: 判断 271">
          <a:extLst>
            <a:ext uri="{FF2B5EF4-FFF2-40B4-BE49-F238E27FC236}">
              <a16:creationId xmlns:a16="http://schemas.microsoft.com/office/drawing/2014/main" id="{00000000-0008-0000-0F00-000010010000}"/>
            </a:ext>
          </a:extLst>
        </xdr:cNvPr>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12064</xdr:rowOff>
    </xdr:from>
    <xdr:to>
      <xdr:col>20</xdr:col>
      <xdr:colOff>38100</xdr:colOff>
      <xdr:row>83</xdr:row>
      <xdr:rowOff>113664</xdr:rowOff>
    </xdr:to>
    <xdr:sp macro="" textlink="">
      <xdr:nvSpPr>
        <xdr:cNvPr id="273" name="フローチャート: 判断 272">
          <a:extLst>
            <a:ext uri="{FF2B5EF4-FFF2-40B4-BE49-F238E27FC236}">
              <a16:creationId xmlns:a16="http://schemas.microsoft.com/office/drawing/2014/main" id="{00000000-0008-0000-0F00-000011010000}"/>
            </a:ext>
          </a:extLst>
        </xdr:cNvPr>
        <xdr:cNvSpPr/>
      </xdr:nvSpPr>
      <xdr:spPr>
        <a:xfrm>
          <a:off x="3746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46355</xdr:rowOff>
    </xdr:from>
    <xdr:to>
      <xdr:col>15</xdr:col>
      <xdr:colOff>101600</xdr:colOff>
      <xdr:row>83</xdr:row>
      <xdr:rowOff>147955</xdr:rowOff>
    </xdr:to>
    <xdr:sp macro="" textlink="">
      <xdr:nvSpPr>
        <xdr:cNvPr id="274" name="フローチャート: 判断 273">
          <a:extLst>
            <a:ext uri="{FF2B5EF4-FFF2-40B4-BE49-F238E27FC236}">
              <a16:creationId xmlns:a16="http://schemas.microsoft.com/office/drawing/2014/main" id="{00000000-0008-0000-0F00-000012010000}"/>
            </a:ext>
          </a:extLst>
        </xdr:cNvPr>
        <xdr:cNvSpPr/>
      </xdr:nvSpPr>
      <xdr:spPr>
        <a:xfrm>
          <a:off x="2857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86361</xdr:rowOff>
    </xdr:from>
    <xdr:to>
      <xdr:col>10</xdr:col>
      <xdr:colOff>165100</xdr:colOff>
      <xdr:row>84</xdr:row>
      <xdr:rowOff>16511</xdr:rowOff>
    </xdr:to>
    <xdr:sp macro="" textlink="">
      <xdr:nvSpPr>
        <xdr:cNvPr id="275" name="フローチャート: 判断 274">
          <a:extLst>
            <a:ext uri="{FF2B5EF4-FFF2-40B4-BE49-F238E27FC236}">
              <a16:creationId xmlns:a16="http://schemas.microsoft.com/office/drawing/2014/main" id="{00000000-0008-0000-0F00-000013010000}"/>
            </a:ext>
          </a:extLst>
        </xdr:cNvPr>
        <xdr:cNvSpPr/>
      </xdr:nvSpPr>
      <xdr:spPr>
        <a:xfrm>
          <a:off x="1968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73025</xdr:rowOff>
    </xdr:from>
    <xdr:to>
      <xdr:col>24</xdr:col>
      <xdr:colOff>114300</xdr:colOff>
      <xdr:row>84</xdr:row>
      <xdr:rowOff>3175</xdr:rowOff>
    </xdr:to>
    <xdr:sp macro="" textlink="">
      <xdr:nvSpPr>
        <xdr:cNvPr id="281" name="楕円 280">
          <a:extLst>
            <a:ext uri="{FF2B5EF4-FFF2-40B4-BE49-F238E27FC236}">
              <a16:creationId xmlns:a16="http://schemas.microsoft.com/office/drawing/2014/main" id="{00000000-0008-0000-0F00-000019010000}"/>
            </a:ext>
          </a:extLst>
        </xdr:cNvPr>
        <xdr:cNvSpPr/>
      </xdr:nvSpPr>
      <xdr:spPr>
        <a:xfrm>
          <a:off x="45847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51452</xdr:rowOff>
    </xdr:from>
    <xdr:ext cx="405111" cy="259045"/>
    <xdr:sp macro="" textlink="">
      <xdr:nvSpPr>
        <xdr:cNvPr id="282" name="【福祉施設】&#10;有形固定資産減価償却率該当値テキスト">
          <a:extLst>
            <a:ext uri="{FF2B5EF4-FFF2-40B4-BE49-F238E27FC236}">
              <a16:creationId xmlns:a16="http://schemas.microsoft.com/office/drawing/2014/main" id="{00000000-0008-0000-0F00-00001A010000}"/>
            </a:ext>
          </a:extLst>
        </xdr:cNvPr>
        <xdr:cNvSpPr txBox="1"/>
      </xdr:nvSpPr>
      <xdr:spPr>
        <a:xfrm>
          <a:off x="4673600"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107314</xdr:rowOff>
    </xdr:from>
    <xdr:to>
      <xdr:col>20</xdr:col>
      <xdr:colOff>38100</xdr:colOff>
      <xdr:row>84</xdr:row>
      <xdr:rowOff>37464</xdr:rowOff>
    </xdr:to>
    <xdr:sp macro="" textlink="">
      <xdr:nvSpPr>
        <xdr:cNvPr id="283" name="楕円 282">
          <a:extLst>
            <a:ext uri="{FF2B5EF4-FFF2-40B4-BE49-F238E27FC236}">
              <a16:creationId xmlns:a16="http://schemas.microsoft.com/office/drawing/2014/main" id="{00000000-0008-0000-0F00-00001B010000}"/>
            </a:ext>
          </a:extLst>
        </xdr:cNvPr>
        <xdr:cNvSpPr/>
      </xdr:nvSpPr>
      <xdr:spPr>
        <a:xfrm>
          <a:off x="3746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123825</xdr:rowOff>
    </xdr:from>
    <xdr:to>
      <xdr:col>24</xdr:col>
      <xdr:colOff>63500</xdr:colOff>
      <xdr:row>83</xdr:row>
      <xdr:rowOff>158114</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flipV="1">
          <a:off x="3797300" y="1435417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154939</xdr:rowOff>
    </xdr:from>
    <xdr:to>
      <xdr:col>15</xdr:col>
      <xdr:colOff>101600</xdr:colOff>
      <xdr:row>84</xdr:row>
      <xdr:rowOff>85089</xdr:rowOff>
    </xdr:to>
    <xdr:sp macro="" textlink="">
      <xdr:nvSpPr>
        <xdr:cNvPr id="285" name="楕円 284">
          <a:extLst>
            <a:ext uri="{FF2B5EF4-FFF2-40B4-BE49-F238E27FC236}">
              <a16:creationId xmlns:a16="http://schemas.microsoft.com/office/drawing/2014/main" id="{00000000-0008-0000-0F00-00001D010000}"/>
            </a:ext>
          </a:extLst>
        </xdr:cNvPr>
        <xdr:cNvSpPr/>
      </xdr:nvSpPr>
      <xdr:spPr>
        <a:xfrm>
          <a:off x="2857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158114</xdr:rowOff>
    </xdr:from>
    <xdr:to>
      <xdr:col>19</xdr:col>
      <xdr:colOff>177800</xdr:colOff>
      <xdr:row>84</xdr:row>
      <xdr:rowOff>34289</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flipV="1">
          <a:off x="2908300" y="1438846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61595</xdr:rowOff>
    </xdr:from>
    <xdr:to>
      <xdr:col>10</xdr:col>
      <xdr:colOff>165100</xdr:colOff>
      <xdr:row>83</xdr:row>
      <xdr:rowOff>163195</xdr:rowOff>
    </xdr:to>
    <xdr:sp macro="" textlink="">
      <xdr:nvSpPr>
        <xdr:cNvPr id="287" name="楕円 286">
          <a:extLst>
            <a:ext uri="{FF2B5EF4-FFF2-40B4-BE49-F238E27FC236}">
              <a16:creationId xmlns:a16="http://schemas.microsoft.com/office/drawing/2014/main" id="{00000000-0008-0000-0F00-00001F010000}"/>
            </a:ext>
          </a:extLst>
        </xdr:cNvPr>
        <xdr:cNvSpPr/>
      </xdr:nvSpPr>
      <xdr:spPr>
        <a:xfrm>
          <a:off x="1968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112395</xdr:rowOff>
    </xdr:from>
    <xdr:to>
      <xdr:col>15</xdr:col>
      <xdr:colOff>50800</xdr:colOff>
      <xdr:row>84</xdr:row>
      <xdr:rowOff>34289</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2019300" y="14342745"/>
          <a:ext cx="889000" cy="9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130191</xdr:rowOff>
    </xdr:from>
    <xdr:ext cx="405111" cy="259045"/>
    <xdr:sp macro="" textlink="">
      <xdr:nvSpPr>
        <xdr:cNvPr id="289" name="n_1aveValue【福祉施設】&#10;有形固定資産減価償却率">
          <a:extLst>
            <a:ext uri="{FF2B5EF4-FFF2-40B4-BE49-F238E27FC236}">
              <a16:creationId xmlns:a16="http://schemas.microsoft.com/office/drawing/2014/main" id="{00000000-0008-0000-0F00-000021010000}"/>
            </a:ext>
          </a:extLst>
        </xdr:cNvPr>
        <xdr:cNvSpPr txBox="1"/>
      </xdr:nvSpPr>
      <xdr:spPr>
        <a:xfrm>
          <a:off x="3582044" y="1401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164482</xdr:rowOff>
    </xdr:from>
    <xdr:ext cx="405111" cy="259045"/>
    <xdr:sp macro="" textlink="">
      <xdr:nvSpPr>
        <xdr:cNvPr id="290" name="n_2aveValue【福祉施設】&#10;有形固定資産減価償却率">
          <a:extLst>
            <a:ext uri="{FF2B5EF4-FFF2-40B4-BE49-F238E27FC236}">
              <a16:creationId xmlns:a16="http://schemas.microsoft.com/office/drawing/2014/main" id="{00000000-0008-0000-0F00-000022010000}"/>
            </a:ext>
          </a:extLst>
        </xdr:cNvPr>
        <xdr:cNvSpPr txBox="1"/>
      </xdr:nvSpPr>
      <xdr:spPr>
        <a:xfrm>
          <a:off x="2705744" y="1405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7638</xdr:rowOff>
    </xdr:from>
    <xdr:ext cx="405111" cy="259045"/>
    <xdr:sp macro="" textlink="">
      <xdr:nvSpPr>
        <xdr:cNvPr id="291" name="n_3aveValue【福祉施設】&#10;有形固定資産減価償却率">
          <a:extLst>
            <a:ext uri="{FF2B5EF4-FFF2-40B4-BE49-F238E27FC236}">
              <a16:creationId xmlns:a16="http://schemas.microsoft.com/office/drawing/2014/main" id="{00000000-0008-0000-0F00-000023010000}"/>
            </a:ext>
          </a:extLst>
        </xdr:cNvPr>
        <xdr:cNvSpPr txBox="1"/>
      </xdr:nvSpPr>
      <xdr:spPr>
        <a:xfrm>
          <a:off x="18167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28591</xdr:rowOff>
    </xdr:from>
    <xdr:ext cx="405111" cy="259045"/>
    <xdr:sp macro="" textlink="">
      <xdr:nvSpPr>
        <xdr:cNvPr id="292" name="n_1mainValue【福祉施設】&#10;有形固定資産減価償却率">
          <a:extLst>
            <a:ext uri="{FF2B5EF4-FFF2-40B4-BE49-F238E27FC236}">
              <a16:creationId xmlns:a16="http://schemas.microsoft.com/office/drawing/2014/main" id="{00000000-0008-0000-0F00-000024010000}"/>
            </a:ext>
          </a:extLst>
        </xdr:cNvPr>
        <xdr:cNvSpPr txBox="1"/>
      </xdr:nvSpPr>
      <xdr:spPr>
        <a:xfrm>
          <a:off x="35820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76216</xdr:rowOff>
    </xdr:from>
    <xdr:ext cx="405111" cy="259045"/>
    <xdr:sp macro="" textlink="">
      <xdr:nvSpPr>
        <xdr:cNvPr id="293" name="n_2mainValue【福祉施設】&#10;有形固定資産減価償却率">
          <a:extLst>
            <a:ext uri="{FF2B5EF4-FFF2-40B4-BE49-F238E27FC236}">
              <a16:creationId xmlns:a16="http://schemas.microsoft.com/office/drawing/2014/main" id="{00000000-0008-0000-0F00-000025010000}"/>
            </a:ext>
          </a:extLst>
        </xdr:cNvPr>
        <xdr:cNvSpPr txBox="1"/>
      </xdr:nvSpPr>
      <xdr:spPr>
        <a:xfrm>
          <a:off x="2705744"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8272</xdr:rowOff>
    </xdr:from>
    <xdr:ext cx="405111" cy="259045"/>
    <xdr:sp macro="" textlink="">
      <xdr:nvSpPr>
        <xdr:cNvPr id="294" name="n_3mainValue【福祉施設】&#10;有形固定資産減価償却率">
          <a:extLst>
            <a:ext uri="{FF2B5EF4-FFF2-40B4-BE49-F238E27FC236}">
              <a16:creationId xmlns:a16="http://schemas.microsoft.com/office/drawing/2014/main" id="{00000000-0008-0000-0F00-000026010000}"/>
            </a:ext>
          </a:extLst>
        </xdr:cNvPr>
        <xdr:cNvSpPr txBox="1"/>
      </xdr:nvSpPr>
      <xdr:spPr>
        <a:xfrm>
          <a:off x="1816744" y="1406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福祉施設】&#10;一人当たり面積グラフ枠">
          <a:extLst>
            <a:ext uri="{FF2B5EF4-FFF2-40B4-BE49-F238E27FC236}">
              <a16:creationId xmlns:a16="http://schemas.microsoft.com/office/drawing/2014/main" id="{00000000-0008-0000-0F00-00003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69850</xdr:rowOff>
    </xdr:from>
    <xdr:to>
      <xdr:col>54</xdr:col>
      <xdr:colOff>189865</xdr:colOff>
      <xdr:row>85</xdr:row>
      <xdr:rowOff>69850</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flipV="1">
          <a:off x="10476865" y="13271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73677</xdr:rowOff>
    </xdr:from>
    <xdr:ext cx="469744" cy="259045"/>
    <xdr:sp macro="" textlink="">
      <xdr:nvSpPr>
        <xdr:cNvPr id="319" name="【福祉施設】&#10;一人当たり面積最小値テキスト">
          <a:extLst>
            <a:ext uri="{FF2B5EF4-FFF2-40B4-BE49-F238E27FC236}">
              <a16:creationId xmlns:a16="http://schemas.microsoft.com/office/drawing/2014/main" id="{00000000-0008-0000-0F00-00003F010000}"/>
            </a:ext>
          </a:extLst>
        </xdr:cNvPr>
        <xdr:cNvSpPr txBox="1"/>
      </xdr:nvSpPr>
      <xdr:spPr>
        <a:xfrm>
          <a:off x="10515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69850</xdr:rowOff>
    </xdr:from>
    <xdr:to>
      <xdr:col>55</xdr:col>
      <xdr:colOff>88900</xdr:colOff>
      <xdr:row>85</xdr:row>
      <xdr:rowOff>69850</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10388600" y="1464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16527</xdr:rowOff>
    </xdr:from>
    <xdr:ext cx="469744" cy="259045"/>
    <xdr:sp macro="" textlink="">
      <xdr:nvSpPr>
        <xdr:cNvPr id="321" name="【福祉施設】&#10;一人当たり面積最大値テキスト">
          <a:extLst>
            <a:ext uri="{FF2B5EF4-FFF2-40B4-BE49-F238E27FC236}">
              <a16:creationId xmlns:a16="http://schemas.microsoft.com/office/drawing/2014/main" id="{00000000-0008-0000-0F00-000041010000}"/>
            </a:ext>
          </a:extLst>
        </xdr:cNvPr>
        <xdr:cNvSpPr txBox="1"/>
      </xdr:nvSpPr>
      <xdr:spPr>
        <a:xfrm>
          <a:off x="10515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69850</xdr:rowOff>
    </xdr:from>
    <xdr:to>
      <xdr:col>55</xdr:col>
      <xdr:colOff>88900</xdr:colOff>
      <xdr:row>77</xdr:row>
      <xdr:rowOff>69850</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10388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3827</xdr:rowOff>
    </xdr:from>
    <xdr:ext cx="469744" cy="259045"/>
    <xdr:sp macro="" textlink="">
      <xdr:nvSpPr>
        <xdr:cNvPr id="323" name="【福祉施設】&#10;一人当たり面積平均値テキスト">
          <a:extLst>
            <a:ext uri="{FF2B5EF4-FFF2-40B4-BE49-F238E27FC236}">
              <a16:creationId xmlns:a16="http://schemas.microsoft.com/office/drawing/2014/main" id="{00000000-0008-0000-0F00-000043010000}"/>
            </a:ext>
          </a:extLst>
        </xdr:cNvPr>
        <xdr:cNvSpPr txBox="1"/>
      </xdr:nvSpPr>
      <xdr:spPr>
        <a:xfrm>
          <a:off x="105156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25400</xdr:rowOff>
    </xdr:from>
    <xdr:to>
      <xdr:col>55</xdr:col>
      <xdr:colOff>50800</xdr:colOff>
      <xdr:row>82</xdr:row>
      <xdr:rowOff>127000</xdr:rowOff>
    </xdr:to>
    <xdr:sp macro="" textlink="">
      <xdr:nvSpPr>
        <xdr:cNvPr id="324" name="フローチャート: 判断 323">
          <a:extLst>
            <a:ext uri="{FF2B5EF4-FFF2-40B4-BE49-F238E27FC236}">
              <a16:creationId xmlns:a16="http://schemas.microsoft.com/office/drawing/2014/main" id="{00000000-0008-0000-0F00-000044010000}"/>
            </a:ext>
          </a:extLst>
        </xdr:cNvPr>
        <xdr:cNvSpPr/>
      </xdr:nvSpPr>
      <xdr:spPr>
        <a:xfrm>
          <a:off x="10426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25" name="フローチャート: 判断 324">
          <a:extLst>
            <a:ext uri="{FF2B5EF4-FFF2-40B4-BE49-F238E27FC236}">
              <a16:creationId xmlns:a16="http://schemas.microsoft.com/office/drawing/2014/main" id="{00000000-0008-0000-0F00-000045010000}"/>
            </a:ext>
          </a:extLst>
        </xdr:cNvPr>
        <xdr:cNvSpPr/>
      </xdr:nvSpPr>
      <xdr:spPr>
        <a:xfrm>
          <a:off x="958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50800</xdr:rowOff>
    </xdr:from>
    <xdr:to>
      <xdr:col>46</xdr:col>
      <xdr:colOff>38100</xdr:colOff>
      <xdr:row>82</xdr:row>
      <xdr:rowOff>152400</xdr:rowOff>
    </xdr:to>
    <xdr:sp macro="" textlink="">
      <xdr:nvSpPr>
        <xdr:cNvPr id="326" name="フローチャート: 判断 325">
          <a:extLst>
            <a:ext uri="{FF2B5EF4-FFF2-40B4-BE49-F238E27FC236}">
              <a16:creationId xmlns:a16="http://schemas.microsoft.com/office/drawing/2014/main" id="{00000000-0008-0000-0F00-000046010000}"/>
            </a:ext>
          </a:extLst>
        </xdr:cNvPr>
        <xdr:cNvSpPr/>
      </xdr:nvSpPr>
      <xdr:spPr>
        <a:xfrm>
          <a:off x="8699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31750</xdr:rowOff>
    </xdr:from>
    <xdr:to>
      <xdr:col>41</xdr:col>
      <xdr:colOff>101600</xdr:colOff>
      <xdr:row>83</xdr:row>
      <xdr:rowOff>133350</xdr:rowOff>
    </xdr:to>
    <xdr:sp macro="" textlink="">
      <xdr:nvSpPr>
        <xdr:cNvPr id="327" name="フローチャート: 判断 326">
          <a:extLst>
            <a:ext uri="{FF2B5EF4-FFF2-40B4-BE49-F238E27FC236}">
              <a16:creationId xmlns:a16="http://schemas.microsoft.com/office/drawing/2014/main" id="{00000000-0008-0000-0F00-000047010000}"/>
            </a:ext>
          </a:extLst>
        </xdr:cNvPr>
        <xdr:cNvSpPr/>
      </xdr:nvSpPr>
      <xdr:spPr>
        <a:xfrm>
          <a:off x="7810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165100</xdr:rowOff>
    </xdr:from>
    <xdr:to>
      <xdr:col>55</xdr:col>
      <xdr:colOff>50800</xdr:colOff>
      <xdr:row>81</xdr:row>
      <xdr:rowOff>95250</xdr:rowOff>
    </xdr:to>
    <xdr:sp macro="" textlink="">
      <xdr:nvSpPr>
        <xdr:cNvPr id="333" name="楕円 332">
          <a:extLst>
            <a:ext uri="{FF2B5EF4-FFF2-40B4-BE49-F238E27FC236}">
              <a16:creationId xmlns:a16="http://schemas.microsoft.com/office/drawing/2014/main" id="{00000000-0008-0000-0F00-00004D010000}"/>
            </a:ext>
          </a:extLst>
        </xdr:cNvPr>
        <xdr:cNvSpPr/>
      </xdr:nvSpPr>
      <xdr:spPr>
        <a:xfrm>
          <a:off x="104267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16527</xdr:rowOff>
    </xdr:from>
    <xdr:ext cx="469744" cy="259045"/>
    <xdr:sp macro="" textlink="">
      <xdr:nvSpPr>
        <xdr:cNvPr id="334" name="【福祉施設】&#10;一人当たり面積該当値テキスト">
          <a:extLst>
            <a:ext uri="{FF2B5EF4-FFF2-40B4-BE49-F238E27FC236}">
              <a16:creationId xmlns:a16="http://schemas.microsoft.com/office/drawing/2014/main" id="{00000000-0008-0000-0F00-00004E010000}"/>
            </a:ext>
          </a:extLst>
        </xdr:cNvPr>
        <xdr:cNvSpPr txBox="1"/>
      </xdr:nvSpPr>
      <xdr:spPr>
        <a:xfrm>
          <a:off x="10515600"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152400</xdr:rowOff>
    </xdr:from>
    <xdr:to>
      <xdr:col>50</xdr:col>
      <xdr:colOff>165100</xdr:colOff>
      <xdr:row>81</xdr:row>
      <xdr:rowOff>82550</xdr:rowOff>
    </xdr:to>
    <xdr:sp macro="" textlink="">
      <xdr:nvSpPr>
        <xdr:cNvPr id="335" name="楕円 334">
          <a:extLst>
            <a:ext uri="{FF2B5EF4-FFF2-40B4-BE49-F238E27FC236}">
              <a16:creationId xmlns:a16="http://schemas.microsoft.com/office/drawing/2014/main" id="{00000000-0008-0000-0F00-00004F010000}"/>
            </a:ext>
          </a:extLst>
        </xdr:cNvPr>
        <xdr:cNvSpPr/>
      </xdr:nvSpPr>
      <xdr:spPr>
        <a:xfrm>
          <a:off x="95885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31750</xdr:rowOff>
    </xdr:from>
    <xdr:to>
      <xdr:col>55</xdr:col>
      <xdr:colOff>0</xdr:colOff>
      <xdr:row>81</xdr:row>
      <xdr:rowOff>44450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9639300" y="13919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152400</xdr:rowOff>
    </xdr:from>
    <xdr:to>
      <xdr:col>46</xdr:col>
      <xdr:colOff>38100</xdr:colOff>
      <xdr:row>81</xdr:row>
      <xdr:rowOff>82550</xdr:rowOff>
    </xdr:to>
    <xdr:sp macro="" textlink="">
      <xdr:nvSpPr>
        <xdr:cNvPr id="337" name="楕円 336">
          <a:extLst>
            <a:ext uri="{FF2B5EF4-FFF2-40B4-BE49-F238E27FC236}">
              <a16:creationId xmlns:a16="http://schemas.microsoft.com/office/drawing/2014/main" id="{00000000-0008-0000-0F00-000051010000}"/>
            </a:ext>
          </a:extLst>
        </xdr:cNvPr>
        <xdr:cNvSpPr/>
      </xdr:nvSpPr>
      <xdr:spPr>
        <a:xfrm>
          <a:off x="86995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31750</xdr:rowOff>
    </xdr:from>
    <xdr:to>
      <xdr:col>50</xdr:col>
      <xdr:colOff>114300</xdr:colOff>
      <xdr:row>81</xdr:row>
      <xdr:rowOff>31750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8750300" y="1391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152400</xdr:rowOff>
    </xdr:from>
    <xdr:to>
      <xdr:col>41</xdr:col>
      <xdr:colOff>101600</xdr:colOff>
      <xdr:row>83</xdr:row>
      <xdr:rowOff>82550</xdr:rowOff>
    </xdr:to>
    <xdr:sp macro="" textlink="">
      <xdr:nvSpPr>
        <xdr:cNvPr id="339" name="楕円 338">
          <a:extLst>
            <a:ext uri="{FF2B5EF4-FFF2-40B4-BE49-F238E27FC236}">
              <a16:creationId xmlns:a16="http://schemas.microsoft.com/office/drawing/2014/main" id="{00000000-0008-0000-0F00-000053010000}"/>
            </a:ext>
          </a:extLst>
        </xdr:cNvPr>
        <xdr:cNvSpPr/>
      </xdr:nvSpPr>
      <xdr:spPr>
        <a:xfrm>
          <a:off x="78105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31750</xdr:rowOff>
    </xdr:from>
    <xdr:to>
      <xdr:col>45</xdr:col>
      <xdr:colOff>177800</xdr:colOff>
      <xdr:row>83</xdr:row>
      <xdr:rowOff>31750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flipV="1">
          <a:off x="7861300" y="139192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156227</xdr:rowOff>
    </xdr:from>
    <xdr:ext cx="469744" cy="259045"/>
    <xdr:sp macro="" textlink="">
      <xdr:nvSpPr>
        <xdr:cNvPr id="341" name="n_1aveValue【福祉施設】&#10;一人当たり面積">
          <a:extLst>
            <a:ext uri="{FF2B5EF4-FFF2-40B4-BE49-F238E27FC236}">
              <a16:creationId xmlns:a16="http://schemas.microsoft.com/office/drawing/2014/main" id="{00000000-0008-0000-0F00-000055010000}"/>
            </a:ext>
          </a:extLst>
        </xdr:cNvPr>
        <xdr:cNvSpPr txBox="1"/>
      </xdr:nvSpPr>
      <xdr:spPr>
        <a:xfrm>
          <a:off x="93917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143527</xdr:rowOff>
    </xdr:from>
    <xdr:ext cx="469744" cy="259045"/>
    <xdr:sp macro="" textlink="">
      <xdr:nvSpPr>
        <xdr:cNvPr id="342" name="n_2aveValue【福祉施設】&#10;一人当たり面積">
          <a:extLst>
            <a:ext uri="{FF2B5EF4-FFF2-40B4-BE49-F238E27FC236}">
              <a16:creationId xmlns:a16="http://schemas.microsoft.com/office/drawing/2014/main" id="{00000000-0008-0000-0F00-000056010000}"/>
            </a:ext>
          </a:extLst>
        </xdr:cNvPr>
        <xdr:cNvSpPr txBox="1"/>
      </xdr:nvSpPr>
      <xdr:spPr>
        <a:xfrm>
          <a:off x="8515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124477</xdr:rowOff>
    </xdr:from>
    <xdr:ext cx="469744" cy="259045"/>
    <xdr:sp macro="" textlink="">
      <xdr:nvSpPr>
        <xdr:cNvPr id="343" name="n_3aveValue【福祉施設】&#10;一人当たり面積">
          <a:extLst>
            <a:ext uri="{FF2B5EF4-FFF2-40B4-BE49-F238E27FC236}">
              <a16:creationId xmlns:a16="http://schemas.microsoft.com/office/drawing/2014/main" id="{00000000-0008-0000-0F00-000057010000}"/>
            </a:ext>
          </a:extLst>
        </xdr:cNvPr>
        <xdr:cNvSpPr txBox="1"/>
      </xdr:nvSpPr>
      <xdr:spPr>
        <a:xfrm>
          <a:off x="7626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99077</xdr:rowOff>
    </xdr:from>
    <xdr:ext cx="469744" cy="259045"/>
    <xdr:sp macro="" textlink="">
      <xdr:nvSpPr>
        <xdr:cNvPr id="344" name="n_1mainValue【福祉施設】&#10;一人当たり面積">
          <a:extLst>
            <a:ext uri="{FF2B5EF4-FFF2-40B4-BE49-F238E27FC236}">
              <a16:creationId xmlns:a16="http://schemas.microsoft.com/office/drawing/2014/main" id="{00000000-0008-0000-0F00-000058010000}"/>
            </a:ext>
          </a:extLst>
        </xdr:cNvPr>
        <xdr:cNvSpPr txBox="1"/>
      </xdr:nvSpPr>
      <xdr:spPr>
        <a:xfrm>
          <a:off x="9391727" y="136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99077</xdr:rowOff>
    </xdr:from>
    <xdr:ext cx="469744" cy="259045"/>
    <xdr:sp macro="" textlink="">
      <xdr:nvSpPr>
        <xdr:cNvPr id="345" name="n_2mainValue【福祉施設】&#10;一人当たり面積">
          <a:extLst>
            <a:ext uri="{FF2B5EF4-FFF2-40B4-BE49-F238E27FC236}">
              <a16:creationId xmlns:a16="http://schemas.microsoft.com/office/drawing/2014/main" id="{00000000-0008-0000-0F00-000059010000}"/>
            </a:ext>
          </a:extLst>
        </xdr:cNvPr>
        <xdr:cNvSpPr txBox="1"/>
      </xdr:nvSpPr>
      <xdr:spPr>
        <a:xfrm>
          <a:off x="8515427" y="136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99077</xdr:rowOff>
    </xdr:from>
    <xdr:ext cx="469744" cy="259045"/>
    <xdr:sp macro="" textlink="">
      <xdr:nvSpPr>
        <xdr:cNvPr id="346" name="n_3mainValue【福祉施設】&#10;一人当たり面積">
          <a:extLst>
            <a:ext uri="{FF2B5EF4-FFF2-40B4-BE49-F238E27FC236}">
              <a16:creationId xmlns:a16="http://schemas.microsoft.com/office/drawing/2014/main" id="{00000000-0008-0000-0F00-00005A010000}"/>
            </a:ext>
          </a:extLst>
        </xdr:cNvPr>
        <xdr:cNvSpPr txBox="1"/>
      </xdr:nvSpPr>
      <xdr:spPr>
        <a:xfrm>
          <a:off x="7626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a:extLst>
            <a:ext uri="{FF2B5EF4-FFF2-40B4-BE49-F238E27FC236}">
              <a16:creationId xmlns:a16="http://schemas.microsoft.com/office/drawing/2014/main" id="{00000000-0008-0000-0F00-00007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11430</xdr:rowOff>
    </xdr:from>
    <xdr:to>
      <xdr:col>24</xdr:col>
      <xdr:colOff>62865</xdr:colOff>
      <xdr:row>108</xdr:row>
      <xdr:rowOff>19050</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flipV="1">
          <a:off x="4634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22877</xdr:rowOff>
    </xdr:from>
    <xdr:ext cx="405111" cy="259045"/>
    <xdr:sp macro="" textlink="">
      <xdr:nvSpPr>
        <xdr:cNvPr id="372" name="【市民会館】&#10;有形固定資産減価償却率最小値テキスト">
          <a:extLst>
            <a:ext uri="{FF2B5EF4-FFF2-40B4-BE49-F238E27FC236}">
              <a16:creationId xmlns:a16="http://schemas.microsoft.com/office/drawing/2014/main" id="{00000000-0008-0000-0F00-000074010000}"/>
            </a:ext>
          </a:extLst>
        </xdr:cNvPr>
        <xdr:cNvSpPr txBox="1"/>
      </xdr:nvSpPr>
      <xdr:spPr>
        <a:xfrm>
          <a:off x="4673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19050</xdr:rowOff>
    </xdr:from>
    <xdr:to>
      <xdr:col>24</xdr:col>
      <xdr:colOff>152400</xdr:colOff>
      <xdr:row>108</xdr:row>
      <xdr:rowOff>19050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4546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129557</xdr:rowOff>
    </xdr:from>
    <xdr:ext cx="405111" cy="259045"/>
    <xdr:sp macro="" textlink="">
      <xdr:nvSpPr>
        <xdr:cNvPr id="374" name="【市民会館】&#10;有形固定資産減価償却率最大値テキスト">
          <a:extLst>
            <a:ext uri="{FF2B5EF4-FFF2-40B4-BE49-F238E27FC236}">
              <a16:creationId xmlns:a16="http://schemas.microsoft.com/office/drawing/2014/main" id="{00000000-0008-0000-0F00-000076010000}"/>
            </a:ext>
          </a:extLst>
        </xdr:cNvPr>
        <xdr:cNvSpPr txBox="1"/>
      </xdr:nvSpPr>
      <xdr:spPr>
        <a:xfrm>
          <a:off x="46736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11430</xdr:rowOff>
    </xdr:from>
    <xdr:to>
      <xdr:col>24</xdr:col>
      <xdr:colOff>152400</xdr:colOff>
      <xdr:row>100</xdr:row>
      <xdr:rowOff>11430</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4546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166388</xdr:rowOff>
    </xdr:from>
    <xdr:ext cx="405111" cy="259045"/>
    <xdr:sp macro="" textlink="">
      <xdr:nvSpPr>
        <xdr:cNvPr id="376" name="【市民会館】&#10;有形固定資産減価償却率平均値テキスト">
          <a:extLst>
            <a:ext uri="{FF2B5EF4-FFF2-40B4-BE49-F238E27FC236}">
              <a16:creationId xmlns:a16="http://schemas.microsoft.com/office/drawing/2014/main" id="{00000000-0008-0000-0F00-000078010000}"/>
            </a:ext>
          </a:extLst>
        </xdr:cNvPr>
        <xdr:cNvSpPr txBox="1"/>
      </xdr:nvSpPr>
      <xdr:spPr>
        <a:xfrm>
          <a:off x="4673600" y="17825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143511</xdr:rowOff>
    </xdr:from>
    <xdr:to>
      <xdr:col>24</xdr:col>
      <xdr:colOff>114300</xdr:colOff>
      <xdr:row>105</xdr:row>
      <xdr:rowOff>73661</xdr:rowOff>
    </xdr:to>
    <xdr:sp macro="" textlink="">
      <xdr:nvSpPr>
        <xdr:cNvPr id="377" name="フローチャート: 判断 376">
          <a:extLst>
            <a:ext uri="{FF2B5EF4-FFF2-40B4-BE49-F238E27FC236}">
              <a16:creationId xmlns:a16="http://schemas.microsoft.com/office/drawing/2014/main" id="{00000000-0008-0000-0F00-000079010000}"/>
            </a:ext>
          </a:extLst>
        </xdr:cNvPr>
        <xdr:cNvSpPr/>
      </xdr:nvSpPr>
      <xdr:spPr>
        <a:xfrm>
          <a:off x="4584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141605</xdr:rowOff>
    </xdr:from>
    <xdr:to>
      <xdr:col>20</xdr:col>
      <xdr:colOff>38100</xdr:colOff>
      <xdr:row>105</xdr:row>
      <xdr:rowOff>71755</xdr:rowOff>
    </xdr:to>
    <xdr:sp macro="" textlink="">
      <xdr:nvSpPr>
        <xdr:cNvPr id="378" name="フローチャート: 判断 377">
          <a:extLst>
            <a:ext uri="{FF2B5EF4-FFF2-40B4-BE49-F238E27FC236}">
              <a16:creationId xmlns:a16="http://schemas.microsoft.com/office/drawing/2014/main" id="{00000000-0008-0000-0F00-00007A010000}"/>
            </a:ext>
          </a:extLst>
        </xdr:cNvPr>
        <xdr:cNvSpPr/>
      </xdr:nvSpPr>
      <xdr:spPr>
        <a:xfrm>
          <a:off x="3746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164464</xdr:rowOff>
    </xdr:from>
    <xdr:to>
      <xdr:col>15</xdr:col>
      <xdr:colOff>101600</xdr:colOff>
      <xdr:row>105</xdr:row>
      <xdr:rowOff>94614</xdr:rowOff>
    </xdr:to>
    <xdr:sp macro="" textlink="">
      <xdr:nvSpPr>
        <xdr:cNvPr id="379" name="フローチャート: 判断 378">
          <a:extLst>
            <a:ext uri="{FF2B5EF4-FFF2-40B4-BE49-F238E27FC236}">
              <a16:creationId xmlns:a16="http://schemas.microsoft.com/office/drawing/2014/main" id="{00000000-0008-0000-0F00-00007B010000}"/>
            </a:ext>
          </a:extLst>
        </xdr:cNvPr>
        <xdr:cNvSpPr/>
      </xdr:nvSpPr>
      <xdr:spPr>
        <a:xfrm>
          <a:off x="2857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21589</xdr:rowOff>
    </xdr:from>
    <xdr:to>
      <xdr:col>10</xdr:col>
      <xdr:colOff>165100</xdr:colOff>
      <xdr:row>105</xdr:row>
      <xdr:rowOff>123189</xdr:rowOff>
    </xdr:to>
    <xdr:sp macro="" textlink="">
      <xdr:nvSpPr>
        <xdr:cNvPr id="380" name="フローチャート: 判断 379">
          <a:extLst>
            <a:ext uri="{FF2B5EF4-FFF2-40B4-BE49-F238E27FC236}">
              <a16:creationId xmlns:a16="http://schemas.microsoft.com/office/drawing/2014/main" id="{00000000-0008-0000-0F00-00007C010000}"/>
            </a:ext>
          </a:extLst>
        </xdr:cNvPr>
        <xdr:cNvSpPr/>
      </xdr:nvSpPr>
      <xdr:spPr>
        <a:xfrm>
          <a:off x="196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139700</xdr:rowOff>
    </xdr:from>
    <xdr:to>
      <xdr:col>24</xdr:col>
      <xdr:colOff>114300</xdr:colOff>
      <xdr:row>108</xdr:row>
      <xdr:rowOff>69850</xdr:rowOff>
    </xdr:to>
    <xdr:sp macro="" textlink="">
      <xdr:nvSpPr>
        <xdr:cNvPr id="386" name="楕円 385">
          <a:extLst>
            <a:ext uri="{FF2B5EF4-FFF2-40B4-BE49-F238E27FC236}">
              <a16:creationId xmlns:a16="http://schemas.microsoft.com/office/drawing/2014/main" id="{00000000-0008-0000-0F00-000082010000}"/>
            </a:ext>
          </a:extLst>
        </xdr:cNvPr>
        <xdr:cNvSpPr/>
      </xdr:nvSpPr>
      <xdr:spPr>
        <a:xfrm>
          <a:off x="45847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54627</xdr:rowOff>
    </xdr:from>
    <xdr:ext cx="405111" cy="259045"/>
    <xdr:sp macro="" textlink="">
      <xdr:nvSpPr>
        <xdr:cNvPr id="387" name="【市民会館】&#10;有形固定資産減価償却率該当値テキスト">
          <a:extLst>
            <a:ext uri="{FF2B5EF4-FFF2-40B4-BE49-F238E27FC236}">
              <a16:creationId xmlns:a16="http://schemas.microsoft.com/office/drawing/2014/main" id="{00000000-0008-0000-0F00-000083010000}"/>
            </a:ext>
          </a:extLst>
        </xdr:cNvPr>
        <xdr:cNvSpPr txBox="1"/>
      </xdr:nvSpPr>
      <xdr:spPr>
        <a:xfrm>
          <a:off x="4673600" y="183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31114</xdr:rowOff>
    </xdr:from>
    <xdr:to>
      <xdr:col>20</xdr:col>
      <xdr:colOff>38100</xdr:colOff>
      <xdr:row>108</xdr:row>
      <xdr:rowOff>132714</xdr:rowOff>
    </xdr:to>
    <xdr:sp macro="" textlink="">
      <xdr:nvSpPr>
        <xdr:cNvPr id="388" name="楕円 387">
          <a:extLst>
            <a:ext uri="{FF2B5EF4-FFF2-40B4-BE49-F238E27FC236}">
              <a16:creationId xmlns:a16="http://schemas.microsoft.com/office/drawing/2014/main" id="{00000000-0008-0000-0F00-000084010000}"/>
            </a:ext>
          </a:extLst>
        </xdr:cNvPr>
        <xdr:cNvSpPr/>
      </xdr:nvSpPr>
      <xdr:spPr>
        <a:xfrm>
          <a:off x="3746500" y="1854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19050</xdr:rowOff>
    </xdr:from>
    <xdr:to>
      <xdr:col>24</xdr:col>
      <xdr:colOff>63500</xdr:colOff>
      <xdr:row>108</xdr:row>
      <xdr:rowOff>81914</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flipV="1">
          <a:off x="3797300" y="18535650"/>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93980</xdr:rowOff>
    </xdr:from>
    <xdr:to>
      <xdr:col>15</xdr:col>
      <xdr:colOff>101600</xdr:colOff>
      <xdr:row>109</xdr:row>
      <xdr:rowOff>24130</xdr:rowOff>
    </xdr:to>
    <xdr:sp macro="" textlink="">
      <xdr:nvSpPr>
        <xdr:cNvPr id="390" name="楕円 389">
          <a:extLst>
            <a:ext uri="{FF2B5EF4-FFF2-40B4-BE49-F238E27FC236}">
              <a16:creationId xmlns:a16="http://schemas.microsoft.com/office/drawing/2014/main" id="{00000000-0008-0000-0F00-000086010000}"/>
            </a:ext>
          </a:extLst>
        </xdr:cNvPr>
        <xdr:cNvSpPr/>
      </xdr:nvSpPr>
      <xdr:spPr>
        <a:xfrm>
          <a:off x="2857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81914</xdr:rowOff>
    </xdr:from>
    <xdr:to>
      <xdr:col>19</xdr:col>
      <xdr:colOff>177800</xdr:colOff>
      <xdr:row>108</xdr:row>
      <xdr:rowOff>144780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flipV="1">
          <a:off x="2908300" y="18598514"/>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133986</xdr:rowOff>
    </xdr:from>
    <xdr:to>
      <xdr:col>10</xdr:col>
      <xdr:colOff>165100</xdr:colOff>
      <xdr:row>106</xdr:row>
      <xdr:rowOff>64136</xdr:rowOff>
    </xdr:to>
    <xdr:sp macro="" textlink="">
      <xdr:nvSpPr>
        <xdr:cNvPr id="392" name="楕円 391">
          <a:extLst>
            <a:ext uri="{FF2B5EF4-FFF2-40B4-BE49-F238E27FC236}">
              <a16:creationId xmlns:a16="http://schemas.microsoft.com/office/drawing/2014/main" id="{00000000-0008-0000-0F00-000088010000}"/>
            </a:ext>
          </a:extLst>
        </xdr:cNvPr>
        <xdr:cNvSpPr/>
      </xdr:nvSpPr>
      <xdr:spPr>
        <a:xfrm>
          <a:off x="19685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13336</xdr:rowOff>
    </xdr:from>
    <xdr:to>
      <xdr:col>15</xdr:col>
      <xdr:colOff>50800</xdr:colOff>
      <xdr:row>108</xdr:row>
      <xdr:rowOff>144780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2019300" y="18187036"/>
          <a:ext cx="889000" cy="47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88282</xdr:rowOff>
    </xdr:from>
    <xdr:ext cx="405111" cy="259045"/>
    <xdr:sp macro="" textlink="">
      <xdr:nvSpPr>
        <xdr:cNvPr id="394" name="n_1aveValue【市民会館】&#10;有形固定資産減価償却率">
          <a:extLst>
            <a:ext uri="{FF2B5EF4-FFF2-40B4-BE49-F238E27FC236}">
              <a16:creationId xmlns:a16="http://schemas.microsoft.com/office/drawing/2014/main" id="{00000000-0008-0000-0F00-00008A010000}"/>
            </a:ext>
          </a:extLst>
        </xdr:cNvPr>
        <xdr:cNvSpPr txBox="1"/>
      </xdr:nvSpPr>
      <xdr:spPr>
        <a:xfrm>
          <a:off x="35820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111141</xdr:rowOff>
    </xdr:from>
    <xdr:ext cx="405111" cy="259045"/>
    <xdr:sp macro="" textlink="">
      <xdr:nvSpPr>
        <xdr:cNvPr id="395" name="n_2aveValue【市民会館】&#10;有形固定資産減価償却率">
          <a:extLst>
            <a:ext uri="{FF2B5EF4-FFF2-40B4-BE49-F238E27FC236}">
              <a16:creationId xmlns:a16="http://schemas.microsoft.com/office/drawing/2014/main" id="{00000000-0008-0000-0F00-00008B010000}"/>
            </a:ext>
          </a:extLst>
        </xdr:cNvPr>
        <xdr:cNvSpPr txBox="1"/>
      </xdr:nvSpPr>
      <xdr:spPr>
        <a:xfrm>
          <a:off x="2705744" y="177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139716</xdr:rowOff>
    </xdr:from>
    <xdr:ext cx="405111" cy="259045"/>
    <xdr:sp macro="" textlink="">
      <xdr:nvSpPr>
        <xdr:cNvPr id="396" name="n_3aveValue【市民会館】&#10;有形固定資産減価償却率">
          <a:extLst>
            <a:ext uri="{FF2B5EF4-FFF2-40B4-BE49-F238E27FC236}">
              <a16:creationId xmlns:a16="http://schemas.microsoft.com/office/drawing/2014/main" id="{00000000-0008-0000-0F00-00008C010000}"/>
            </a:ext>
          </a:extLst>
        </xdr:cNvPr>
        <xdr:cNvSpPr txBox="1"/>
      </xdr:nvSpPr>
      <xdr:spPr>
        <a:xfrm>
          <a:off x="1816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123841</xdr:rowOff>
    </xdr:from>
    <xdr:ext cx="405111" cy="259045"/>
    <xdr:sp macro="" textlink="">
      <xdr:nvSpPr>
        <xdr:cNvPr id="397" name="n_1mainValue【市民会館】&#10;有形固定資産減価償却率">
          <a:extLst>
            <a:ext uri="{FF2B5EF4-FFF2-40B4-BE49-F238E27FC236}">
              <a16:creationId xmlns:a16="http://schemas.microsoft.com/office/drawing/2014/main" id="{00000000-0008-0000-0F00-00008D010000}"/>
            </a:ext>
          </a:extLst>
        </xdr:cNvPr>
        <xdr:cNvSpPr txBox="1"/>
      </xdr:nvSpPr>
      <xdr:spPr>
        <a:xfrm>
          <a:off x="3582044" y="1864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15257</xdr:rowOff>
    </xdr:from>
    <xdr:ext cx="405111" cy="259045"/>
    <xdr:sp macro="" textlink="">
      <xdr:nvSpPr>
        <xdr:cNvPr id="398" name="n_2mainValue【市民会館】&#10;有形固定資産減価償却率">
          <a:extLst>
            <a:ext uri="{FF2B5EF4-FFF2-40B4-BE49-F238E27FC236}">
              <a16:creationId xmlns:a16="http://schemas.microsoft.com/office/drawing/2014/main" id="{00000000-0008-0000-0F00-00008E010000}"/>
            </a:ext>
          </a:extLst>
        </xdr:cNvPr>
        <xdr:cNvSpPr txBox="1"/>
      </xdr:nvSpPr>
      <xdr:spPr>
        <a:xfrm>
          <a:off x="2705744"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55263</xdr:rowOff>
    </xdr:from>
    <xdr:ext cx="405111" cy="259045"/>
    <xdr:sp macro="" textlink="">
      <xdr:nvSpPr>
        <xdr:cNvPr id="399" name="n_3mainValue【市民会館】&#10;有形固定資産減価償却率">
          <a:extLst>
            <a:ext uri="{FF2B5EF4-FFF2-40B4-BE49-F238E27FC236}">
              <a16:creationId xmlns:a16="http://schemas.microsoft.com/office/drawing/2014/main" id="{00000000-0008-0000-0F00-00008F010000}"/>
            </a:ext>
          </a:extLst>
        </xdr:cNvPr>
        <xdr:cNvSpPr txBox="1"/>
      </xdr:nvSpPr>
      <xdr:spPr>
        <a:xfrm>
          <a:off x="1816744" y="1822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a:extLst>
            <a:ext uri="{FF2B5EF4-FFF2-40B4-BE49-F238E27FC236}">
              <a16:creationId xmlns:a16="http://schemas.microsoft.com/office/drawing/2014/main" id="{00000000-0008-0000-0F00-0000A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19050</xdr:rowOff>
    </xdr:from>
    <xdr:to>
      <xdr:col>54</xdr:col>
      <xdr:colOff>189865</xdr:colOff>
      <xdr:row>107</xdr:row>
      <xdr:rowOff>160564</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flipV="1">
          <a:off x="10476865" y="169926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164391</xdr:rowOff>
    </xdr:from>
    <xdr:ext cx="469744" cy="259045"/>
    <xdr:sp macro="" textlink="">
      <xdr:nvSpPr>
        <xdr:cNvPr id="426" name="【市民会館】&#10;一人当たり面積最小値テキスト">
          <a:extLst>
            <a:ext uri="{FF2B5EF4-FFF2-40B4-BE49-F238E27FC236}">
              <a16:creationId xmlns:a16="http://schemas.microsoft.com/office/drawing/2014/main" id="{00000000-0008-0000-0F00-0000AA010000}"/>
            </a:ext>
          </a:extLst>
        </xdr:cNvPr>
        <xdr:cNvSpPr txBox="1"/>
      </xdr:nvSpPr>
      <xdr:spPr>
        <a:xfrm>
          <a:off x="10515600" y="185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160564</xdr:rowOff>
    </xdr:from>
    <xdr:to>
      <xdr:col>55</xdr:col>
      <xdr:colOff>88900</xdr:colOff>
      <xdr:row>107</xdr:row>
      <xdr:rowOff>160564</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0388600" y="1850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97</xdr:row>
      <xdr:rowOff>137177</xdr:rowOff>
    </xdr:from>
    <xdr:ext cx="469744" cy="259045"/>
    <xdr:sp macro="" textlink="">
      <xdr:nvSpPr>
        <xdr:cNvPr id="428" name="【市民会館】&#10;一人当たり面積最大値テキスト">
          <a:extLst>
            <a:ext uri="{FF2B5EF4-FFF2-40B4-BE49-F238E27FC236}">
              <a16:creationId xmlns:a16="http://schemas.microsoft.com/office/drawing/2014/main" id="{00000000-0008-0000-0F00-0000AC010000}"/>
            </a:ext>
          </a:extLst>
        </xdr:cNvPr>
        <xdr:cNvSpPr txBox="1"/>
      </xdr:nvSpPr>
      <xdr:spPr>
        <a:xfrm>
          <a:off x="10515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19050</xdr:rowOff>
    </xdr:from>
    <xdr:to>
      <xdr:col>55</xdr:col>
      <xdr:colOff>88900</xdr:colOff>
      <xdr:row>99</xdr:row>
      <xdr:rowOff>19050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0388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14713</xdr:rowOff>
    </xdr:from>
    <xdr:ext cx="469744" cy="259045"/>
    <xdr:sp macro="" textlink="">
      <xdr:nvSpPr>
        <xdr:cNvPr id="430" name="【市民会館】&#10;一人当たり面積平均値テキスト">
          <a:extLst>
            <a:ext uri="{FF2B5EF4-FFF2-40B4-BE49-F238E27FC236}">
              <a16:creationId xmlns:a16="http://schemas.microsoft.com/office/drawing/2014/main" id="{00000000-0008-0000-0F00-0000AE010000}"/>
            </a:ext>
          </a:extLst>
        </xdr:cNvPr>
        <xdr:cNvSpPr txBox="1"/>
      </xdr:nvSpPr>
      <xdr:spPr>
        <a:xfrm>
          <a:off x="10515600" y="17845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36286</xdr:rowOff>
    </xdr:from>
    <xdr:to>
      <xdr:col>55</xdr:col>
      <xdr:colOff>50800</xdr:colOff>
      <xdr:row>104</xdr:row>
      <xdr:rowOff>137886</xdr:rowOff>
    </xdr:to>
    <xdr:sp macro="" textlink="">
      <xdr:nvSpPr>
        <xdr:cNvPr id="431" name="フローチャート: 判断 430">
          <a:extLst>
            <a:ext uri="{FF2B5EF4-FFF2-40B4-BE49-F238E27FC236}">
              <a16:creationId xmlns:a16="http://schemas.microsoft.com/office/drawing/2014/main" id="{00000000-0008-0000-0F00-0000AF010000}"/>
            </a:ext>
          </a:extLst>
        </xdr:cNvPr>
        <xdr:cNvSpPr/>
      </xdr:nvSpPr>
      <xdr:spPr>
        <a:xfrm>
          <a:off x="10426700" y="178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14514</xdr:rowOff>
    </xdr:from>
    <xdr:to>
      <xdr:col>50</xdr:col>
      <xdr:colOff>165100</xdr:colOff>
      <xdr:row>104</xdr:row>
      <xdr:rowOff>116114</xdr:rowOff>
    </xdr:to>
    <xdr:sp macro="" textlink="">
      <xdr:nvSpPr>
        <xdr:cNvPr id="432" name="フローチャート: 判断 431">
          <a:extLst>
            <a:ext uri="{FF2B5EF4-FFF2-40B4-BE49-F238E27FC236}">
              <a16:creationId xmlns:a16="http://schemas.microsoft.com/office/drawing/2014/main" id="{00000000-0008-0000-0F00-0000B0010000}"/>
            </a:ext>
          </a:extLst>
        </xdr:cNvPr>
        <xdr:cNvSpPr/>
      </xdr:nvSpPr>
      <xdr:spPr>
        <a:xfrm>
          <a:off x="9588500" y="1784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25400</xdr:rowOff>
    </xdr:from>
    <xdr:to>
      <xdr:col>46</xdr:col>
      <xdr:colOff>38100</xdr:colOff>
      <xdr:row>104</xdr:row>
      <xdr:rowOff>127000</xdr:rowOff>
    </xdr:to>
    <xdr:sp macro="" textlink="">
      <xdr:nvSpPr>
        <xdr:cNvPr id="433" name="フローチャート: 判断 432">
          <a:extLst>
            <a:ext uri="{FF2B5EF4-FFF2-40B4-BE49-F238E27FC236}">
              <a16:creationId xmlns:a16="http://schemas.microsoft.com/office/drawing/2014/main" id="{00000000-0008-0000-0F00-0000B1010000}"/>
            </a:ext>
          </a:extLst>
        </xdr:cNvPr>
        <xdr:cNvSpPr/>
      </xdr:nvSpPr>
      <xdr:spPr>
        <a:xfrm>
          <a:off x="869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58057</xdr:rowOff>
    </xdr:from>
    <xdr:to>
      <xdr:col>41</xdr:col>
      <xdr:colOff>101600</xdr:colOff>
      <xdr:row>104</xdr:row>
      <xdr:rowOff>159657</xdr:rowOff>
    </xdr:to>
    <xdr:sp macro="" textlink="">
      <xdr:nvSpPr>
        <xdr:cNvPr id="434" name="フローチャート: 判断 433">
          <a:extLst>
            <a:ext uri="{FF2B5EF4-FFF2-40B4-BE49-F238E27FC236}">
              <a16:creationId xmlns:a16="http://schemas.microsoft.com/office/drawing/2014/main" id="{00000000-0008-0000-0F00-0000B2010000}"/>
            </a:ext>
          </a:extLst>
        </xdr:cNvPr>
        <xdr:cNvSpPr/>
      </xdr:nvSpPr>
      <xdr:spPr>
        <a:xfrm>
          <a:off x="781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161471</xdr:rowOff>
    </xdr:from>
    <xdr:to>
      <xdr:col>55</xdr:col>
      <xdr:colOff>50800</xdr:colOff>
      <xdr:row>103</xdr:row>
      <xdr:rowOff>91621</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10426700" y="1764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12898</xdr:rowOff>
    </xdr:from>
    <xdr:ext cx="469744" cy="259045"/>
    <xdr:sp macro="" textlink="">
      <xdr:nvSpPr>
        <xdr:cNvPr id="441" name="【市民会館】&#10;一人当たり面積該当値テキスト">
          <a:extLst>
            <a:ext uri="{FF2B5EF4-FFF2-40B4-BE49-F238E27FC236}">
              <a16:creationId xmlns:a16="http://schemas.microsoft.com/office/drawing/2014/main" id="{00000000-0008-0000-0F00-0000B9010000}"/>
            </a:ext>
          </a:extLst>
        </xdr:cNvPr>
        <xdr:cNvSpPr txBox="1"/>
      </xdr:nvSpPr>
      <xdr:spPr>
        <a:xfrm>
          <a:off x="10515600" y="1750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161471</xdr:rowOff>
    </xdr:from>
    <xdr:to>
      <xdr:col>50</xdr:col>
      <xdr:colOff>165100</xdr:colOff>
      <xdr:row>103</xdr:row>
      <xdr:rowOff>91621</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9588500" y="1764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40821</xdr:rowOff>
    </xdr:from>
    <xdr:to>
      <xdr:col>55</xdr:col>
      <xdr:colOff>0</xdr:colOff>
      <xdr:row>103</xdr:row>
      <xdr:rowOff>40821</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9639300" y="17700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161471</xdr:rowOff>
    </xdr:from>
    <xdr:to>
      <xdr:col>46</xdr:col>
      <xdr:colOff>38100</xdr:colOff>
      <xdr:row>103</xdr:row>
      <xdr:rowOff>91621</xdr:rowOff>
    </xdr:to>
    <xdr:sp macro="" textlink="">
      <xdr:nvSpPr>
        <xdr:cNvPr id="444" name="楕円 443">
          <a:extLst>
            <a:ext uri="{FF2B5EF4-FFF2-40B4-BE49-F238E27FC236}">
              <a16:creationId xmlns:a16="http://schemas.microsoft.com/office/drawing/2014/main" id="{00000000-0008-0000-0F00-0000BC010000}"/>
            </a:ext>
          </a:extLst>
        </xdr:cNvPr>
        <xdr:cNvSpPr/>
      </xdr:nvSpPr>
      <xdr:spPr>
        <a:xfrm>
          <a:off x="8699500" y="1764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40821</xdr:rowOff>
    </xdr:from>
    <xdr:to>
      <xdr:col>50</xdr:col>
      <xdr:colOff>114300</xdr:colOff>
      <xdr:row>103</xdr:row>
      <xdr:rowOff>40821</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8750300" y="17700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82550</xdr:rowOff>
    </xdr:from>
    <xdr:to>
      <xdr:col>41</xdr:col>
      <xdr:colOff>101600</xdr:colOff>
      <xdr:row>106</xdr:row>
      <xdr:rowOff>12700</xdr:rowOff>
    </xdr:to>
    <xdr:sp macro="" textlink="">
      <xdr:nvSpPr>
        <xdr:cNvPr id="446" name="楕円 445">
          <a:extLst>
            <a:ext uri="{FF2B5EF4-FFF2-40B4-BE49-F238E27FC236}">
              <a16:creationId xmlns:a16="http://schemas.microsoft.com/office/drawing/2014/main" id="{00000000-0008-0000-0F00-0000BE010000}"/>
            </a:ext>
          </a:extLst>
        </xdr:cNvPr>
        <xdr:cNvSpPr/>
      </xdr:nvSpPr>
      <xdr:spPr>
        <a:xfrm>
          <a:off x="781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40821</xdr:rowOff>
    </xdr:from>
    <xdr:to>
      <xdr:col>45</xdr:col>
      <xdr:colOff>177800</xdr:colOff>
      <xdr:row>105</xdr:row>
      <xdr:rowOff>133350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flipV="1">
          <a:off x="7861300" y="17700171"/>
          <a:ext cx="889000" cy="43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107241</xdr:rowOff>
    </xdr:from>
    <xdr:ext cx="469744" cy="259045"/>
    <xdr:sp macro="" textlink="">
      <xdr:nvSpPr>
        <xdr:cNvPr id="448" name="n_1aveValue【市民会館】&#10;一人当たり面積">
          <a:extLst>
            <a:ext uri="{FF2B5EF4-FFF2-40B4-BE49-F238E27FC236}">
              <a16:creationId xmlns:a16="http://schemas.microsoft.com/office/drawing/2014/main" id="{00000000-0008-0000-0F00-0000C0010000}"/>
            </a:ext>
          </a:extLst>
        </xdr:cNvPr>
        <xdr:cNvSpPr txBox="1"/>
      </xdr:nvSpPr>
      <xdr:spPr>
        <a:xfrm>
          <a:off x="9391727" y="1793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118127</xdr:rowOff>
    </xdr:from>
    <xdr:ext cx="469744" cy="259045"/>
    <xdr:sp macro="" textlink="">
      <xdr:nvSpPr>
        <xdr:cNvPr id="449" name="n_2aveValue【市民会館】&#10;一人当たり面積">
          <a:extLst>
            <a:ext uri="{FF2B5EF4-FFF2-40B4-BE49-F238E27FC236}">
              <a16:creationId xmlns:a16="http://schemas.microsoft.com/office/drawing/2014/main" id="{00000000-0008-0000-0F00-0000C1010000}"/>
            </a:ext>
          </a:extLst>
        </xdr:cNvPr>
        <xdr:cNvSpPr txBox="1"/>
      </xdr:nvSpPr>
      <xdr:spPr>
        <a:xfrm>
          <a:off x="85154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4734</xdr:rowOff>
    </xdr:from>
    <xdr:ext cx="469744" cy="259045"/>
    <xdr:sp macro="" textlink="">
      <xdr:nvSpPr>
        <xdr:cNvPr id="450" name="n_3aveValue【市民会館】&#10;一人当たり面積">
          <a:extLst>
            <a:ext uri="{FF2B5EF4-FFF2-40B4-BE49-F238E27FC236}">
              <a16:creationId xmlns:a16="http://schemas.microsoft.com/office/drawing/2014/main" id="{00000000-0008-0000-0F00-0000C2010000}"/>
            </a:ext>
          </a:extLst>
        </xdr:cNvPr>
        <xdr:cNvSpPr txBox="1"/>
      </xdr:nvSpPr>
      <xdr:spPr>
        <a:xfrm>
          <a:off x="7626427" y="176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108148</xdr:rowOff>
    </xdr:from>
    <xdr:ext cx="469744" cy="259045"/>
    <xdr:sp macro="" textlink="">
      <xdr:nvSpPr>
        <xdr:cNvPr id="451" name="n_1mainValue【市民会館】&#10;一人当たり面積">
          <a:extLst>
            <a:ext uri="{FF2B5EF4-FFF2-40B4-BE49-F238E27FC236}">
              <a16:creationId xmlns:a16="http://schemas.microsoft.com/office/drawing/2014/main" id="{00000000-0008-0000-0F00-0000C3010000}"/>
            </a:ext>
          </a:extLst>
        </xdr:cNvPr>
        <xdr:cNvSpPr txBox="1"/>
      </xdr:nvSpPr>
      <xdr:spPr>
        <a:xfrm>
          <a:off x="9391727" y="1742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108148</xdr:rowOff>
    </xdr:from>
    <xdr:ext cx="469744" cy="259045"/>
    <xdr:sp macro="" textlink="">
      <xdr:nvSpPr>
        <xdr:cNvPr id="452" name="n_2mainValue【市民会館】&#10;一人当たり面積">
          <a:extLst>
            <a:ext uri="{FF2B5EF4-FFF2-40B4-BE49-F238E27FC236}">
              <a16:creationId xmlns:a16="http://schemas.microsoft.com/office/drawing/2014/main" id="{00000000-0008-0000-0F00-0000C4010000}"/>
            </a:ext>
          </a:extLst>
        </xdr:cNvPr>
        <xdr:cNvSpPr txBox="1"/>
      </xdr:nvSpPr>
      <xdr:spPr>
        <a:xfrm>
          <a:off x="8515427" y="1742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3827</xdr:rowOff>
    </xdr:from>
    <xdr:ext cx="469744" cy="259045"/>
    <xdr:sp macro="" textlink="">
      <xdr:nvSpPr>
        <xdr:cNvPr id="453" name="n_3mainValue【市民会館】&#10;一人当たり面積">
          <a:extLst>
            <a:ext uri="{FF2B5EF4-FFF2-40B4-BE49-F238E27FC236}">
              <a16:creationId xmlns:a16="http://schemas.microsoft.com/office/drawing/2014/main" id="{00000000-0008-0000-0F00-0000C5010000}"/>
            </a:ext>
          </a:extLst>
        </xdr:cNvPr>
        <xdr:cNvSpPr txBox="1"/>
      </xdr:nvSpPr>
      <xdr:spPr>
        <a:xfrm>
          <a:off x="7626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一般廃棄物処理施設】&#10;有形固定資産減価償却率グラフ枠">
          <a:extLst>
            <a:ext uri="{FF2B5EF4-FFF2-40B4-BE49-F238E27FC236}">
              <a16:creationId xmlns:a16="http://schemas.microsoft.com/office/drawing/2014/main" id="{00000000-0008-0000-0F00-0000D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41</xdr:row>
      <xdr:rowOff>158115</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flipV="1">
          <a:off x="16318864" y="592264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479" name="【一般廃棄物処理施設】&#10;有形固定資産減価償却率最小値テキスト">
          <a:extLst>
            <a:ext uri="{FF2B5EF4-FFF2-40B4-BE49-F238E27FC236}">
              <a16:creationId xmlns:a16="http://schemas.microsoft.com/office/drawing/2014/main" id="{00000000-0008-0000-0F00-0000DF010000}"/>
            </a:ext>
          </a:extLst>
        </xdr:cNvPr>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481" name="【一般廃棄物処理施設】&#10;有形固定資産減価償却率最大値テキスト">
          <a:extLst>
            <a:ext uri="{FF2B5EF4-FFF2-40B4-BE49-F238E27FC236}">
              <a16:creationId xmlns:a16="http://schemas.microsoft.com/office/drawing/2014/main" id="{00000000-0008-0000-0F00-0000E1010000}"/>
            </a:ext>
          </a:extLst>
        </xdr:cNvPr>
        <xdr:cNvSpPr txBox="1"/>
      </xdr:nvSpPr>
      <xdr:spPr>
        <a:xfrm>
          <a:off x="16357600" y="569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6230600" y="592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154322</xdr:rowOff>
    </xdr:from>
    <xdr:ext cx="405111" cy="259045"/>
    <xdr:sp macro="" textlink="">
      <xdr:nvSpPr>
        <xdr:cNvPr id="483" name="【一般廃棄物処理施設】&#10;有形固定資産減価償却率平均値テキスト">
          <a:extLst>
            <a:ext uri="{FF2B5EF4-FFF2-40B4-BE49-F238E27FC236}">
              <a16:creationId xmlns:a16="http://schemas.microsoft.com/office/drawing/2014/main" id="{00000000-0008-0000-0F00-0000E3010000}"/>
            </a:ext>
          </a:extLst>
        </xdr:cNvPr>
        <xdr:cNvSpPr txBox="1"/>
      </xdr:nvSpPr>
      <xdr:spPr>
        <a:xfrm>
          <a:off x="16357600" y="649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xdr:rowOff>
    </xdr:from>
    <xdr:to>
      <xdr:col>85</xdr:col>
      <xdr:colOff>177800</xdr:colOff>
      <xdr:row>38</xdr:row>
      <xdr:rowOff>106045</xdr:rowOff>
    </xdr:to>
    <xdr:sp macro="" textlink="">
      <xdr:nvSpPr>
        <xdr:cNvPr id="484" name="フローチャート: 判断 483">
          <a:extLst>
            <a:ext uri="{FF2B5EF4-FFF2-40B4-BE49-F238E27FC236}">
              <a16:creationId xmlns:a16="http://schemas.microsoft.com/office/drawing/2014/main" id="{00000000-0008-0000-0F00-0000E4010000}"/>
            </a:ext>
          </a:extLst>
        </xdr:cNvPr>
        <xdr:cNvSpPr/>
      </xdr:nvSpPr>
      <xdr:spPr>
        <a:xfrm>
          <a:off x="162687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50165</xdr:rowOff>
    </xdr:from>
    <xdr:to>
      <xdr:col>81</xdr:col>
      <xdr:colOff>101600</xdr:colOff>
      <xdr:row>38</xdr:row>
      <xdr:rowOff>151765</xdr:rowOff>
    </xdr:to>
    <xdr:sp macro="" textlink="">
      <xdr:nvSpPr>
        <xdr:cNvPr id="485" name="フローチャート: 判断 484">
          <a:extLst>
            <a:ext uri="{FF2B5EF4-FFF2-40B4-BE49-F238E27FC236}">
              <a16:creationId xmlns:a16="http://schemas.microsoft.com/office/drawing/2014/main" id="{00000000-0008-0000-0F00-0000E5010000}"/>
            </a:ext>
          </a:extLst>
        </xdr:cNvPr>
        <xdr:cNvSpPr/>
      </xdr:nvSpPr>
      <xdr:spPr>
        <a:xfrm>
          <a:off x="15430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86" name="フローチャート: 判断 485">
          <a:extLst>
            <a:ext uri="{FF2B5EF4-FFF2-40B4-BE49-F238E27FC236}">
              <a16:creationId xmlns:a16="http://schemas.microsoft.com/office/drawing/2014/main" id="{00000000-0008-0000-0F00-0000E6010000}"/>
            </a:ext>
          </a:extLst>
        </xdr:cNvPr>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120650</xdr:rowOff>
    </xdr:from>
    <xdr:to>
      <xdr:col>72</xdr:col>
      <xdr:colOff>38100</xdr:colOff>
      <xdr:row>39</xdr:row>
      <xdr:rowOff>50800</xdr:rowOff>
    </xdr:to>
    <xdr:sp macro="" textlink="">
      <xdr:nvSpPr>
        <xdr:cNvPr id="487" name="フローチャート: 判断 486">
          <a:extLst>
            <a:ext uri="{FF2B5EF4-FFF2-40B4-BE49-F238E27FC236}">
              <a16:creationId xmlns:a16="http://schemas.microsoft.com/office/drawing/2014/main" id="{00000000-0008-0000-0F00-0000E7010000}"/>
            </a:ext>
          </a:extLst>
        </xdr:cNvPr>
        <xdr:cNvSpPr/>
      </xdr:nvSpPr>
      <xdr:spPr>
        <a:xfrm>
          <a:off x="1365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93" name="楕円 492">
          <a:extLst>
            <a:ext uri="{FF2B5EF4-FFF2-40B4-BE49-F238E27FC236}">
              <a16:creationId xmlns:a16="http://schemas.microsoft.com/office/drawing/2014/main" id="{00000000-0008-0000-0F00-0000ED010000}"/>
            </a:ext>
          </a:extLst>
        </xdr:cNvPr>
        <xdr:cNvSpPr/>
      </xdr:nvSpPr>
      <xdr:spPr>
        <a:xfrm>
          <a:off x="16268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59707</xdr:rowOff>
    </xdr:from>
    <xdr:ext cx="405111" cy="259045"/>
    <xdr:sp macro="" textlink="">
      <xdr:nvSpPr>
        <xdr:cNvPr id="494" name="【一般廃棄物処理施設】&#10;有形固定資産減価償却率該当値テキスト">
          <a:extLst>
            <a:ext uri="{FF2B5EF4-FFF2-40B4-BE49-F238E27FC236}">
              <a16:creationId xmlns:a16="http://schemas.microsoft.com/office/drawing/2014/main" id="{00000000-0008-0000-0F00-0000EE010000}"/>
            </a:ext>
          </a:extLst>
        </xdr:cNvPr>
        <xdr:cNvSpPr txBox="1"/>
      </xdr:nvSpPr>
      <xdr:spPr>
        <a:xfrm>
          <a:off x="16357600"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99695</xdr:rowOff>
    </xdr:from>
    <xdr:to>
      <xdr:col>81</xdr:col>
      <xdr:colOff>101600</xdr:colOff>
      <xdr:row>38</xdr:row>
      <xdr:rowOff>29845</xdr:rowOff>
    </xdr:to>
    <xdr:sp macro="" textlink="">
      <xdr:nvSpPr>
        <xdr:cNvPr id="495" name="楕円 494">
          <a:extLst>
            <a:ext uri="{FF2B5EF4-FFF2-40B4-BE49-F238E27FC236}">
              <a16:creationId xmlns:a16="http://schemas.microsoft.com/office/drawing/2014/main" id="{00000000-0008-0000-0F00-0000EF010000}"/>
            </a:ext>
          </a:extLst>
        </xdr:cNvPr>
        <xdr:cNvSpPr/>
      </xdr:nvSpPr>
      <xdr:spPr>
        <a:xfrm>
          <a:off x="15430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87630</xdr:rowOff>
    </xdr:from>
    <xdr:to>
      <xdr:col>85</xdr:col>
      <xdr:colOff>127000</xdr:colOff>
      <xdr:row>37</xdr:row>
      <xdr:rowOff>150495</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flipV="1">
          <a:off x="15481300" y="643128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156845</xdr:rowOff>
    </xdr:from>
    <xdr:to>
      <xdr:col>76</xdr:col>
      <xdr:colOff>165100</xdr:colOff>
      <xdr:row>38</xdr:row>
      <xdr:rowOff>86995</xdr:rowOff>
    </xdr:to>
    <xdr:sp macro="" textlink="">
      <xdr:nvSpPr>
        <xdr:cNvPr id="497" name="楕円 496">
          <a:extLst>
            <a:ext uri="{FF2B5EF4-FFF2-40B4-BE49-F238E27FC236}">
              <a16:creationId xmlns:a16="http://schemas.microsoft.com/office/drawing/2014/main" id="{00000000-0008-0000-0F00-0000F1010000}"/>
            </a:ext>
          </a:extLst>
        </xdr:cNvPr>
        <xdr:cNvSpPr/>
      </xdr:nvSpPr>
      <xdr:spPr>
        <a:xfrm>
          <a:off x="14541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150495</xdr:rowOff>
    </xdr:from>
    <xdr:to>
      <xdr:col>81</xdr:col>
      <xdr:colOff>50800</xdr:colOff>
      <xdr:row>38</xdr:row>
      <xdr:rowOff>36195</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flipV="1">
          <a:off x="14592300" y="64941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93980</xdr:rowOff>
    </xdr:from>
    <xdr:to>
      <xdr:col>72</xdr:col>
      <xdr:colOff>38100</xdr:colOff>
      <xdr:row>38</xdr:row>
      <xdr:rowOff>24130</xdr:rowOff>
    </xdr:to>
    <xdr:sp macro="" textlink="">
      <xdr:nvSpPr>
        <xdr:cNvPr id="499" name="楕円 498">
          <a:extLst>
            <a:ext uri="{FF2B5EF4-FFF2-40B4-BE49-F238E27FC236}">
              <a16:creationId xmlns:a16="http://schemas.microsoft.com/office/drawing/2014/main" id="{00000000-0008-0000-0F00-0000F3010000}"/>
            </a:ext>
          </a:extLst>
        </xdr:cNvPr>
        <xdr:cNvSpPr/>
      </xdr:nvSpPr>
      <xdr:spPr>
        <a:xfrm>
          <a:off x="13652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144780</xdr:rowOff>
    </xdr:from>
    <xdr:to>
      <xdr:col>76</xdr:col>
      <xdr:colOff>114300</xdr:colOff>
      <xdr:row>38</xdr:row>
      <xdr:rowOff>36195</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3703300" y="648843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142892</xdr:rowOff>
    </xdr:from>
    <xdr:ext cx="405111" cy="259045"/>
    <xdr:sp macro="" textlink="">
      <xdr:nvSpPr>
        <xdr:cNvPr id="501" name="n_1aveValue【一般廃棄物処理施設】&#10;有形固定資産減価償却率">
          <a:extLst>
            <a:ext uri="{FF2B5EF4-FFF2-40B4-BE49-F238E27FC236}">
              <a16:creationId xmlns:a16="http://schemas.microsoft.com/office/drawing/2014/main" id="{00000000-0008-0000-0F00-0000F5010000}"/>
            </a:ext>
          </a:extLst>
        </xdr:cNvPr>
        <xdr:cNvSpPr txBox="1"/>
      </xdr:nvSpPr>
      <xdr:spPr>
        <a:xfrm>
          <a:off x="152660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502" name="n_2aveValue【一般廃棄物処理施設】&#10;有形固定資産減価償却率">
          <a:extLst>
            <a:ext uri="{FF2B5EF4-FFF2-40B4-BE49-F238E27FC236}">
              <a16:creationId xmlns:a16="http://schemas.microsoft.com/office/drawing/2014/main" id="{00000000-0008-0000-0F00-0000F6010000}"/>
            </a:ext>
          </a:extLst>
        </xdr:cNvPr>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41927</xdr:rowOff>
    </xdr:from>
    <xdr:ext cx="405111" cy="259045"/>
    <xdr:sp macro="" textlink="">
      <xdr:nvSpPr>
        <xdr:cNvPr id="503" name="n_3aveValue【一般廃棄物処理施設】&#10;有形固定資産減価償却率">
          <a:extLst>
            <a:ext uri="{FF2B5EF4-FFF2-40B4-BE49-F238E27FC236}">
              <a16:creationId xmlns:a16="http://schemas.microsoft.com/office/drawing/2014/main" id="{00000000-0008-0000-0F00-0000F7010000}"/>
            </a:ext>
          </a:extLst>
        </xdr:cNvPr>
        <xdr:cNvSpPr txBox="1"/>
      </xdr:nvSpPr>
      <xdr:spPr>
        <a:xfrm>
          <a:off x="135007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46372</xdr:rowOff>
    </xdr:from>
    <xdr:ext cx="405111" cy="259045"/>
    <xdr:sp macro="" textlink="">
      <xdr:nvSpPr>
        <xdr:cNvPr id="504" name="n_1mainValue【一般廃棄物処理施設】&#10;有形固定資産減価償却率">
          <a:extLst>
            <a:ext uri="{FF2B5EF4-FFF2-40B4-BE49-F238E27FC236}">
              <a16:creationId xmlns:a16="http://schemas.microsoft.com/office/drawing/2014/main" id="{00000000-0008-0000-0F00-0000F8010000}"/>
            </a:ext>
          </a:extLst>
        </xdr:cNvPr>
        <xdr:cNvSpPr txBox="1"/>
      </xdr:nvSpPr>
      <xdr:spPr>
        <a:xfrm>
          <a:off x="15266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78122</xdr:rowOff>
    </xdr:from>
    <xdr:ext cx="405111" cy="259045"/>
    <xdr:sp macro="" textlink="">
      <xdr:nvSpPr>
        <xdr:cNvPr id="505" name="n_2mainValue【一般廃棄物処理施設】&#10;有形固定資産減価償却率">
          <a:extLst>
            <a:ext uri="{FF2B5EF4-FFF2-40B4-BE49-F238E27FC236}">
              <a16:creationId xmlns:a16="http://schemas.microsoft.com/office/drawing/2014/main" id="{00000000-0008-0000-0F00-0000F9010000}"/>
            </a:ext>
          </a:extLst>
        </xdr:cNvPr>
        <xdr:cNvSpPr txBox="1"/>
      </xdr:nvSpPr>
      <xdr:spPr>
        <a:xfrm>
          <a:off x="14389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40657</xdr:rowOff>
    </xdr:from>
    <xdr:ext cx="405111" cy="259045"/>
    <xdr:sp macro="" textlink="">
      <xdr:nvSpPr>
        <xdr:cNvPr id="506" name="n_3mainValue【一般廃棄物処理施設】&#10;有形固定資産減価償却率">
          <a:extLst>
            <a:ext uri="{FF2B5EF4-FFF2-40B4-BE49-F238E27FC236}">
              <a16:creationId xmlns:a16="http://schemas.microsoft.com/office/drawing/2014/main" id="{00000000-0008-0000-0F00-0000FA010000}"/>
            </a:ext>
          </a:extLst>
        </xdr:cNvPr>
        <xdr:cNvSpPr txBox="1"/>
      </xdr:nvSpPr>
      <xdr:spPr>
        <a:xfrm>
          <a:off x="13500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一般廃棄物処理施設】&#10;一人当たり有形固定資産（償却資産）額グラフ枠">
          <a:extLst>
            <a:ext uri="{FF2B5EF4-FFF2-40B4-BE49-F238E27FC236}">
              <a16:creationId xmlns:a16="http://schemas.microsoft.com/office/drawing/2014/main" id="{00000000-0008-0000-0F00-000011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37274</xdr:rowOff>
    </xdr:from>
    <xdr:to>
      <xdr:col>116</xdr:col>
      <xdr:colOff>62864</xdr:colOff>
      <xdr:row>42</xdr:row>
      <xdr:rowOff>6439</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flipV="1">
          <a:off x="22160864" y="5695124"/>
          <a:ext cx="0" cy="151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10266</xdr:rowOff>
    </xdr:from>
    <xdr:ext cx="469744" cy="259045"/>
    <xdr:sp macro="" textlink="">
      <xdr:nvSpPr>
        <xdr:cNvPr id="531" name="【一般廃棄物処理施設】&#10;一人当たり有形固定資産（償却資産）額最小値テキスト">
          <a:extLst>
            <a:ext uri="{FF2B5EF4-FFF2-40B4-BE49-F238E27FC236}">
              <a16:creationId xmlns:a16="http://schemas.microsoft.com/office/drawing/2014/main" id="{00000000-0008-0000-0F00-000013020000}"/>
            </a:ext>
          </a:extLst>
        </xdr:cNvPr>
        <xdr:cNvSpPr txBox="1"/>
      </xdr:nvSpPr>
      <xdr:spPr>
        <a:xfrm>
          <a:off x="22199600" y="721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6439</xdr:rowOff>
    </xdr:from>
    <xdr:to>
      <xdr:col>116</xdr:col>
      <xdr:colOff>152400</xdr:colOff>
      <xdr:row>42</xdr:row>
      <xdr:rowOff>6439</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22072600" y="7207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155401</xdr:rowOff>
    </xdr:from>
    <xdr:ext cx="599010" cy="259045"/>
    <xdr:sp macro="" textlink="">
      <xdr:nvSpPr>
        <xdr:cNvPr id="533" name="【一般廃棄物処理施設】&#10;一人当たり有形固定資産（償却資産）額最大値テキスト">
          <a:extLst>
            <a:ext uri="{FF2B5EF4-FFF2-40B4-BE49-F238E27FC236}">
              <a16:creationId xmlns:a16="http://schemas.microsoft.com/office/drawing/2014/main" id="{00000000-0008-0000-0F00-000015020000}"/>
            </a:ext>
          </a:extLst>
        </xdr:cNvPr>
        <xdr:cNvSpPr txBox="1"/>
      </xdr:nvSpPr>
      <xdr:spPr>
        <a:xfrm>
          <a:off x="22199600" y="547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37274</xdr:rowOff>
    </xdr:from>
    <xdr:to>
      <xdr:col>116</xdr:col>
      <xdr:colOff>152400</xdr:colOff>
      <xdr:row>33</xdr:row>
      <xdr:rowOff>37274</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22072600" y="569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152900</xdr:rowOff>
    </xdr:from>
    <xdr:ext cx="534377" cy="259045"/>
    <xdr:sp macro="" textlink="">
      <xdr:nvSpPr>
        <xdr:cNvPr id="535" name="【一般廃棄物処理施設】&#10;一人当たり有形固定資産（償却資産）額平均値テキスト">
          <a:extLst>
            <a:ext uri="{FF2B5EF4-FFF2-40B4-BE49-F238E27FC236}">
              <a16:creationId xmlns:a16="http://schemas.microsoft.com/office/drawing/2014/main" id="{00000000-0008-0000-0F00-000017020000}"/>
            </a:ext>
          </a:extLst>
        </xdr:cNvPr>
        <xdr:cNvSpPr txBox="1"/>
      </xdr:nvSpPr>
      <xdr:spPr>
        <a:xfrm>
          <a:off x="22199600" y="6325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130023</xdr:rowOff>
    </xdr:from>
    <xdr:to>
      <xdr:col>116</xdr:col>
      <xdr:colOff>114300</xdr:colOff>
      <xdr:row>38</xdr:row>
      <xdr:rowOff>60173</xdr:rowOff>
    </xdr:to>
    <xdr:sp macro="" textlink="">
      <xdr:nvSpPr>
        <xdr:cNvPr id="536" name="フローチャート: 判断 535">
          <a:extLst>
            <a:ext uri="{FF2B5EF4-FFF2-40B4-BE49-F238E27FC236}">
              <a16:creationId xmlns:a16="http://schemas.microsoft.com/office/drawing/2014/main" id="{00000000-0008-0000-0F00-000018020000}"/>
            </a:ext>
          </a:extLst>
        </xdr:cNvPr>
        <xdr:cNvSpPr/>
      </xdr:nvSpPr>
      <xdr:spPr>
        <a:xfrm>
          <a:off x="22110700" y="647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162522</xdr:rowOff>
    </xdr:from>
    <xdr:to>
      <xdr:col>112</xdr:col>
      <xdr:colOff>38100</xdr:colOff>
      <xdr:row>38</xdr:row>
      <xdr:rowOff>92672</xdr:rowOff>
    </xdr:to>
    <xdr:sp macro="" textlink="">
      <xdr:nvSpPr>
        <xdr:cNvPr id="537" name="フローチャート: 判断 536">
          <a:extLst>
            <a:ext uri="{FF2B5EF4-FFF2-40B4-BE49-F238E27FC236}">
              <a16:creationId xmlns:a16="http://schemas.microsoft.com/office/drawing/2014/main" id="{00000000-0008-0000-0F00-000019020000}"/>
            </a:ext>
          </a:extLst>
        </xdr:cNvPr>
        <xdr:cNvSpPr/>
      </xdr:nvSpPr>
      <xdr:spPr>
        <a:xfrm>
          <a:off x="21272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25603</xdr:rowOff>
    </xdr:from>
    <xdr:to>
      <xdr:col>107</xdr:col>
      <xdr:colOff>101600</xdr:colOff>
      <xdr:row>38</xdr:row>
      <xdr:rowOff>127203</xdr:rowOff>
    </xdr:to>
    <xdr:sp macro="" textlink="">
      <xdr:nvSpPr>
        <xdr:cNvPr id="538" name="フローチャート: 判断 537">
          <a:extLst>
            <a:ext uri="{FF2B5EF4-FFF2-40B4-BE49-F238E27FC236}">
              <a16:creationId xmlns:a16="http://schemas.microsoft.com/office/drawing/2014/main" id="{00000000-0008-0000-0F00-00001A020000}"/>
            </a:ext>
          </a:extLst>
        </xdr:cNvPr>
        <xdr:cNvSpPr/>
      </xdr:nvSpPr>
      <xdr:spPr>
        <a:xfrm>
          <a:off x="20383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49784</xdr:rowOff>
    </xdr:from>
    <xdr:to>
      <xdr:col>102</xdr:col>
      <xdr:colOff>165100</xdr:colOff>
      <xdr:row>38</xdr:row>
      <xdr:rowOff>151384</xdr:rowOff>
    </xdr:to>
    <xdr:sp macro="" textlink="">
      <xdr:nvSpPr>
        <xdr:cNvPr id="539" name="フローチャート: 判断 538">
          <a:extLst>
            <a:ext uri="{FF2B5EF4-FFF2-40B4-BE49-F238E27FC236}">
              <a16:creationId xmlns:a16="http://schemas.microsoft.com/office/drawing/2014/main" id="{00000000-0008-0000-0F00-00001B020000}"/>
            </a:ext>
          </a:extLst>
        </xdr:cNvPr>
        <xdr:cNvSpPr/>
      </xdr:nvSpPr>
      <xdr:spPr>
        <a:xfrm>
          <a:off x="19494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95097</xdr:rowOff>
    </xdr:from>
    <xdr:to>
      <xdr:col>116</xdr:col>
      <xdr:colOff>114300</xdr:colOff>
      <xdr:row>40</xdr:row>
      <xdr:rowOff>25247</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22110700" y="678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73524</xdr:rowOff>
    </xdr:from>
    <xdr:ext cx="534377" cy="259045"/>
    <xdr:sp macro="" textlink="">
      <xdr:nvSpPr>
        <xdr:cNvPr id="546" name="【一般廃棄物処理施設】&#10;一人当たり有形固定資産（償却資産）額該当値テキスト">
          <a:extLst>
            <a:ext uri="{FF2B5EF4-FFF2-40B4-BE49-F238E27FC236}">
              <a16:creationId xmlns:a16="http://schemas.microsoft.com/office/drawing/2014/main" id="{00000000-0008-0000-0F00-000022020000}"/>
            </a:ext>
          </a:extLst>
        </xdr:cNvPr>
        <xdr:cNvSpPr txBox="1"/>
      </xdr:nvSpPr>
      <xdr:spPr>
        <a:xfrm>
          <a:off x="22199600" y="676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89433</xdr:rowOff>
    </xdr:from>
    <xdr:to>
      <xdr:col>112</xdr:col>
      <xdr:colOff>38100</xdr:colOff>
      <xdr:row>40</xdr:row>
      <xdr:rowOff>19583</xdr:rowOff>
    </xdr:to>
    <xdr:sp macro="" textlink="">
      <xdr:nvSpPr>
        <xdr:cNvPr id="547" name="楕円 546">
          <a:extLst>
            <a:ext uri="{FF2B5EF4-FFF2-40B4-BE49-F238E27FC236}">
              <a16:creationId xmlns:a16="http://schemas.microsoft.com/office/drawing/2014/main" id="{00000000-0008-0000-0F00-000023020000}"/>
            </a:ext>
          </a:extLst>
        </xdr:cNvPr>
        <xdr:cNvSpPr/>
      </xdr:nvSpPr>
      <xdr:spPr>
        <a:xfrm>
          <a:off x="21272500" y="677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140233</xdr:rowOff>
    </xdr:from>
    <xdr:to>
      <xdr:col>116</xdr:col>
      <xdr:colOff>63500</xdr:colOff>
      <xdr:row>39</xdr:row>
      <xdr:rowOff>145897</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21323300" y="6826783"/>
          <a:ext cx="838200" cy="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63424</xdr:rowOff>
    </xdr:from>
    <xdr:to>
      <xdr:col>107</xdr:col>
      <xdr:colOff>101600</xdr:colOff>
      <xdr:row>39</xdr:row>
      <xdr:rowOff>165024</xdr:rowOff>
    </xdr:to>
    <xdr:sp macro="" textlink="">
      <xdr:nvSpPr>
        <xdr:cNvPr id="549" name="楕円 548">
          <a:extLst>
            <a:ext uri="{FF2B5EF4-FFF2-40B4-BE49-F238E27FC236}">
              <a16:creationId xmlns:a16="http://schemas.microsoft.com/office/drawing/2014/main" id="{00000000-0008-0000-0F00-000025020000}"/>
            </a:ext>
          </a:extLst>
        </xdr:cNvPr>
        <xdr:cNvSpPr/>
      </xdr:nvSpPr>
      <xdr:spPr>
        <a:xfrm>
          <a:off x="20383500" y="674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114224</xdr:rowOff>
    </xdr:from>
    <xdr:to>
      <xdr:col>111</xdr:col>
      <xdr:colOff>177800</xdr:colOff>
      <xdr:row>39</xdr:row>
      <xdr:rowOff>140233</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20434300" y="6800774"/>
          <a:ext cx="889000" cy="2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94514</xdr:rowOff>
    </xdr:from>
    <xdr:to>
      <xdr:col>102</xdr:col>
      <xdr:colOff>165100</xdr:colOff>
      <xdr:row>40</xdr:row>
      <xdr:rowOff>24664</xdr:rowOff>
    </xdr:to>
    <xdr:sp macro="" textlink="">
      <xdr:nvSpPr>
        <xdr:cNvPr id="551" name="楕円 550">
          <a:extLst>
            <a:ext uri="{FF2B5EF4-FFF2-40B4-BE49-F238E27FC236}">
              <a16:creationId xmlns:a16="http://schemas.microsoft.com/office/drawing/2014/main" id="{00000000-0008-0000-0F00-000027020000}"/>
            </a:ext>
          </a:extLst>
        </xdr:cNvPr>
        <xdr:cNvSpPr/>
      </xdr:nvSpPr>
      <xdr:spPr>
        <a:xfrm>
          <a:off x="19494500" y="67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114224</xdr:rowOff>
    </xdr:from>
    <xdr:to>
      <xdr:col>107</xdr:col>
      <xdr:colOff>50800</xdr:colOff>
      <xdr:row>39</xdr:row>
      <xdr:rowOff>145314</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flipV="1">
          <a:off x="19545300" y="6800774"/>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109199</xdr:rowOff>
    </xdr:from>
    <xdr:ext cx="534377" cy="259045"/>
    <xdr:sp macro="" textlink="">
      <xdr:nvSpPr>
        <xdr:cNvPr id="553" name="n_1aveValue【一般廃棄物処理施設】&#10;一人当たり有形固定資産（償却資産）額">
          <a:extLst>
            <a:ext uri="{FF2B5EF4-FFF2-40B4-BE49-F238E27FC236}">
              <a16:creationId xmlns:a16="http://schemas.microsoft.com/office/drawing/2014/main" id="{00000000-0008-0000-0F00-000029020000}"/>
            </a:ext>
          </a:extLst>
        </xdr:cNvPr>
        <xdr:cNvSpPr txBox="1"/>
      </xdr:nvSpPr>
      <xdr:spPr>
        <a:xfrm>
          <a:off x="210434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143730</xdr:rowOff>
    </xdr:from>
    <xdr:ext cx="534377" cy="259045"/>
    <xdr:sp macro="" textlink="">
      <xdr:nvSpPr>
        <xdr:cNvPr id="554" name="n_2aveValue【一般廃棄物処理施設】&#10;一人当たり有形固定資産（償却資産）額">
          <a:extLst>
            <a:ext uri="{FF2B5EF4-FFF2-40B4-BE49-F238E27FC236}">
              <a16:creationId xmlns:a16="http://schemas.microsoft.com/office/drawing/2014/main" id="{00000000-0008-0000-0F00-00002A020000}"/>
            </a:ext>
          </a:extLst>
        </xdr:cNvPr>
        <xdr:cNvSpPr txBox="1"/>
      </xdr:nvSpPr>
      <xdr:spPr>
        <a:xfrm>
          <a:off x="201671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167911</xdr:rowOff>
    </xdr:from>
    <xdr:ext cx="534377" cy="259045"/>
    <xdr:sp macro="" textlink="">
      <xdr:nvSpPr>
        <xdr:cNvPr id="555" name="n_3aveValue【一般廃棄物処理施設】&#10;一人当たり有形固定資産（償却資産）額">
          <a:extLst>
            <a:ext uri="{FF2B5EF4-FFF2-40B4-BE49-F238E27FC236}">
              <a16:creationId xmlns:a16="http://schemas.microsoft.com/office/drawing/2014/main" id="{00000000-0008-0000-0F00-00002B020000}"/>
            </a:ext>
          </a:extLst>
        </xdr:cNvPr>
        <xdr:cNvSpPr txBox="1"/>
      </xdr:nvSpPr>
      <xdr:spPr>
        <a:xfrm>
          <a:off x="19278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10710</xdr:rowOff>
    </xdr:from>
    <xdr:ext cx="534377" cy="259045"/>
    <xdr:sp macro="" textlink="">
      <xdr:nvSpPr>
        <xdr:cNvPr id="556" name="n_1mainValue【一般廃棄物処理施設】&#10;一人当たり有形固定資産（償却資産）額">
          <a:extLst>
            <a:ext uri="{FF2B5EF4-FFF2-40B4-BE49-F238E27FC236}">
              <a16:creationId xmlns:a16="http://schemas.microsoft.com/office/drawing/2014/main" id="{00000000-0008-0000-0F00-00002C020000}"/>
            </a:ext>
          </a:extLst>
        </xdr:cNvPr>
        <xdr:cNvSpPr txBox="1"/>
      </xdr:nvSpPr>
      <xdr:spPr>
        <a:xfrm>
          <a:off x="21043411" y="686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156151</xdr:rowOff>
    </xdr:from>
    <xdr:ext cx="534377" cy="259045"/>
    <xdr:sp macro="" textlink="">
      <xdr:nvSpPr>
        <xdr:cNvPr id="557" name="n_2mainValue【一般廃棄物処理施設】&#10;一人当たり有形固定資産（償却資産）額">
          <a:extLst>
            <a:ext uri="{FF2B5EF4-FFF2-40B4-BE49-F238E27FC236}">
              <a16:creationId xmlns:a16="http://schemas.microsoft.com/office/drawing/2014/main" id="{00000000-0008-0000-0F00-00002D020000}"/>
            </a:ext>
          </a:extLst>
        </xdr:cNvPr>
        <xdr:cNvSpPr txBox="1"/>
      </xdr:nvSpPr>
      <xdr:spPr>
        <a:xfrm>
          <a:off x="20167111" y="684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15791</xdr:rowOff>
    </xdr:from>
    <xdr:ext cx="534377" cy="259045"/>
    <xdr:sp macro="" textlink="">
      <xdr:nvSpPr>
        <xdr:cNvPr id="558" name="n_3mainValue【一般廃棄物処理施設】&#10;一人当たり有形固定資産（償却資産）額">
          <a:extLst>
            <a:ext uri="{FF2B5EF4-FFF2-40B4-BE49-F238E27FC236}">
              <a16:creationId xmlns:a16="http://schemas.microsoft.com/office/drawing/2014/main" id="{00000000-0008-0000-0F00-00002E020000}"/>
            </a:ext>
          </a:extLst>
        </xdr:cNvPr>
        <xdr:cNvSpPr txBox="1"/>
      </xdr:nvSpPr>
      <xdr:spPr>
        <a:xfrm>
          <a:off x="19278111" y="687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1" name="【保健センター・保健所】&#10;有形固定資産減価償却率グラフ枠">
          <a:extLst>
            <a:ext uri="{FF2B5EF4-FFF2-40B4-BE49-F238E27FC236}">
              <a16:creationId xmlns:a16="http://schemas.microsoft.com/office/drawing/2014/main" id="{00000000-0008-0000-0F00-00004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62</xdr:row>
      <xdr:rowOff>161925</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flipV="1">
          <a:off x="16318864" y="9425940"/>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165752</xdr:rowOff>
    </xdr:from>
    <xdr:ext cx="405111" cy="259045"/>
    <xdr:sp macro="" textlink="">
      <xdr:nvSpPr>
        <xdr:cNvPr id="583" name="【保健センター・保健所】&#10;有形固定資産減価償却率最小値テキスト">
          <a:extLst>
            <a:ext uri="{FF2B5EF4-FFF2-40B4-BE49-F238E27FC236}">
              <a16:creationId xmlns:a16="http://schemas.microsoft.com/office/drawing/2014/main" id="{00000000-0008-0000-0F00-000047020000}"/>
            </a:ext>
          </a:extLst>
        </xdr:cNvPr>
        <xdr:cNvSpPr txBox="1"/>
      </xdr:nvSpPr>
      <xdr:spPr>
        <a:xfrm>
          <a:off x="16357600"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161925</xdr:rowOff>
    </xdr:from>
    <xdr:to>
      <xdr:col>86</xdr:col>
      <xdr:colOff>25400</xdr:colOff>
      <xdr:row>62</xdr:row>
      <xdr:rowOff>161925</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6230600" y="1079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85" name="【保健センター・保健所】&#10;有形固定資産減価償却率最大値テキスト">
          <a:extLst>
            <a:ext uri="{FF2B5EF4-FFF2-40B4-BE49-F238E27FC236}">
              <a16:creationId xmlns:a16="http://schemas.microsoft.com/office/drawing/2014/main" id="{00000000-0008-0000-0F00-000049020000}"/>
            </a:ext>
          </a:extLst>
        </xdr:cNvPr>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12082</xdr:rowOff>
    </xdr:from>
    <xdr:ext cx="405111" cy="259045"/>
    <xdr:sp macro="" textlink="">
      <xdr:nvSpPr>
        <xdr:cNvPr id="587" name="【保健センター・保健所】&#10;有形固定資産減価償却率平均値テキスト">
          <a:extLst>
            <a:ext uri="{FF2B5EF4-FFF2-40B4-BE49-F238E27FC236}">
              <a16:creationId xmlns:a16="http://schemas.microsoft.com/office/drawing/2014/main" id="{00000000-0008-0000-0F00-00004B020000}"/>
            </a:ext>
          </a:extLst>
        </xdr:cNvPr>
        <xdr:cNvSpPr txBox="1"/>
      </xdr:nvSpPr>
      <xdr:spPr>
        <a:xfrm>
          <a:off x="16357600" y="995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160655</xdr:rowOff>
    </xdr:from>
    <xdr:to>
      <xdr:col>85</xdr:col>
      <xdr:colOff>177800</xdr:colOff>
      <xdr:row>59</xdr:row>
      <xdr:rowOff>90805</xdr:rowOff>
    </xdr:to>
    <xdr:sp macro="" textlink="">
      <xdr:nvSpPr>
        <xdr:cNvPr id="588" name="フローチャート: 判断 587">
          <a:extLst>
            <a:ext uri="{FF2B5EF4-FFF2-40B4-BE49-F238E27FC236}">
              <a16:creationId xmlns:a16="http://schemas.microsoft.com/office/drawing/2014/main" id="{00000000-0008-0000-0F00-00004C020000}"/>
            </a:ext>
          </a:extLst>
        </xdr:cNvPr>
        <xdr:cNvSpPr/>
      </xdr:nvSpPr>
      <xdr:spPr>
        <a:xfrm>
          <a:off x="162687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38735</xdr:rowOff>
    </xdr:from>
    <xdr:to>
      <xdr:col>81</xdr:col>
      <xdr:colOff>101600</xdr:colOff>
      <xdr:row>59</xdr:row>
      <xdr:rowOff>140335</xdr:rowOff>
    </xdr:to>
    <xdr:sp macro="" textlink="">
      <xdr:nvSpPr>
        <xdr:cNvPr id="589" name="フローチャート: 判断 588">
          <a:extLst>
            <a:ext uri="{FF2B5EF4-FFF2-40B4-BE49-F238E27FC236}">
              <a16:creationId xmlns:a16="http://schemas.microsoft.com/office/drawing/2014/main" id="{00000000-0008-0000-0F00-00004D020000}"/>
            </a:ext>
          </a:extLst>
        </xdr:cNvPr>
        <xdr:cNvSpPr/>
      </xdr:nvSpPr>
      <xdr:spPr>
        <a:xfrm>
          <a:off x="15430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590" name="フローチャート: 判断 589">
          <a:extLst>
            <a:ext uri="{FF2B5EF4-FFF2-40B4-BE49-F238E27FC236}">
              <a16:creationId xmlns:a16="http://schemas.microsoft.com/office/drawing/2014/main" id="{00000000-0008-0000-0F00-00004E020000}"/>
            </a:ext>
          </a:extLst>
        </xdr:cNvPr>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91" name="フローチャート: 判断 590">
          <a:extLst>
            <a:ext uri="{FF2B5EF4-FFF2-40B4-BE49-F238E27FC236}">
              <a16:creationId xmlns:a16="http://schemas.microsoft.com/office/drawing/2014/main" id="{00000000-0008-0000-0F00-00004F020000}"/>
            </a:ext>
          </a:extLst>
        </xdr:cNvPr>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166370</xdr:rowOff>
    </xdr:from>
    <xdr:to>
      <xdr:col>85</xdr:col>
      <xdr:colOff>177800</xdr:colOff>
      <xdr:row>61</xdr:row>
      <xdr:rowOff>96520</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162687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144797</xdr:rowOff>
    </xdr:from>
    <xdr:ext cx="405111" cy="259045"/>
    <xdr:sp macro="" textlink="">
      <xdr:nvSpPr>
        <xdr:cNvPr id="598" name="【保健センター・保健所】&#10;有形固定資産減価償却率該当値テキスト">
          <a:extLst>
            <a:ext uri="{FF2B5EF4-FFF2-40B4-BE49-F238E27FC236}">
              <a16:creationId xmlns:a16="http://schemas.microsoft.com/office/drawing/2014/main" id="{00000000-0008-0000-0F00-000056020000}"/>
            </a:ext>
          </a:extLst>
        </xdr:cNvPr>
        <xdr:cNvSpPr txBox="1"/>
      </xdr:nvSpPr>
      <xdr:spPr>
        <a:xfrm>
          <a:off x="16357600"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29210</xdr:rowOff>
    </xdr:from>
    <xdr:to>
      <xdr:col>81</xdr:col>
      <xdr:colOff>101600</xdr:colOff>
      <xdr:row>61</xdr:row>
      <xdr:rowOff>130810</xdr:rowOff>
    </xdr:to>
    <xdr:sp macro="" textlink="">
      <xdr:nvSpPr>
        <xdr:cNvPr id="599" name="楕円 598">
          <a:extLst>
            <a:ext uri="{FF2B5EF4-FFF2-40B4-BE49-F238E27FC236}">
              <a16:creationId xmlns:a16="http://schemas.microsoft.com/office/drawing/2014/main" id="{00000000-0008-0000-0F00-000057020000}"/>
            </a:ext>
          </a:extLst>
        </xdr:cNvPr>
        <xdr:cNvSpPr/>
      </xdr:nvSpPr>
      <xdr:spPr>
        <a:xfrm>
          <a:off x="15430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45720</xdr:rowOff>
    </xdr:from>
    <xdr:to>
      <xdr:col>85</xdr:col>
      <xdr:colOff>127000</xdr:colOff>
      <xdr:row>61</xdr:row>
      <xdr:rowOff>80010</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flipV="1">
          <a:off x="15481300" y="105041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76835</xdr:rowOff>
    </xdr:from>
    <xdr:to>
      <xdr:col>76</xdr:col>
      <xdr:colOff>165100</xdr:colOff>
      <xdr:row>62</xdr:row>
      <xdr:rowOff>6985</xdr:rowOff>
    </xdr:to>
    <xdr:sp macro="" textlink="">
      <xdr:nvSpPr>
        <xdr:cNvPr id="601" name="楕円 600">
          <a:extLst>
            <a:ext uri="{FF2B5EF4-FFF2-40B4-BE49-F238E27FC236}">
              <a16:creationId xmlns:a16="http://schemas.microsoft.com/office/drawing/2014/main" id="{00000000-0008-0000-0F00-000059020000}"/>
            </a:ext>
          </a:extLst>
        </xdr:cNvPr>
        <xdr:cNvSpPr/>
      </xdr:nvSpPr>
      <xdr:spPr>
        <a:xfrm>
          <a:off x="14541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80010</xdr:rowOff>
    </xdr:from>
    <xdr:to>
      <xdr:col>81</xdr:col>
      <xdr:colOff>50800</xdr:colOff>
      <xdr:row>61</xdr:row>
      <xdr:rowOff>127635</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flipV="1">
          <a:off x="14592300" y="1053846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126365</xdr:rowOff>
    </xdr:from>
    <xdr:to>
      <xdr:col>72</xdr:col>
      <xdr:colOff>38100</xdr:colOff>
      <xdr:row>62</xdr:row>
      <xdr:rowOff>56515</xdr:rowOff>
    </xdr:to>
    <xdr:sp macro="" textlink="">
      <xdr:nvSpPr>
        <xdr:cNvPr id="603" name="楕円 602">
          <a:extLst>
            <a:ext uri="{FF2B5EF4-FFF2-40B4-BE49-F238E27FC236}">
              <a16:creationId xmlns:a16="http://schemas.microsoft.com/office/drawing/2014/main" id="{00000000-0008-0000-0F00-00005B020000}"/>
            </a:ext>
          </a:extLst>
        </xdr:cNvPr>
        <xdr:cNvSpPr/>
      </xdr:nvSpPr>
      <xdr:spPr>
        <a:xfrm>
          <a:off x="13652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127635</xdr:rowOff>
    </xdr:from>
    <xdr:to>
      <xdr:col>76</xdr:col>
      <xdr:colOff>114300</xdr:colOff>
      <xdr:row>62</xdr:row>
      <xdr:rowOff>5715</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flipV="1">
          <a:off x="13703300" y="1058608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156862</xdr:rowOff>
    </xdr:from>
    <xdr:ext cx="405111" cy="259045"/>
    <xdr:sp macro="" textlink="">
      <xdr:nvSpPr>
        <xdr:cNvPr id="605" name="n_1aveValue【保健センター・保健所】&#10;有形固定資産減価償却率">
          <a:extLst>
            <a:ext uri="{FF2B5EF4-FFF2-40B4-BE49-F238E27FC236}">
              <a16:creationId xmlns:a16="http://schemas.microsoft.com/office/drawing/2014/main" id="{00000000-0008-0000-0F00-00005D020000}"/>
            </a:ext>
          </a:extLst>
        </xdr:cNvPr>
        <xdr:cNvSpPr txBox="1"/>
      </xdr:nvSpPr>
      <xdr:spPr>
        <a:xfrm>
          <a:off x="152660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606" name="n_2aveValue【保健センター・保健所】&#10;有形固定資産減価償却率">
          <a:extLst>
            <a:ext uri="{FF2B5EF4-FFF2-40B4-BE49-F238E27FC236}">
              <a16:creationId xmlns:a16="http://schemas.microsoft.com/office/drawing/2014/main" id="{00000000-0008-0000-0F00-00005E020000}"/>
            </a:ext>
          </a:extLst>
        </xdr:cNvPr>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607" name="n_3aveValue【保健センター・保健所】&#10;有形固定資産減価償却率">
          <a:extLst>
            <a:ext uri="{FF2B5EF4-FFF2-40B4-BE49-F238E27FC236}">
              <a16:creationId xmlns:a16="http://schemas.microsoft.com/office/drawing/2014/main" id="{00000000-0008-0000-0F00-00005F020000}"/>
            </a:ext>
          </a:extLst>
        </xdr:cNvPr>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121937</xdr:rowOff>
    </xdr:from>
    <xdr:ext cx="405111" cy="259045"/>
    <xdr:sp macro="" textlink="">
      <xdr:nvSpPr>
        <xdr:cNvPr id="608" name="n_1mainValue【保健センター・保健所】&#10;有形固定資産減価償却率">
          <a:extLst>
            <a:ext uri="{FF2B5EF4-FFF2-40B4-BE49-F238E27FC236}">
              <a16:creationId xmlns:a16="http://schemas.microsoft.com/office/drawing/2014/main" id="{00000000-0008-0000-0F00-000060020000}"/>
            </a:ext>
          </a:extLst>
        </xdr:cNvPr>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169562</xdr:rowOff>
    </xdr:from>
    <xdr:ext cx="405111" cy="259045"/>
    <xdr:sp macro="" textlink="">
      <xdr:nvSpPr>
        <xdr:cNvPr id="609" name="n_2mainValue【保健センター・保健所】&#10;有形固定資産減価償却率">
          <a:extLst>
            <a:ext uri="{FF2B5EF4-FFF2-40B4-BE49-F238E27FC236}">
              <a16:creationId xmlns:a16="http://schemas.microsoft.com/office/drawing/2014/main" id="{00000000-0008-0000-0F00-000061020000}"/>
            </a:ext>
          </a:extLst>
        </xdr:cNvPr>
        <xdr:cNvSpPr txBox="1"/>
      </xdr:nvSpPr>
      <xdr:spPr>
        <a:xfrm>
          <a:off x="14389744"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47642</xdr:rowOff>
    </xdr:from>
    <xdr:ext cx="405111" cy="259045"/>
    <xdr:sp macro="" textlink="">
      <xdr:nvSpPr>
        <xdr:cNvPr id="610" name="n_3mainValue【保健センター・保健所】&#10;有形固定資産減価償却率">
          <a:extLst>
            <a:ext uri="{FF2B5EF4-FFF2-40B4-BE49-F238E27FC236}">
              <a16:creationId xmlns:a16="http://schemas.microsoft.com/office/drawing/2014/main" id="{00000000-0008-0000-0F00-000062020000}"/>
            </a:ext>
          </a:extLst>
        </xdr:cNvPr>
        <xdr:cNvSpPr txBox="1"/>
      </xdr:nvSpPr>
      <xdr:spPr>
        <a:xfrm>
          <a:off x="135007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1" name="【保健センター・保健所】&#10;一人当たり面積グラフ枠">
          <a:extLst>
            <a:ext uri="{FF2B5EF4-FFF2-40B4-BE49-F238E27FC236}">
              <a16:creationId xmlns:a16="http://schemas.microsoft.com/office/drawing/2014/main" id="{00000000-0008-0000-0F00-00007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63</xdr:row>
      <xdr:rowOff>125730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flipV="1">
          <a:off x="22160864" y="97155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33" name="【保健センター・保健所】&#10;一人当たり面積最小値テキスト">
          <a:extLst>
            <a:ext uri="{FF2B5EF4-FFF2-40B4-BE49-F238E27FC236}">
              <a16:creationId xmlns:a16="http://schemas.microsoft.com/office/drawing/2014/main" id="{00000000-0008-0000-0F00-000079020000}"/>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35" name="【保健センター・保健所】&#10;一人当たり面積最大値テキスト">
          <a:extLst>
            <a:ext uri="{FF2B5EF4-FFF2-40B4-BE49-F238E27FC236}">
              <a16:creationId xmlns:a16="http://schemas.microsoft.com/office/drawing/2014/main" id="{00000000-0008-0000-0F00-00007B020000}"/>
            </a:ext>
          </a:extLst>
        </xdr:cNvPr>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133367</xdr:rowOff>
    </xdr:from>
    <xdr:ext cx="469744" cy="259045"/>
    <xdr:sp macro="" textlink="">
      <xdr:nvSpPr>
        <xdr:cNvPr id="637" name="【保健センター・保健所】&#10;一人当たり面積平均値テキスト">
          <a:extLst>
            <a:ext uri="{FF2B5EF4-FFF2-40B4-BE49-F238E27FC236}">
              <a16:creationId xmlns:a16="http://schemas.microsoft.com/office/drawing/2014/main" id="{00000000-0008-0000-0F00-00007D020000}"/>
            </a:ext>
          </a:extLst>
        </xdr:cNvPr>
        <xdr:cNvSpPr txBox="1"/>
      </xdr:nvSpPr>
      <xdr:spPr>
        <a:xfrm>
          <a:off x="22199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52070</xdr:rowOff>
    </xdr:from>
    <xdr:to>
      <xdr:col>102</xdr:col>
      <xdr:colOff>165100</xdr:colOff>
      <xdr:row>61</xdr:row>
      <xdr:rowOff>153670</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9494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166370</xdr:rowOff>
    </xdr:from>
    <xdr:to>
      <xdr:col>116</xdr:col>
      <xdr:colOff>114300</xdr:colOff>
      <xdr:row>60</xdr:row>
      <xdr:rowOff>96520</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22110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17797</xdr:rowOff>
    </xdr:from>
    <xdr:ext cx="469744" cy="259045"/>
    <xdr:sp macro="" textlink="">
      <xdr:nvSpPr>
        <xdr:cNvPr id="648" name="【保健センター・保健所】&#10;一人当たり面積該当値テキスト">
          <a:extLst>
            <a:ext uri="{FF2B5EF4-FFF2-40B4-BE49-F238E27FC236}">
              <a16:creationId xmlns:a16="http://schemas.microsoft.com/office/drawing/2014/main" id="{00000000-0008-0000-0F00-000088020000}"/>
            </a:ext>
          </a:extLst>
        </xdr:cNvPr>
        <xdr:cNvSpPr txBox="1"/>
      </xdr:nvSpPr>
      <xdr:spPr>
        <a:xfrm>
          <a:off x="22199600"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166370</xdr:rowOff>
    </xdr:from>
    <xdr:to>
      <xdr:col>112</xdr:col>
      <xdr:colOff>38100</xdr:colOff>
      <xdr:row>60</xdr:row>
      <xdr:rowOff>96520</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21272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45720</xdr:rowOff>
    </xdr:from>
    <xdr:to>
      <xdr:col>116</xdr:col>
      <xdr:colOff>63500</xdr:colOff>
      <xdr:row>60</xdr:row>
      <xdr:rowOff>45720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21323300" y="10332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166370</xdr:rowOff>
    </xdr:from>
    <xdr:to>
      <xdr:col>107</xdr:col>
      <xdr:colOff>101600</xdr:colOff>
      <xdr:row>60</xdr:row>
      <xdr:rowOff>96520</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20383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45720</xdr:rowOff>
    </xdr:from>
    <xdr:to>
      <xdr:col>111</xdr:col>
      <xdr:colOff>177800</xdr:colOff>
      <xdr:row>60</xdr:row>
      <xdr:rowOff>45720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20434300" y="1033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166370</xdr:rowOff>
    </xdr:from>
    <xdr:to>
      <xdr:col>102</xdr:col>
      <xdr:colOff>165100</xdr:colOff>
      <xdr:row>60</xdr:row>
      <xdr:rowOff>96520</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9494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45720</xdr:rowOff>
    </xdr:from>
    <xdr:to>
      <xdr:col>107</xdr:col>
      <xdr:colOff>50800</xdr:colOff>
      <xdr:row>60</xdr:row>
      <xdr:rowOff>45720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9545300" y="1033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53357</xdr:rowOff>
    </xdr:from>
    <xdr:ext cx="469744" cy="259045"/>
    <xdr:sp macro="" textlink="">
      <xdr:nvSpPr>
        <xdr:cNvPr id="655" name="n_1aveValue【保健センター・保健所】&#10;一人当たり面積">
          <a:extLst>
            <a:ext uri="{FF2B5EF4-FFF2-40B4-BE49-F238E27FC236}">
              <a16:creationId xmlns:a16="http://schemas.microsoft.com/office/drawing/2014/main" id="{00000000-0008-0000-0F00-00008F020000}"/>
            </a:ext>
          </a:extLst>
        </xdr:cNvPr>
        <xdr:cNvSpPr txBox="1"/>
      </xdr:nvSpPr>
      <xdr:spPr>
        <a:xfrm>
          <a:off x="21075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656" name="n_2aveValue【保健センター・保健所】&#10;一人当たり面積">
          <a:extLst>
            <a:ext uri="{FF2B5EF4-FFF2-40B4-BE49-F238E27FC236}">
              <a16:creationId xmlns:a16="http://schemas.microsoft.com/office/drawing/2014/main" id="{00000000-0008-0000-0F00-000090020000}"/>
            </a:ext>
          </a:extLst>
        </xdr:cNvPr>
        <xdr:cNvSpPr txBox="1"/>
      </xdr:nvSpPr>
      <xdr:spPr>
        <a:xfrm>
          <a:off x="20199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144797</xdr:rowOff>
    </xdr:from>
    <xdr:ext cx="469744" cy="259045"/>
    <xdr:sp macro="" textlink="">
      <xdr:nvSpPr>
        <xdr:cNvPr id="657" name="n_3aveValue【保健センター・保健所】&#10;一人当たり面積">
          <a:extLst>
            <a:ext uri="{FF2B5EF4-FFF2-40B4-BE49-F238E27FC236}">
              <a16:creationId xmlns:a16="http://schemas.microsoft.com/office/drawing/2014/main" id="{00000000-0008-0000-0F00-000091020000}"/>
            </a:ext>
          </a:extLst>
        </xdr:cNvPr>
        <xdr:cNvSpPr txBox="1"/>
      </xdr:nvSpPr>
      <xdr:spPr>
        <a:xfrm>
          <a:off x="193104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113047</xdr:rowOff>
    </xdr:from>
    <xdr:ext cx="469744" cy="259045"/>
    <xdr:sp macro="" textlink="">
      <xdr:nvSpPr>
        <xdr:cNvPr id="658" name="n_1mainValue【保健センター・保健所】&#10;一人当たり面積">
          <a:extLst>
            <a:ext uri="{FF2B5EF4-FFF2-40B4-BE49-F238E27FC236}">
              <a16:creationId xmlns:a16="http://schemas.microsoft.com/office/drawing/2014/main" id="{00000000-0008-0000-0F00-000092020000}"/>
            </a:ext>
          </a:extLst>
        </xdr:cNvPr>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113047</xdr:rowOff>
    </xdr:from>
    <xdr:ext cx="469744" cy="259045"/>
    <xdr:sp macro="" textlink="">
      <xdr:nvSpPr>
        <xdr:cNvPr id="659" name="n_2mainValue【保健センター・保健所】&#10;一人当たり面積">
          <a:extLst>
            <a:ext uri="{FF2B5EF4-FFF2-40B4-BE49-F238E27FC236}">
              <a16:creationId xmlns:a16="http://schemas.microsoft.com/office/drawing/2014/main" id="{00000000-0008-0000-0F00-000093020000}"/>
            </a:ext>
          </a:extLst>
        </xdr:cNvPr>
        <xdr:cNvSpPr txBox="1"/>
      </xdr:nvSpPr>
      <xdr:spPr>
        <a:xfrm>
          <a:off x="20199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113047</xdr:rowOff>
    </xdr:from>
    <xdr:ext cx="469744" cy="259045"/>
    <xdr:sp macro="" textlink="">
      <xdr:nvSpPr>
        <xdr:cNvPr id="660" name="n_3mainValue【保健センター・保健所】&#10;一人当たり面積">
          <a:extLst>
            <a:ext uri="{FF2B5EF4-FFF2-40B4-BE49-F238E27FC236}">
              <a16:creationId xmlns:a16="http://schemas.microsoft.com/office/drawing/2014/main" id="{00000000-0008-0000-0F00-000094020000}"/>
            </a:ext>
          </a:extLst>
        </xdr:cNvPr>
        <xdr:cNvSpPr txBox="1"/>
      </xdr:nvSpPr>
      <xdr:spPr>
        <a:xfrm>
          <a:off x="19310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a:extLst>
            <a:ext uri="{FF2B5EF4-FFF2-40B4-BE49-F238E27FC236}">
              <a16:creationId xmlns:a16="http://schemas.microsoft.com/office/drawing/2014/main" id="{00000000-0008-0000-0F00-0000A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108965</xdr:rowOff>
    </xdr:from>
    <xdr:to>
      <xdr:col>85</xdr:col>
      <xdr:colOff>126364</xdr:colOff>
      <xdr:row>85</xdr:row>
      <xdr:rowOff>3811</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flipV="1">
          <a:off x="16318864" y="13310615"/>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7638</xdr:rowOff>
    </xdr:from>
    <xdr:ext cx="405111" cy="259045"/>
    <xdr:sp macro="" textlink="">
      <xdr:nvSpPr>
        <xdr:cNvPr id="684" name="【消防施設】&#10;有形固定資産減価償却率最小値テキスト">
          <a:extLst>
            <a:ext uri="{FF2B5EF4-FFF2-40B4-BE49-F238E27FC236}">
              <a16:creationId xmlns:a16="http://schemas.microsoft.com/office/drawing/2014/main" id="{00000000-0008-0000-0F00-0000AC020000}"/>
            </a:ext>
          </a:extLst>
        </xdr:cNvPr>
        <xdr:cNvSpPr txBox="1"/>
      </xdr:nvSpPr>
      <xdr:spPr>
        <a:xfrm>
          <a:off x="163576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3811</xdr:rowOff>
    </xdr:from>
    <xdr:to>
      <xdr:col>86</xdr:col>
      <xdr:colOff>25400</xdr:colOff>
      <xdr:row>85</xdr:row>
      <xdr:rowOff>3811</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6230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55642</xdr:rowOff>
    </xdr:from>
    <xdr:ext cx="405111" cy="259045"/>
    <xdr:sp macro="" textlink="">
      <xdr:nvSpPr>
        <xdr:cNvPr id="686" name="【消防施設】&#10;有形固定資産減価償却率最大値テキスト">
          <a:extLst>
            <a:ext uri="{FF2B5EF4-FFF2-40B4-BE49-F238E27FC236}">
              <a16:creationId xmlns:a16="http://schemas.microsoft.com/office/drawing/2014/main" id="{00000000-0008-0000-0F00-0000AE020000}"/>
            </a:ext>
          </a:extLst>
        </xdr:cNvPr>
        <xdr:cNvSpPr txBox="1"/>
      </xdr:nvSpPr>
      <xdr:spPr>
        <a:xfrm>
          <a:off x="16357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108965</xdr:rowOff>
    </xdr:from>
    <xdr:to>
      <xdr:col>86</xdr:col>
      <xdr:colOff>25400</xdr:colOff>
      <xdr:row>77</xdr:row>
      <xdr:rowOff>108965</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6230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124477</xdr:rowOff>
    </xdr:from>
    <xdr:ext cx="405111" cy="259045"/>
    <xdr:sp macro="" textlink="">
      <xdr:nvSpPr>
        <xdr:cNvPr id="688" name="【消防施設】&#10;有形固定資産減価償却率平均値テキスト">
          <a:extLst>
            <a:ext uri="{FF2B5EF4-FFF2-40B4-BE49-F238E27FC236}">
              <a16:creationId xmlns:a16="http://schemas.microsoft.com/office/drawing/2014/main" id="{00000000-0008-0000-0F00-0000B0020000}"/>
            </a:ext>
          </a:extLst>
        </xdr:cNvPr>
        <xdr:cNvSpPr txBox="1"/>
      </xdr:nvSpPr>
      <xdr:spPr>
        <a:xfrm>
          <a:off x="16357600" y="1366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689" name="フローチャート: 判断 688">
          <a:extLst>
            <a:ext uri="{FF2B5EF4-FFF2-40B4-BE49-F238E27FC236}">
              <a16:creationId xmlns:a16="http://schemas.microsoft.com/office/drawing/2014/main" id="{00000000-0008-0000-0F00-0000B1020000}"/>
            </a:ext>
          </a:extLst>
        </xdr:cNvPr>
        <xdr:cNvSpPr/>
      </xdr:nvSpPr>
      <xdr:spPr>
        <a:xfrm>
          <a:off x="16268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90" name="フローチャート: 判断 689">
          <a:extLst>
            <a:ext uri="{FF2B5EF4-FFF2-40B4-BE49-F238E27FC236}">
              <a16:creationId xmlns:a16="http://schemas.microsoft.com/office/drawing/2014/main" id="{00000000-0008-0000-0F00-0000B2020000}"/>
            </a:ext>
          </a:extLst>
        </xdr:cNvPr>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163322</xdr:rowOff>
    </xdr:from>
    <xdr:to>
      <xdr:col>76</xdr:col>
      <xdr:colOff>165100</xdr:colOff>
      <xdr:row>81</xdr:row>
      <xdr:rowOff>93472</xdr:rowOff>
    </xdr:to>
    <xdr:sp macro="" textlink="">
      <xdr:nvSpPr>
        <xdr:cNvPr id="691" name="フローチャート: 判断 690">
          <a:extLst>
            <a:ext uri="{FF2B5EF4-FFF2-40B4-BE49-F238E27FC236}">
              <a16:creationId xmlns:a16="http://schemas.microsoft.com/office/drawing/2014/main" id="{00000000-0008-0000-0F00-0000B3020000}"/>
            </a:ext>
          </a:extLst>
        </xdr:cNvPr>
        <xdr:cNvSpPr/>
      </xdr:nvSpPr>
      <xdr:spPr>
        <a:xfrm>
          <a:off x="14541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167894</xdr:rowOff>
    </xdr:from>
    <xdr:to>
      <xdr:col>72</xdr:col>
      <xdr:colOff>38100</xdr:colOff>
      <xdr:row>81</xdr:row>
      <xdr:rowOff>98044</xdr:rowOff>
    </xdr:to>
    <xdr:sp macro="" textlink="">
      <xdr:nvSpPr>
        <xdr:cNvPr id="692" name="フローチャート: 判断 691">
          <a:extLst>
            <a:ext uri="{FF2B5EF4-FFF2-40B4-BE49-F238E27FC236}">
              <a16:creationId xmlns:a16="http://schemas.microsoft.com/office/drawing/2014/main" id="{00000000-0008-0000-0F00-0000B4020000}"/>
            </a:ext>
          </a:extLst>
        </xdr:cNvPr>
        <xdr:cNvSpPr/>
      </xdr:nvSpPr>
      <xdr:spPr>
        <a:xfrm>
          <a:off x="13652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133604</xdr:rowOff>
    </xdr:from>
    <xdr:to>
      <xdr:col>85</xdr:col>
      <xdr:colOff>177800</xdr:colOff>
      <xdr:row>82</xdr:row>
      <xdr:rowOff>63754</xdr:rowOff>
    </xdr:to>
    <xdr:sp macro="" textlink="">
      <xdr:nvSpPr>
        <xdr:cNvPr id="698" name="楕円 697">
          <a:extLst>
            <a:ext uri="{FF2B5EF4-FFF2-40B4-BE49-F238E27FC236}">
              <a16:creationId xmlns:a16="http://schemas.microsoft.com/office/drawing/2014/main" id="{00000000-0008-0000-0F00-0000BA020000}"/>
            </a:ext>
          </a:extLst>
        </xdr:cNvPr>
        <xdr:cNvSpPr/>
      </xdr:nvSpPr>
      <xdr:spPr>
        <a:xfrm>
          <a:off x="16268700" y="1402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112031</xdr:rowOff>
    </xdr:from>
    <xdr:ext cx="405111" cy="259045"/>
    <xdr:sp macro="" textlink="">
      <xdr:nvSpPr>
        <xdr:cNvPr id="699" name="【消防施設】&#10;有形固定資産減価償却率該当値テキスト">
          <a:extLst>
            <a:ext uri="{FF2B5EF4-FFF2-40B4-BE49-F238E27FC236}">
              <a16:creationId xmlns:a16="http://schemas.microsoft.com/office/drawing/2014/main" id="{00000000-0008-0000-0F00-0000BB020000}"/>
            </a:ext>
          </a:extLst>
        </xdr:cNvPr>
        <xdr:cNvSpPr txBox="1"/>
      </xdr:nvSpPr>
      <xdr:spPr>
        <a:xfrm>
          <a:off x="16357600" y="1399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14732</xdr:rowOff>
    </xdr:from>
    <xdr:to>
      <xdr:col>81</xdr:col>
      <xdr:colOff>101600</xdr:colOff>
      <xdr:row>82</xdr:row>
      <xdr:rowOff>116332</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154305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12954</xdr:rowOff>
    </xdr:from>
    <xdr:to>
      <xdr:col>85</xdr:col>
      <xdr:colOff>127000</xdr:colOff>
      <xdr:row>82</xdr:row>
      <xdr:rowOff>65532</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flipV="1">
          <a:off x="15481300" y="1407185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71882</xdr:rowOff>
    </xdr:from>
    <xdr:to>
      <xdr:col>76</xdr:col>
      <xdr:colOff>165100</xdr:colOff>
      <xdr:row>83</xdr:row>
      <xdr:rowOff>2032</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14541500" y="1413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65532</xdr:rowOff>
    </xdr:from>
    <xdr:to>
      <xdr:col>81</xdr:col>
      <xdr:colOff>50800</xdr:colOff>
      <xdr:row>82</xdr:row>
      <xdr:rowOff>122682</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flipV="1">
          <a:off x="14592300" y="1412443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04" name="楕円 703">
          <a:extLst>
            <a:ext uri="{FF2B5EF4-FFF2-40B4-BE49-F238E27FC236}">
              <a16:creationId xmlns:a16="http://schemas.microsoft.com/office/drawing/2014/main" id="{00000000-0008-0000-0F00-0000C0020000}"/>
            </a:ext>
          </a:extLst>
        </xdr:cNvPr>
        <xdr:cNvSpPr/>
      </xdr:nvSpPr>
      <xdr:spPr>
        <a:xfrm>
          <a:off x="13652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122682</xdr:rowOff>
    </xdr:from>
    <xdr:to>
      <xdr:col>76</xdr:col>
      <xdr:colOff>114300</xdr:colOff>
      <xdr:row>83</xdr:row>
      <xdr:rowOff>3811</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flipV="1">
          <a:off x="13703300" y="14181582"/>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82566</xdr:rowOff>
    </xdr:from>
    <xdr:ext cx="405111" cy="259045"/>
    <xdr:sp macro="" textlink="">
      <xdr:nvSpPr>
        <xdr:cNvPr id="706" name="n_1aveValue【消防施設】&#10;有形固定資産減価償却率">
          <a:extLst>
            <a:ext uri="{FF2B5EF4-FFF2-40B4-BE49-F238E27FC236}">
              <a16:creationId xmlns:a16="http://schemas.microsoft.com/office/drawing/2014/main" id="{00000000-0008-0000-0F00-0000C2020000}"/>
            </a:ext>
          </a:extLst>
        </xdr:cNvPr>
        <xdr:cNvSpPr txBox="1"/>
      </xdr:nvSpPr>
      <xdr:spPr>
        <a:xfrm>
          <a:off x="15266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109999</xdr:rowOff>
    </xdr:from>
    <xdr:ext cx="405111" cy="259045"/>
    <xdr:sp macro="" textlink="">
      <xdr:nvSpPr>
        <xdr:cNvPr id="707" name="n_2aveValue【消防施設】&#10;有形固定資産減価償却率">
          <a:extLst>
            <a:ext uri="{FF2B5EF4-FFF2-40B4-BE49-F238E27FC236}">
              <a16:creationId xmlns:a16="http://schemas.microsoft.com/office/drawing/2014/main" id="{00000000-0008-0000-0F00-0000C3020000}"/>
            </a:ext>
          </a:extLst>
        </xdr:cNvPr>
        <xdr:cNvSpPr txBox="1"/>
      </xdr:nvSpPr>
      <xdr:spPr>
        <a:xfrm>
          <a:off x="14389744" y="1365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114571</xdr:rowOff>
    </xdr:from>
    <xdr:ext cx="405111" cy="259045"/>
    <xdr:sp macro="" textlink="">
      <xdr:nvSpPr>
        <xdr:cNvPr id="708" name="n_3aveValue【消防施設】&#10;有形固定資産減価償却率">
          <a:extLst>
            <a:ext uri="{FF2B5EF4-FFF2-40B4-BE49-F238E27FC236}">
              <a16:creationId xmlns:a16="http://schemas.microsoft.com/office/drawing/2014/main" id="{00000000-0008-0000-0F00-0000C4020000}"/>
            </a:ext>
          </a:extLst>
        </xdr:cNvPr>
        <xdr:cNvSpPr txBox="1"/>
      </xdr:nvSpPr>
      <xdr:spPr>
        <a:xfrm>
          <a:off x="13500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107459</xdr:rowOff>
    </xdr:from>
    <xdr:ext cx="405111" cy="259045"/>
    <xdr:sp macro="" textlink="">
      <xdr:nvSpPr>
        <xdr:cNvPr id="709" name="n_1mainValue【消防施設】&#10;有形固定資産減価償却率">
          <a:extLst>
            <a:ext uri="{FF2B5EF4-FFF2-40B4-BE49-F238E27FC236}">
              <a16:creationId xmlns:a16="http://schemas.microsoft.com/office/drawing/2014/main" id="{00000000-0008-0000-0F00-0000C5020000}"/>
            </a:ext>
          </a:extLst>
        </xdr:cNvPr>
        <xdr:cNvSpPr txBox="1"/>
      </xdr:nvSpPr>
      <xdr:spPr>
        <a:xfrm>
          <a:off x="15266044" y="1416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164609</xdr:rowOff>
    </xdr:from>
    <xdr:ext cx="405111" cy="259045"/>
    <xdr:sp macro="" textlink="">
      <xdr:nvSpPr>
        <xdr:cNvPr id="710" name="n_2mainValue【消防施設】&#10;有形固定資産減価償却率">
          <a:extLst>
            <a:ext uri="{FF2B5EF4-FFF2-40B4-BE49-F238E27FC236}">
              <a16:creationId xmlns:a16="http://schemas.microsoft.com/office/drawing/2014/main" id="{00000000-0008-0000-0F00-0000C6020000}"/>
            </a:ext>
          </a:extLst>
        </xdr:cNvPr>
        <xdr:cNvSpPr txBox="1"/>
      </xdr:nvSpPr>
      <xdr:spPr>
        <a:xfrm>
          <a:off x="14389744" y="1422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711" name="n_3mainValue【消防施設】&#10;有形固定資産減価償却率">
          <a:extLst>
            <a:ext uri="{FF2B5EF4-FFF2-40B4-BE49-F238E27FC236}">
              <a16:creationId xmlns:a16="http://schemas.microsoft.com/office/drawing/2014/main" id="{00000000-0008-0000-0F00-0000C7020000}"/>
            </a:ext>
          </a:extLst>
        </xdr:cNvPr>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a:extLst>
            <a:ext uri="{FF2B5EF4-FFF2-40B4-BE49-F238E27FC236}">
              <a16:creationId xmlns:a16="http://schemas.microsoft.com/office/drawing/2014/main" id="{00000000-0008-0000-0F00-0000C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6" name="【消防施設】&#10;一人当たり面積グラフ枠">
          <a:extLst>
            <a:ext uri="{FF2B5EF4-FFF2-40B4-BE49-F238E27FC236}">
              <a16:creationId xmlns:a16="http://schemas.microsoft.com/office/drawing/2014/main" id="{00000000-0008-0000-0F00-0000E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20138</xdr:rowOff>
    </xdr:from>
    <xdr:to>
      <xdr:col>116</xdr:col>
      <xdr:colOff>62864</xdr:colOff>
      <xdr:row>86</xdr:row>
      <xdr:rowOff>96882</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flipV="1">
          <a:off x="22160864" y="13221788"/>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100709</xdr:rowOff>
    </xdr:from>
    <xdr:ext cx="469744" cy="259045"/>
    <xdr:sp macro="" textlink="">
      <xdr:nvSpPr>
        <xdr:cNvPr id="738" name="【消防施設】&#10;一人当たり面積最小値テキスト">
          <a:extLst>
            <a:ext uri="{FF2B5EF4-FFF2-40B4-BE49-F238E27FC236}">
              <a16:creationId xmlns:a16="http://schemas.microsoft.com/office/drawing/2014/main" id="{00000000-0008-0000-0F00-0000E2020000}"/>
            </a:ext>
          </a:extLst>
        </xdr:cNvPr>
        <xdr:cNvSpPr txBox="1"/>
      </xdr:nvSpPr>
      <xdr:spPr>
        <a:xfrm>
          <a:off x="22199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96882</xdr:rowOff>
    </xdr:from>
    <xdr:to>
      <xdr:col>116</xdr:col>
      <xdr:colOff>152400</xdr:colOff>
      <xdr:row>86</xdr:row>
      <xdr:rowOff>96882</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22072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138265</xdr:rowOff>
    </xdr:from>
    <xdr:ext cx="469744" cy="259045"/>
    <xdr:sp macro="" textlink="">
      <xdr:nvSpPr>
        <xdr:cNvPr id="740" name="【消防施設】&#10;一人当たり面積最大値テキスト">
          <a:extLst>
            <a:ext uri="{FF2B5EF4-FFF2-40B4-BE49-F238E27FC236}">
              <a16:creationId xmlns:a16="http://schemas.microsoft.com/office/drawing/2014/main" id="{00000000-0008-0000-0F00-0000E4020000}"/>
            </a:ext>
          </a:extLst>
        </xdr:cNvPr>
        <xdr:cNvSpPr txBox="1"/>
      </xdr:nvSpPr>
      <xdr:spPr>
        <a:xfrm>
          <a:off x="22199600" y="1299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20138</xdr:rowOff>
    </xdr:from>
    <xdr:to>
      <xdr:col>116</xdr:col>
      <xdr:colOff>152400</xdr:colOff>
      <xdr:row>77</xdr:row>
      <xdr:rowOff>20138</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22072600" y="1322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71863</xdr:rowOff>
    </xdr:from>
    <xdr:ext cx="469744" cy="259045"/>
    <xdr:sp macro="" textlink="">
      <xdr:nvSpPr>
        <xdr:cNvPr id="742" name="【消防施設】&#10;一人当たり面積平均値テキスト">
          <a:extLst>
            <a:ext uri="{FF2B5EF4-FFF2-40B4-BE49-F238E27FC236}">
              <a16:creationId xmlns:a16="http://schemas.microsoft.com/office/drawing/2014/main" id="{00000000-0008-0000-0F00-0000E6020000}"/>
            </a:ext>
          </a:extLst>
        </xdr:cNvPr>
        <xdr:cNvSpPr txBox="1"/>
      </xdr:nvSpPr>
      <xdr:spPr>
        <a:xfrm>
          <a:off x="22199600" y="1464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93436</xdr:rowOff>
    </xdr:from>
    <xdr:to>
      <xdr:col>116</xdr:col>
      <xdr:colOff>114300</xdr:colOff>
      <xdr:row>86</xdr:row>
      <xdr:rowOff>23586</xdr:rowOff>
    </xdr:to>
    <xdr:sp macro="" textlink="">
      <xdr:nvSpPr>
        <xdr:cNvPr id="743" name="フローチャート: 判断 742">
          <a:extLst>
            <a:ext uri="{FF2B5EF4-FFF2-40B4-BE49-F238E27FC236}">
              <a16:creationId xmlns:a16="http://schemas.microsoft.com/office/drawing/2014/main" id="{00000000-0008-0000-0F00-0000E7020000}"/>
            </a:ext>
          </a:extLst>
        </xdr:cNvPr>
        <xdr:cNvSpPr/>
      </xdr:nvSpPr>
      <xdr:spPr>
        <a:xfrm>
          <a:off x="22110700" y="1466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106499</xdr:rowOff>
    </xdr:from>
    <xdr:to>
      <xdr:col>112</xdr:col>
      <xdr:colOff>38100</xdr:colOff>
      <xdr:row>86</xdr:row>
      <xdr:rowOff>36649</xdr:rowOff>
    </xdr:to>
    <xdr:sp macro="" textlink="">
      <xdr:nvSpPr>
        <xdr:cNvPr id="744" name="フローチャート: 判断 743">
          <a:extLst>
            <a:ext uri="{FF2B5EF4-FFF2-40B4-BE49-F238E27FC236}">
              <a16:creationId xmlns:a16="http://schemas.microsoft.com/office/drawing/2014/main" id="{00000000-0008-0000-0F00-0000E8020000}"/>
            </a:ext>
          </a:extLst>
        </xdr:cNvPr>
        <xdr:cNvSpPr/>
      </xdr:nvSpPr>
      <xdr:spPr>
        <a:xfrm>
          <a:off x="21272500" y="14679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142421</xdr:rowOff>
    </xdr:from>
    <xdr:to>
      <xdr:col>107</xdr:col>
      <xdr:colOff>101600</xdr:colOff>
      <xdr:row>86</xdr:row>
      <xdr:rowOff>72571</xdr:rowOff>
    </xdr:to>
    <xdr:sp macro="" textlink="">
      <xdr:nvSpPr>
        <xdr:cNvPr id="745" name="フローチャート: 判断 744">
          <a:extLst>
            <a:ext uri="{FF2B5EF4-FFF2-40B4-BE49-F238E27FC236}">
              <a16:creationId xmlns:a16="http://schemas.microsoft.com/office/drawing/2014/main" id="{00000000-0008-0000-0F00-0000E9020000}"/>
            </a:ext>
          </a:extLst>
        </xdr:cNvPr>
        <xdr:cNvSpPr/>
      </xdr:nvSpPr>
      <xdr:spPr>
        <a:xfrm>
          <a:off x="20383500" y="147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129358</xdr:rowOff>
    </xdr:from>
    <xdr:to>
      <xdr:col>102</xdr:col>
      <xdr:colOff>165100</xdr:colOff>
      <xdr:row>86</xdr:row>
      <xdr:rowOff>59508</xdr:rowOff>
    </xdr:to>
    <xdr:sp macro="" textlink="">
      <xdr:nvSpPr>
        <xdr:cNvPr id="746" name="フローチャート: 判断 745">
          <a:extLst>
            <a:ext uri="{FF2B5EF4-FFF2-40B4-BE49-F238E27FC236}">
              <a16:creationId xmlns:a16="http://schemas.microsoft.com/office/drawing/2014/main" id="{00000000-0008-0000-0F00-0000EA020000}"/>
            </a:ext>
          </a:extLst>
        </xdr:cNvPr>
        <xdr:cNvSpPr/>
      </xdr:nvSpPr>
      <xdr:spPr>
        <a:xfrm>
          <a:off x="19494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166914</xdr:rowOff>
    </xdr:from>
    <xdr:to>
      <xdr:col>116</xdr:col>
      <xdr:colOff>114300</xdr:colOff>
      <xdr:row>85</xdr:row>
      <xdr:rowOff>97064</xdr:rowOff>
    </xdr:to>
    <xdr:sp macro="" textlink="">
      <xdr:nvSpPr>
        <xdr:cNvPr id="752" name="楕円 751">
          <a:extLst>
            <a:ext uri="{FF2B5EF4-FFF2-40B4-BE49-F238E27FC236}">
              <a16:creationId xmlns:a16="http://schemas.microsoft.com/office/drawing/2014/main" id="{00000000-0008-0000-0F00-0000F0020000}"/>
            </a:ext>
          </a:extLst>
        </xdr:cNvPr>
        <xdr:cNvSpPr/>
      </xdr:nvSpPr>
      <xdr:spPr>
        <a:xfrm>
          <a:off x="221107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18341</xdr:rowOff>
    </xdr:from>
    <xdr:ext cx="469744" cy="259045"/>
    <xdr:sp macro="" textlink="">
      <xdr:nvSpPr>
        <xdr:cNvPr id="753" name="【消防施設】&#10;一人当たり面積該当値テキスト">
          <a:extLst>
            <a:ext uri="{FF2B5EF4-FFF2-40B4-BE49-F238E27FC236}">
              <a16:creationId xmlns:a16="http://schemas.microsoft.com/office/drawing/2014/main" id="{00000000-0008-0000-0F00-0000F1020000}"/>
            </a:ext>
          </a:extLst>
        </xdr:cNvPr>
        <xdr:cNvSpPr txBox="1"/>
      </xdr:nvSpPr>
      <xdr:spPr>
        <a:xfrm>
          <a:off x="22199600" y="1442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163649</xdr:rowOff>
    </xdr:from>
    <xdr:to>
      <xdr:col>112</xdr:col>
      <xdr:colOff>38100</xdr:colOff>
      <xdr:row>85</xdr:row>
      <xdr:rowOff>93799</xdr:rowOff>
    </xdr:to>
    <xdr:sp macro="" textlink="">
      <xdr:nvSpPr>
        <xdr:cNvPr id="754" name="楕円 753">
          <a:extLst>
            <a:ext uri="{FF2B5EF4-FFF2-40B4-BE49-F238E27FC236}">
              <a16:creationId xmlns:a16="http://schemas.microsoft.com/office/drawing/2014/main" id="{00000000-0008-0000-0F00-0000F2020000}"/>
            </a:ext>
          </a:extLst>
        </xdr:cNvPr>
        <xdr:cNvSpPr/>
      </xdr:nvSpPr>
      <xdr:spPr>
        <a:xfrm>
          <a:off x="212725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42999</xdr:rowOff>
    </xdr:from>
    <xdr:to>
      <xdr:col>116</xdr:col>
      <xdr:colOff>63500</xdr:colOff>
      <xdr:row>85</xdr:row>
      <xdr:rowOff>46264</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21323300" y="1461624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163649</xdr:rowOff>
    </xdr:from>
    <xdr:to>
      <xdr:col>107</xdr:col>
      <xdr:colOff>101600</xdr:colOff>
      <xdr:row>85</xdr:row>
      <xdr:rowOff>93799</xdr:rowOff>
    </xdr:to>
    <xdr:sp macro="" textlink="">
      <xdr:nvSpPr>
        <xdr:cNvPr id="756" name="楕円 755">
          <a:extLst>
            <a:ext uri="{FF2B5EF4-FFF2-40B4-BE49-F238E27FC236}">
              <a16:creationId xmlns:a16="http://schemas.microsoft.com/office/drawing/2014/main" id="{00000000-0008-0000-0F00-0000F4020000}"/>
            </a:ext>
          </a:extLst>
        </xdr:cNvPr>
        <xdr:cNvSpPr/>
      </xdr:nvSpPr>
      <xdr:spPr>
        <a:xfrm>
          <a:off x="203835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42999</xdr:rowOff>
    </xdr:from>
    <xdr:to>
      <xdr:col>111</xdr:col>
      <xdr:colOff>177800</xdr:colOff>
      <xdr:row>85</xdr:row>
      <xdr:rowOff>42999</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20434300" y="146162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166914</xdr:rowOff>
    </xdr:from>
    <xdr:to>
      <xdr:col>102</xdr:col>
      <xdr:colOff>165100</xdr:colOff>
      <xdr:row>85</xdr:row>
      <xdr:rowOff>97064</xdr:rowOff>
    </xdr:to>
    <xdr:sp macro="" textlink="">
      <xdr:nvSpPr>
        <xdr:cNvPr id="758" name="楕円 757">
          <a:extLst>
            <a:ext uri="{FF2B5EF4-FFF2-40B4-BE49-F238E27FC236}">
              <a16:creationId xmlns:a16="http://schemas.microsoft.com/office/drawing/2014/main" id="{00000000-0008-0000-0F00-0000F6020000}"/>
            </a:ext>
          </a:extLst>
        </xdr:cNvPr>
        <xdr:cNvSpPr/>
      </xdr:nvSpPr>
      <xdr:spPr>
        <a:xfrm>
          <a:off x="19494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42999</xdr:rowOff>
    </xdr:from>
    <xdr:to>
      <xdr:col>107</xdr:col>
      <xdr:colOff>50800</xdr:colOff>
      <xdr:row>85</xdr:row>
      <xdr:rowOff>46264</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flipV="1">
          <a:off x="19545300" y="146162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27776</xdr:rowOff>
    </xdr:from>
    <xdr:ext cx="469744" cy="259045"/>
    <xdr:sp macro="" textlink="">
      <xdr:nvSpPr>
        <xdr:cNvPr id="760" name="n_1aveValue【消防施設】&#10;一人当たり面積">
          <a:extLst>
            <a:ext uri="{FF2B5EF4-FFF2-40B4-BE49-F238E27FC236}">
              <a16:creationId xmlns:a16="http://schemas.microsoft.com/office/drawing/2014/main" id="{00000000-0008-0000-0F00-0000F8020000}"/>
            </a:ext>
          </a:extLst>
        </xdr:cNvPr>
        <xdr:cNvSpPr txBox="1"/>
      </xdr:nvSpPr>
      <xdr:spPr>
        <a:xfrm>
          <a:off x="21075727" y="147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63698</xdr:rowOff>
    </xdr:from>
    <xdr:ext cx="469744" cy="259045"/>
    <xdr:sp macro="" textlink="">
      <xdr:nvSpPr>
        <xdr:cNvPr id="761" name="n_2aveValue【消防施設】&#10;一人当たり面積">
          <a:extLst>
            <a:ext uri="{FF2B5EF4-FFF2-40B4-BE49-F238E27FC236}">
              <a16:creationId xmlns:a16="http://schemas.microsoft.com/office/drawing/2014/main" id="{00000000-0008-0000-0F00-0000F9020000}"/>
            </a:ext>
          </a:extLst>
        </xdr:cNvPr>
        <xdr:cNvSpPr txBox="1"/>
      </xdr:nvSpPr>
      <xdr:spPr>
        <a:xfrm>
          <a:off x="201994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50635</xdr:rowOff>
    </xdr:from>
    <xdr:ext cx="469744" cy="259045"/>
    <xdr:sp macro="" textlink="">
      <xdr:nvSpPr>
        <xdr:cNvPr id="762" name="n_3aveValue【消防施設】&#10;一人当たり面積">
          <a:extLst>
            <a:ext uri="{FF2B5EF4-FFF2-40B4-BE49-F238E27FC236}">
              <a16:creationId xmlns:a16="http://schemas.microsoft.com/office/drawing/2014/main" id="{00000000-0008-0000-0F00-0000FA020000}"/>
            </a:ext>
          </a:extLst>
        </xdr:cNvPr>
        <xdr:cNvSpPr txBox="1"/>
      </xdr:nvSpPr>
      <xdr:spPr>
        <a:xfrm>
          <a:off x="193104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110326</xdr:rowOff>
    </xdr:from>
    <xdr:ext cx="469744" cy="259045"/>
    <xdr:sp macro="" textlink="">
      <xdr:nvSpPr>
        <xdr:cNvPr id="763" name="n_1mainValue【消防施設】&#10;一人当たり面積">
          <a:extLst>
            <a:ext uri="{FF2B5EF4-FFF2-40B4-BE49-F238E27FC236}">
              <a16:creationId xmlns:a16="http://schemas.microsoft.com/office/drawing/2014/main" id="{00000000-0008-0000-0F00-0000FB020000}"/>
            </a:ext>
          </a:extLst>
        </xdr:cNvPr>
        <xdr:cNvSpPr txBox="1"/>
      </xdr:nvSpPr>
      <xdr:spPr>
        <a:xfrm>
          <a:off x="21075727" y="1434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110326</xdr:rowOff>
    </xdr:from>
    <xdr:ext cx="469744" cy="259045"/>
    <xdr:sp macro="" textlink="">
      <xdr:nvSpPr>
        <xdr:cNvPr id="764" name="n_2mainValue【消防施設】&#10;一人当たり面積">
          <a:extLst>
            <a:ext uri="{FF2B5EF4-FFF2-40B4-BE49-F238E27FC236}">
              <a16:creationId xmlns:a16="http://schemas.microsoft.com/office/drawing/2014/main" id="{00000000-0008-0000-0F00-0000FC020000}"/>
            </a:ext>
          </a:extLst>
        </xdr:cNvPr>
        <xdr:cNvSpPr txBox="1"/>
      </xdr:nvSpPr>
      <xdr:spPr>
        <a:xfrm>
          <a:off x="20199427" y="1434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113591</xdr:rowOff>
    </xdr:from>
    <xdr:ext cx="469744" cy="259045"/>
    <xdr:sp macro="" textlink="">
      <xdr:nvSpPr>
        <xdr:cNvPr id="765" name="n_3mainValue【消防施設】&#10;一人当たり面積">
          <a:extLst>
            <a:ext uri="{FF2B5EF4-FFF2-40B4-BE49-F238E27FC236}">
              <a16:creationId xmlns:a16="http://schemas.microsoft.com/office/drawing/2014/main" id="{00000000-0008-0000-0F00-0000FD020000}"/>
            </a:ext>
          </a:extLst>
        </xdr:cNvPr>
        <xdr:cNvSpPr txBox="1"/>
      </xdr:nvSpPr>
      <xdr:spPr>
        <a:xfrm>
          <a:off x="19310427" y="1434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6" name="正方形/長方形 765">
          <a:extLst>
            <a:ext uri="{FF2B5EF4-FFF2-40B4-BE49-F238E27FC236}">
              <a16:creationId xmlns:a16="http://schemas.microsoft.com/office/drawing/2014/main" id="{00000000-0008-0000-0F00-0000F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7" name="正方形/長方形 766">
          <a:extLst>
            <a:ext uri="{FF2B5EF4-FFF2-40B4-BE49-F238E27FC236}">
              <a16:creationId xmlns:a16="http://schemas.microsoft.com/office/drawing/2014/main" id="{00000000-0008-0000-0F00-0000F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8" name="正方形/長方形 767">
          <a:extLst>
            <a:ext uri="{FF2B5EF4-FFF2-40B4-BE49-F238E27FC236}">
              <a16:creationId xmlns:a16="http://schemas.microsoft.com/office/drawing/2014/main" id="{00000000-0008-0000-0F00-000000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9" name="正方形/長方形 768">
          <a:extLst>
            <a:ext uri="{FF2B5EF4-FFF2-40B4-BE49-F238E27FC236}">
              <a16:creationId xmlns:a16="http://schemas.microsoft.com/office/drawing/2014/main" id="{00000000-0008-0000-0F00-000001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0" name="正方形/長方形 769">
          <a:extLst>
            <a:ext uri="{FF2B5EF4-FFF2-40B4-BE49-F238E27FC236}">
              <a16:creationId xmlns:a16="http://schemas.microsoft.com/office/drawing/2014/main" id="{00000000-0008-0000-0F00-000002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1" name="正方形/長方形 770">
          <a:extLst>
            <a:ext uri="{FF2B5EF4-FFF2-40B4-BE49-F238E27FC236}">
              <a16:creationId xmlns:a16="http://schemas.microsoft.com/office/drawing/2014/main" id="{00000000-0008-0000-0F00-000003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2" name="正方形/長方形 771">
          <a:extLst>
            <a:ext uri="{FF2B5EF4-FFF2-40B4-BE49-F238E27FC236}">
              <a16:creationId xmlns:a16="http://schemas.microsoft.com/office/drawing/2014/main" id="{00000000-0008-0000-0F00-000004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3" name="正方形/長方形 772">
          <a:extLst>
            <a:ext uri="{FF2B5EF4-FFF2-40B4-BE49-F238E27FC236}">
              <a16:creationId xmlns:a16="http://schemas.microsoft.com/office/drawing/2014/main" id="{00000000-0008-0000-0F00-000005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0" name="【庁舎】&#10;有形固定資産減価償却率グラフ枠">
          <a:extLst>
            <a:ext uri="{FF2B5EF4-FFF2-40B4-BE49-F238E27FC236}">
              <a16:creationId xmlns:a16="http://schemas.microsoft.com/office/drawing/2014/main" id="{00000000-0008-0000-0F00-000016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4355</xdr:rowOff>
    </xdr:from>
    <xdr:to>
      <xdr:col>85</xdr:col>
      <xdr:colOff>126364</xdr:colOff>
      <xdr:row>108</xdr:row>
      <xdr:rowOff>59871</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flipV="1">
          <a:off x="16318864" y="17149355"/>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92" name="【庁舎】&#10;有形固定資産減価償却率最小値テキスト">
          <a:extLst>
            <a:ext uri="{FF2B5EF4-FFF2-40B4-BE49-F238E27FC236}">
              <a16:creationId xmlns:a16="http://schemas.microsoft.com/office/drawing/2014/main" id="{00000000-0008-0000-0F00-000018030000}"/>
            </a:ext>
          </a:extLst>
        </xdr:cNvPr>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122482</xdr:rowOff>
    </xdr:from>
    <xdr:ext cx="405111" cy="259045"/>
    <xdr:sp macro="" textlink="">
      <xdr:nvSpPr>
        <xdr:cNvPr id="794" name="【庁舎】&#10;有形固定資産減価償却率最大値テキスト">
          <a:extLst>
            <a:ext uri="{FF2B5EF4-FFF2-40B4-BE49-F238E27FC236}">
              <a16:creationId xmlns:a16="http://schemas.microsoft.com/office/drawing/2014/main" id="{00000000-0008-0000-0F00-00001A030000}"/>
            </a:ext>
          </a:extLst>
        </xdr:cNvPr>
        <xdr:cNvSpPr txBox="1"/>
      </xdr:nvSpPr>
      <xdr:spPr>
        <a:xfrm>
          <a:off x="16357600" y="169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4355</xdr:rowOff>
    </xdr:from>
    <xdr:to>
      <xdr:col>86</xdr:col>
      <xdr:colOff>25400</xdr:colOff>
      <xdr:row>100</xdr:row>
      <xdr:rowOff>4355</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6230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54808</xdr:rowOff>
    </xdr:from>
    <xdr:ext cx="405111" cy="259045"/>
    <xdr:sp macro="" textlink="">
      <xdr:nvSpPr>
        <xdr:cNvPr id="796" name="【庁舎】&#10;有形固定資産減価償却率平均値テキスト">
          <a:extLst>
            <a:ext uri="{FF2B5EF4-FFF2-40B4-BE49-F238E27FC236}">
              <a16:creationId xmlns:a16="http://schemas.microsoft.com/office/drawing/2014/main" id="{00000000-0008-0000-0F00-00001C030000}"/>
            </a:ext>
          </a:extLst>
        </xdr:cNvPr>
        <xdr:cNvSpPr txBox="1"/>
      </xdr:nvSpPr>
      <xdr:spPr>
        <a:xfrm>
          <a:off x="16357600" y="1771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797" name="フローチャート: 判断 796">
          <a:extLst>
            <a:ext uri="{FF2B5EF4-FFF2-40B4-BE49-F238E27FC236}">
              <a16:creationId xmlns:a16="http://schemas.microsoft.com/office/drawing/2014/main" id="{00000000-0008-0000-0F00-00001D030000}"/>
            </a:ext>
          </a:extLst>
        </xdr:cNvPr>
        <xdr:cNvSpPr/>
      </xdr:nvSpPr>
      <xdr:spPr>
        <a:xfrm>
          <a:off x="162687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xdr:rowOff>
    </xdr:from>
    <xdr:to>
      <xdr:col>81</xdr:col>
      <xdr:colOff>101600</xdr:colOff>
      <xdr:row>104</xdr:row>
      <xdr:rowOff>102507</xdr:rowOff>
    </xdr:to>
    <xdr:sp macro="" textlink="">
      <xdr:nvSpPr>
        <xdr:cNvPr id="798" name="フローチャート: 判断 797">
          <a:extLst>
            <a:ext uri="{FF2B5EF4-FFF2-40B4-BE49-F238E27FC236}">
              <a16:creationId xmlns:a16="http://schemas.microsoft.com/office/drawing/2014/main" id="{00000000-0008-0000-0F00-00001E030000}"/>
            </a:ext>
          </a:extLst>
        </xdr:cNvPr>
        <xdr:cNvSpPr/>
      </xdr:nvSpPr>
      <xdr:spPr>
        <a:xfrm>
          <a:off x="15430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99" name="フローチャート: 判断 798">
          <a:extLst>
            <a:ext uri="{FF2B5EF4-FFF2-40B4-BE49-F238E27FC236}">
              <a16:creationId xmlns:a16="http://schemas.microsoft.com/office/drawing/2014/main" id="{00000000-0008-0000-0F00-00001F030000}"/>
            </a:ext>
          </a:extLst>
        </xdr:cNvPr>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00" name="フローチャート: 判断 799">
          <a:extLst>
            <a:ext uri="{FF2B5EF4-FFF2-40B4-BE49-F238E27FC236}">
              <a16:creationId xmlns:a16="http://schemas.microsoft.com/office/drawing/2014/main" id="{00000000-0008-0000-0F00-000020030000}"/>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806" name="楕円 805">
          <a:extLst>
            <a:ext uri="{FF2B5EF4-FFF2-40B4-BE49-F238E27FC236}">
              <a16:creationId xmlns:a16="http://schemas.microsoft.com/office/drawing/2014/main" id="{00000000-0008-0000-0F00-000026030000}"/>
            </a:ext>
          </a:extLst>
        </xdr:cNvPr>
        <xdr:cNvSpPr/>
      </xdr:nvSpPr>
      <xdr:spPr>
        <a:xfrm>
          <a:off x="162687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85470</xdr:rowOff>
    </xdr:from>
    <xdr:ext cx="405111" cy="259045"/>
    <xdr:sp macro="" textlink="">
      <xdr:nvSpPr>
        <xdr:cNvPr id="807" name="【庁舎】&#10;有形固定資産減価償却率該当値テキスト">
          <a:extLst>
            <a:ext uri="{FF2B5EF4-FFF2-40B4-BE49-F238E27FC236}">
              <a16:creationId xmlns:a16="http://schemas.microsoft.com/office/drawing/2014/main" id="{00000000-0008-0000-0F00-000027030000}"/>
            </a:ext>
          </a:extLst>
        </xdr:cNvPr>
        <xdr:cNvSpPr txBox="1"/>
      </xdr:nvSpPr>
      <xdr:spPr>
        <a:xfrm>
          <a:off x="16357600" y="1791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133169</xdr:rowOff>
    </xdr:from>
    <xdr:to>
      <xdr:col>81</xdr:col>
      <xdr:colOff>101600</xdr:colOff>
      <xdr:row>105</xdr:row>
      <xdr:rowOff>63319</xdr:rowOff>
    </xdr:to>
    <xdr:sp macro="" textlink="">
      <xdr:nvSpPr>
        <xdr:cNvPr id="808" name="楕円 807">
          <a:extLst>
            <a:ext uri="{FF2B5EF4-FFF2-40B4-BE49-F238E27FC236}">
              <a16:creationId xmlns:a16="http://schemas.microsoft.com/office/drawing/2014/main" id="{00000000-0008-0000-0F00-000028030000}"/>
            </a:ext>
          </a:extLst>
        </xdr:cNvPr>
        <xdr:cNvSpPr/>
      </xdr:nvSpPr>
      <xdr:spPr>
        <a:xfrm>
          <a:off x="15430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157843</xdr:rowOff>
    </xdr:from>
    <xdr:to>
      <xdr:col>85</xdr:col>
      <xdr:colOff>127000</xdr:colOff>
      <xdr:row>105</xdr:row>
      <xdr:rowOff>12519</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flipV="1">
          <a:off x="15481300" y="1798864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165826</xdr:rowOff>
    </xdr:from>
    <xdr:to>
      <xdr:col>76</xdr:col>
      <xdr:colOff>165100</xdr:colOff>
      <xdr:row>105</xdr:row>
      <xdr:rowOff>95976</xdr:rowOff>
    </xdr:to>
    <xdr:sp macro="" textlink="">
      <xdr:nvSpPr>
        <xdr:cNvPr id="810" name="楕円 809">
          <a:extLst>
            <a:ext uri="{FF2B5EF4-FFF2-40B4-BE49-F238E27FC236}">
              <a16:creationId xmlns:a16="http://schemas.microsoft.com/office/drawing/2014/main" id="{00000000-0008-0000-0F00-00002A030000}"/>
            </a:ext>
          </a:extLst>
        </xdr:cNvPr>
        <xdr:cNvSpPr/>
      </xdr:nvSpPr>
      <xdr:spPr>
        <a:xfrm>
          <a:off x="14541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12519</xdr:rowOff>
    </xdr:from>
    <xdr:to>
      <xdr:col>81</xdr:col>
      <xdr:colOff>50800</xdr:colOff>
      <xdr:row>105</xdr:row>
      <xdr:rowOff>45176</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flipV="1">
          <a:off x="14592300" y="180147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812" name="楕円 811">
          <a:extLst>
            <a:ext uri="{FF2B5EF4-FFF2-40B4-BE49-F238E27FC236}">
              <a16:creationId xmlns:a16="http://schemas.microsoft.com/office/drawing/2014/main" id="{00000000-0008-0000-0F00-00002C030000}"/>
            </a:ext>
          </a:extLst>
        </xdr:cNvPr>
        <xdr:cNvSpPr/>
      </xdr:nvSpPr>
      <xdr:spPr>
        <a:xfrm>
          <a:off x="13652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45176</xdr:rowOff>
    </xdr:from>
    <xdr:to>
      <xdr:col>76</xdr:col>
      <xdr:colOff>114300</xdr:colOff>
      <xdr:row>105</xdr:row>
      <xdr:rowOff>76200</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flipV="1">
          <a:off x="13703300" y="180474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119034</xdr:rowOff>
    </xdr:from>
    <xdr:ext cx="405111" cy="259045"/>
    <xdr:sp macro="" textlink="">
      <xdr:nvSpPr>
        <xdr:cNvPr id="814" name="n_1aveValue【庁舎】&#10;有形固定資産減価償却率">
          <a:extLst>
            <a:ext uri="{FF2B5EF4-FFF2-40B4-BE49-F238E27FC236}">
              <a16:creationId xmlns:a16="http://schemas.microsoft.com/office/drawing/2014/main" id="{00000000-0008-0000-0F00-00002E030000}"/>
            </a:ext>
          </a:extLst>
        </xdr:cNvPr>
        <xdr:cNvSpPr txBox="1"/>
      </xdr:nvSpPr>
      <xdr:spPr>
        <a:xfrm>
          <a:off x="152660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140261</xdr:rowOff>
    </xdr:from>
    <xdr:ext cx="405111" cy="259045"/>
    <xdr:sp macro="" textlink="">
      <xdr:nvSpPr>
        <xdr:cNvPr id="815" name="n_2aveValue【庁舎】&#10;有形固定資産減価償却率">
          <a:extLst>
            <a:ext uri="{FF2B5EF4-FFF2-40B4-BE49-F238E27FC236}">
              <a16:creationId xmlns:a16="http://schemas.microsoft.com/office/drawing/2014/main" id="{00000000-0008-0000-0F00-00002F030000}"/>
            </a:ext>
          </a:extLst>
        </xdr:cNvPr>
        <xdr:cNvSpPr txBox="1"/>
      </xdr:nvSpPr>
      <xdr:spPr>
        <a:xfrm>
          <a:off x="14389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816" name="n_3aveValue【庁舎】&#10;有形固定資産減価償却率">
          <a:extLst>
            <a:ext uri="{FF2B5EF4-FFF2-40B4-BE49-F238E27FC236}">
              <a16:creationId xmlns:a16="http://schemas.microsoft.com/office/drawing/2014/main" id="{00000000-0008-0000-0F00-000030030000}"/>
            </a:ext>
          </a:extLst>
        </xdr:cNvPr>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54446</xdr:rowOff>
    </xdr:from>
    <xdr:ext cx="405111" cy="259045"/>
    <xdr:sp macro="" textlink="">
      <xdr:nvSpPr>
        <xdr:cNvPr id="817" name="n_1mainValue【庁舎】&#10;有形固定資産減価償却率">
          <a:extLst>
            <a:ext uri="{FF2B5EF4-FFF2-40B4-BE49-F238E27FC236}">
              <a16:creationId xmlns:a16="http://schemas.microsoft.com/office/drawing/2014/main" id="{00000000-0008-0000-0F00-000031030000}"/>
            </a:ext>
          </a:extLst>
        </xdr:cNvPr>
        <xdr:cNvSpPr txBox="1"/>
      </xdr:nvSpPr>
      <xdr:spPr>
        <a:xfrm>
          <a:off x="15266044"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87103</xdr:rowOff>
    </xdr:from>
    <xdr:ext cx="405111" cy="259045"/>
    <xdr:sp macro="" textlink="">
      <xdr:nvSpPr>
        <xdr:cNvPr id="818" name="n_2mainValue【庁舎】&#10;有形固定資産減価償却率">
          <a:extLst>
            <a:ext uri="{FF2B5EF4-FFF2-40B4-BE49-F238E27FC236}">
              <a16:creationId xmlns:a16="http://schemas.microsoft.com/office/drawing/2014/main" id="{00000000-0008-0000-0F00-000032030000}"/>
            </a:ext>
          </a:extLst>
        </xdr:cNvPr>
        <xdr:cNvSpPr txBox="1"/>
      </xdr:nvSpPr>
      <xdr:spPr>
        <a:xfrm>
          <a:off x="14389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819" name="n_3mainValue【庁舎】&#10;有形固定資産減価償却率">
          <a:extLst>
            <a:ext uri="{FF2B5EF4-FFF2-40B4-BE49-F238E27FC236}">
              <a16:creationId xmlns:a16="http://schemas.microsoft.com/office/drawing/2014/main" id="{00000000-0008-0000-0F00-000033030000}"/>
            </a:ext>
          </a:extLst>
        </xdr:cNvPr>
        <xdr:cNvSpPr txBox="1"/>
      </xdr:nvSpPr>
      <xdr:spPr>
        <a:xfrm>
          <a:off x="13500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0" name="正方形/長方形 819">
          <a:extLst>
            <a:ext uri="{FF2B5EF4-FFF2-40B4-BE49-F238E27FC236}">
              <a16:creationId xmlns:a16="http://schemas.microsoft.com/office/drawing/2014/main" id="{00000000-0008-0000-0F00-00003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1" name="正方形/長方形 820">
          <a:extLst>
            <a:ext uri="{FF2B5EF4-FFF2-40B4-BE49-F238E27FC236}">
              <a16:creationId xmlns:a16="http://schemas.microsoft.com/office/drawing/2014/main" id="{00000000-0008-0000-0F00-00003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2" name="正方形/長方形 821">
          <a:extLst>
            <a:ext uri="{FF2B5EF4-FFF2-40B4-BE49-F238E27FC236}">
              <a16:creationId xmlns:a16="http://schemas.microsoft.com/office/drawing/2014/main" id="{00000000-0008-0000-0F00-00003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3" name="正方形/長方形 822">
          <a:extLst>
            <a:ext uri="{FF2B5EF4-FFF2-40B4-BE49-F238E27FC236}">
              <a16:creationId xmlns:a16="http://schemas.microsoft.com/office/drawing/2014/main" id="{00000000-0008-0000-0F00-00003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4" name="正方形/長方形 823">
          <a:extLst>
            <a:ext uri="{FF2B5EF4-FFF2-40B4-BE49-F238E27FC236}">
              <a16:creationId xmlns:a16="http://schemas.microsoft.com/office/drawing/2014/main" id="{00000000-0008-0000-0F00-00003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5" name="正方形/長方形 824">
          <a:extLst>
            <a:ext uri="{FF2B5EF4-FFF2-40B4-BE49-F238E27FC236}">
              <a16:creationId xmlns:a16="http://schemas.microsoft.com/office/drawing/2014/main" id="{00000000-0008-0000-0F00-00003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6" name="正方形/長方形 825">
          <a:extLst>
            <a:ext uri="{FF2B5EF4-FFF2-40B4-BE49-F238E27FC236}">
              <a16:creationId xmlns:a16="http://schemas.microsoft.com/office/drawing/2014/main" id="{00000000-0008-0000-0F00-00003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7" name="正方形/長方形 826">
          <a:extLst>
            <a:ext uri="{FF2B5EF4-FFF2-40B4-BE49-F238E27FC236}">
              <a16:creationId xmlns:a16="http://schemas.microsoft.com/office/drawing/2014/main" id="{00000000-0008-0000-0F00-00003B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8" name="テキスト ボックス 827">
          <a:extLst>
            <a:ext uri="{FF2B5EF4-FFF2-40B4-BE49-F238E27FC236}">
              <a16:creationId xmlns:a16="http://schemas.microsoft.com/office/drawing/2014/main" id="{00000000-0008-0000-0F00-00003C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2" name="直線コネクタ 831">
          <a:extLst>
            <a:ext uri="{FF2B5EF4-FFF2-40B4-BE49-F238E27FC236}">
              <a16:creationId xmlns:a16="http://schemas.microsoft.com/office/drawing/2014/main" id="{00000000-0008-0000-0F00-000040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3" name="テキスト ボックス 832">
          <a:extLst>
            <a:ext uri="{FF2B5EF4-FFF2-40B4-BE49-F238E27FC236}">
              <a16:creationId xmlns:a16="http://schemas.microsoft.com/office/drawing/2014/main" id="{00000000-0008-0000-0F00-000041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4" name="直線コネクタ 833">
          <a:extLst>
            <a:ext uri="{FF2B5EF4-FFF2-40B4-BE49-F238E27FC236}">
              <a16:creationId xmlns:a16="http://schemas.microsoft.com/office/drawing/2014/main" id="{00000000-0008-0000-0F00-000042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4" name="【庁舎】&#10;一人当たり面積グラフ枠">
          <a:extLst>
            <a:ext uri="{FF2B5EF4-FFF2-40B4-BE49-F238E27FC236}">
              <a16:creationId xmlns:a16="http://schemas.microsoft.com/office/drawing/2014/main" id="{00000000-0008-0000-0F00-00004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85998</xdr:rowOff>
    </xdr:from>
    <xdr:to>
      <xdr:col>116</xdr:col>
      <xdr:colOff>62864</xdr:colOff>
      <xdr:row>108</xdr:row>
      <xdr:rowOff>63137</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flipV="1">
          <a:off x="22160864" y="17230998"/>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66964</xdr:rowOff>
    </xdr:from>
    <xdr:ext cx="469744" cy="259045"/>
    <xdr:sp macro="" textlink="">
      <xdr:nvSpPr>
        <xdr:cNvPr id="846" name="【庁舎】&#10;一人当たり面積最小値テキスト">
          <a:extLst>
            <a:ext uri="{FF2B5EF4-FFF2-40B4-BE49-F238E27FC236}">
              <a16:creationId xmlns:a16="http://schemas.microsoft.com/office/drawing/2014/main" id="{00000000-0008-0000-0F00-00004E030000}"/>
            </a:ext>
          </a:extLst>
        </xdr:cNvPr>
        <xdr:cNvSpPr txBox="1"/>
      </xdr:nvSpPr>
      <xdr:spPr>
        <a:xfrm>
          <a:off x="22199600" y="185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63137</xdr:rowOff>
    </xdr:from>
    <xdr:to>
      <xdr:col>116</xdr:col>
      <xdr:colOff>152400</xdr:colOff>
      <xdr:row>108</xdr:row>
      <xdr:rowOff>63137</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a:off x="22072600" y="185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32675</xdr:rowOff>
    </xdr:from>
    <xdr:ext cx="469744" cy="259045"/>
    <xdr:sp macro="" textlink="">
      <xdr:nvSpPr>
        <xdr:cNvPr id="848" name="【庁舎】&#10;一人当たり面積最大値テキスト">
          <a:extLst>
            <a:ext uri="{FF2B5EF4-FFF2-40B4-BE49-F238E27FC236}">
              <a16:creationId xmlns:a16="http://schemas.microsoft.com/office/drawing/2014/main" id="{00000000-0008-0000-0F00-000050030000}"/>
            </a:ext>
          </a:extLst>
        </xdr:cNvPr>
        <xdr:cNvSpPr txBox="1"/>
      </xdr:nvSpPr>
      <xdr:spPr>
        <a:xfrm>
          <a:off x="22199600" y="1700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85998</xdr:rowOff>
    </xdr:from>
    <xdr:to>
      <xdr:col>116</xdr:col>
      <xdr:colOff>152400</xdr:colOff>
      <xdr:row>100</xdr:row>
      <xdr:rowOff>85998</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22072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165479</xdr:rowOff>
    </xdr:from>
    <xdr:ext cx="469744" cy="259045"/>
    <xdr:sp macro="" textlink="">
      <xdr:nvSpPr>
        <xdr:cNvPr id="850" name="【庁舎】&#10;一人当たり面積平均値テキスト">
          <a:extLst>
            <a:ext uri="{FF2B5EF4-FFF2-40B4-BE49-F238E27FC236}">
              <a16:creationId xmlns:a16="http://schemas.microsoft.com/office/drawing/2014/main" id="{00000000-0008-0000-0F00-000052030000}"/>
            </a:ext>
          </a:extLst>
        </xdr:cNvPr>
        <xdr:cNvSpPr txBox="1"/>
      </xdr:nvSpPr>
      <xdr:spPr>
        <a:xfrm>
          <a:off x="22199600" y="18167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15602</xdr:rowOff>
    </xdr:from>
    <xdr:to>
      <xdr:col>116</xdr:col>
      <xdr:colOff>114300</xdr:colOff>
      <xdr:row>106</xdr:row>
      <xdr:rowOff>117202</xdr:rowOff>
    </xdr:to>
    <xdr:sp macro="" textlink="">
      <xdr:nvSpPr>
        <xdr:cNvPr id="851" name="フローチャート: 判断 850">
          <a:extLst>
            <a:ext uri="{FF2B5EF4-FFF2-40B4-BE49-F238E27FC236}">
              <a16:creationId xmlns:a16="http://schemas.microsoft.com/office/drawing/2014/main" id="{00000000-0008-0000-0F00-000053030000}"/>
            </a:ext>
          </a:extLst>
        </xdr:cNvPr>
        <xdr:cNvSpPr/>
      </xdr:nvSpPr>
      <xdr:spPr>
        <a:xfrm>
          <a:off x="221107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38463</xdr:rowOff>
    </xdr:from>
    <xdr:to>
      <xdr:col>112</xdr:col>
      <xdr:colOff>38100</xdr:colOff>
      <xdr:row>106</xdr:row>
      <xdr:rowOff>140063</xdr:rowOff>
    </xdr:to>
    <xdr:sp macro="" textlink="">
      <xdr:nvSpPr>
        <xdr:cNvPr id="852" name="フローチャート: 判断 851">
          <a:extLst>
            <a:ext uri="{FF2B5EF4-FFF2-40B4-BE49-F238E27FC236}">
              <a16:creationId xmlns:a16="http://schemas.microsoft.com/office/drawing/2014/main" id="{00000000-0008-0000-0F00-000054030000}"/>
            </a:ext>
          </a:extLst>
        </xdr:cNvPr>
        <xdr:cNvSpPr/>
      </xdr:nvSpPr>
      <xdr:spPr>
        <a:xfrm>
          <a:off x="21272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64588</xdr:rowOff>
    </xdr:from>
    <xdr:to>
      <xdr:col>107</xdr:col>
      <xdr:colOff>101600</xdr:colOff>
      <xdr:row>106</xdr:row>
      <xdr:rowOff>166188</xdr:rowOff>
    </xdr:to>
    <xdr:sp macro="" textlink="">
      <xdr:nvSpPr>
        <xdr:cNvPr id="853" name="フローチャート: 判断 852">
          <a:extLst>
            <a:ext uri="{FF2B5EF4-FFF2-40B4-BE49-F238E27FC236}">
              <a16:creationId xmlns:a16="http://schemas.microsoft.com/office/drawing/2014/main" id="{00000000-0008-0000-0F00-000055030000}"/>
            </a:ext>
          </a:extLst>
        </xdr:cNvPr>
        <xdr:cNvSpPr/>
      </xdr:nvSpPr>
      <xdr:spPr>
        <a:xfrm>
          <a:off x="20383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44994</xdr:rowOff>
    </xdr:from>
    <xdr:to>
      <xdr:col>102</xdr:col>
      <xdr:colOff>165100</xdr:colOff>
      <xdr:row>106</xdr:row>
      <xdr:rowOff>146594</xdr:rowOff>
    </xdr:to>
    <xdr:sp macro="" textlink="">
      <xdr:nvSpPr>
        <xdr:cNvPr id="854" name="フローチャート: 判断 853">
          <a:extLst>
            <a:ext uri="{FF2B5EF4-FFF2-40B4-BE49-F238E27FC236}">
              <a16:creationId xmlns:a16="http://schemas.microsoft.com/office/drawing/2014/main" id="{00000000-0008-0000-0F00-000056030000}"/>
            </a:ext>
          </a:extLst>
        </xdr:cNvPr>
        <xdr:cNvSpPr/>
      </xdr:nvSpPr>
      <xdr:spPr>
        <a:xfrm>
          <a:off x="194945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00000000-0008-0000-0F00-00005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907</xdr:rowOff>
    </xdr:from>
    <xdr:to>
      <xdr:col>116</xdr:col>
      <xdr:colOff>114300</xdr:colOff>
      <xdr:row>105</xdr:row>
      <xdr:rowOff>102507</xdr:rowOff>
    </xdr:to>
    <xdr:sp macro="" textlink="">
      <xdr:nvSpPr>
        <xdr:cNvPr id="860" name="楕円 859">
          <a:extLst>
            <a:ext uri="{FF2B5EF4-FFF2-40B4-BE49-F238E27FC236}">
              <a16:creationId xmlns:a16="http://schemas.microsoft.com/office/drawing/2014/main" id="{00000000-0008-0000-0F00-00005C030000}"/>
            </a:ext>
          </a:extLst>
        </xdr:cNvPr>
        <xdr:cNvSpPr/>
      </xdr:nvSpPr>
      <xdr:spPr>
        <a:xfrm>
          <a:off x="221107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23784</xdr:rowOff>
    </xdr:from>
    <xdr:ext cx="469744" cy="259045"/>
    <xdr:sp macro="" textlink="">
      <xdr:nvSpPr>
        <xdr:cNvPr id="861" name="【庁舎】&#10;一人当たり面積該当値テキスト">
          <a:extLst>
            <a:ext uri="{FF2B5EF4-FFF2-40B4-BE49-F238E27FC236}">
              <a16:creationId xmlns:a16="http://schemas.microsoft.com/office/drawing/2014/main" id="{00000000-0008-0000-0F00-00005D030000}"/>
            </a:ext>
          </a:extLst>
        </xdr:cNvPr>
        <xdr:cNvSpPr txBox="1"/>
      </xdr:nvSpPr>
      <xdr:spPr>
        <a:xfrm>
          <a:off x="22199600" y="1785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907</xdr:rowOff>
    </xdr:from>
    <xdr:to>
      <xdr:col>112</xdr:col>
      <xdr:colOff>38100</xdr:colOff>
      <xdr:row>105</xdr:row>
      <xdr:rowOff>102507</xdr:rowOff>
    </xdr:to>
    <xdr:sp macro="" textlink="">
      <xdr:nvSpPr>
        <xdr:cNvPr id="862" name="楕円 861">
          <a:extLst>
            <a:ext uri="{FF2B5EF4-FFF2-40B4-BE49-F238E27FC236}">
              <a16:creationId xmlns:a16="http://schemas.microsoft.com/office/drawing/2014/main" id="{00000000-0008-0000-0F00-00005E030000}"/>
            </a:ext>
          </a:extLst>
        </xdr:cNvPr>
        <xdr:cNvSpPr/>
      </xdr:nvSpPr>
      <xdr:spPr>
        <a:xfrm>
          <a:off x="21272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51707</xdr:rowOff>
    </xdr:from>
    <xdr:to>
      <xdr:col>116</xdr:col>
      <xdr:colOff>63500</xdr:colOff>
      <xdr:row>105</xdr:row>
      <xdr:rowOff>51707</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a:off x="21323300" y="18053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907</xdr:rowOff>
    </xdr:from>
    <xdr:to>
      <xdr:col>107</xdr:col>
      <xdr:colOff>101600</xdr:colOff>
      <xdr:row>105</xdr:row>
      <xdr:rowOff>102507</xdr:rowOff>
    </xdr:to>
    <xdr:sp macro="" textlink="">
      <xdr:nvSpPr>
        <xdr:cNvPr id="864" name="楕円 863">
          <a:extLst>
            <a:ext uri="{FF2B5EF4-FFF2-40B4-BE49-F238E27FC236}">
              <a16:creationId xmlns:a16="http://schemas.microsoft.com/office/drawing/2014/main" id="{00000000-0008-0000-0F00-000060030000}"/>
            </a:ext>
          </a:extLst>
        </xdr:cNvPr>
        <xdr:cNvSpPr/>
      </xdr:nvSpPr>
      <xdr:spPr>
        <a:xfrm>
          <a:off x="20383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51707</xdr:rowOff>
    </xdr:from>
    <xdr:to>
      <xdr:col>111</xdr:col>
      <xdr:colOff>177800</xdr:colOff>
      <xdr:row>105</xdr:row>
      <xdr:rowOff>51707</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a:off x="20434300" y="18053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866" name="楕円 865">
          <a:extLst>
            <a:ext uri="{FF2B5EF4-FFF2-40B4-BE49-F238E27FC236}">
              <a16:creationId xmlns:a16="http://schemas.microsoft.com/office/drawing/2014/main" id="{00000000-0008-0000-0F00-000062030000}"/>
            </a:ext>
          </a:extLst>
        </xdr:cNvPr>
        <xdr:cNvSpPr/>
      </xdr:nvSpPr>
      <xdr:spPr>
        <a:xfrm>
          <a:off x="19494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51707</xdr:rowOff>
    </xdr:from>
    <xdr:to>
      <xdr:col>107</xdr:col>
      <xdr:colOff>50800</xdr:colOff>
      <xdr:row>105</xdr:row>
      <xdr:rowOff>64770</xdr:rowOff>
    </xdr:to>
    <xdr:cxnSp macro="">
      <xdr:nvCxnSpPr>
        <xdr:cNvPr id="867" name="直線コネクタ 866">
          <a:extLst>
            <a:ext uri="{FF2B5EF4-FFF2-40B4-BE49-F238E27FC236}">
              <a16:creationId xmlns:a16="http://schemas.microsoft.com/office/drawing/2014/main" id="{00000000-0008-0000-0F00-000063030000}"/>
            </a:ext>
          </a:extLst>
        </xdr:cNvPr>
        <xdr:cNvCxnSpPr/>
      </xdr:nvCxnSpPr>
      <xdr:spPr>
        <a:xfrm flipV="1">
          <a:off x="19545300" y="180539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131190</xdr:rowOff>
    </xdr:from>
    <xdr:ext cx="469744" cy="259045"/>
    <xdr:sp macro="" textlink="">
      <xdr:nvSpPr>
        <xdr:cNvPr id="868" name="n_1aveValue【庁舎】&#10;一人当たり面積">
          <a:extLst>
            <a:ext uri="{FF2B5EF4-FFF2-40B4-BE49-F238E27FC236}">
              <a16:creationId xmlns:a16="http://schemas.microsoft.com/office/drawing/2014/main" id="{00000000-0008-0000-0F00-000064030000}"/>
            </a:ext>
          </a:extLst>
        </xdr:cNvPr>
        <xdr:cNvSpPr txBox="1"/>
      </xdr:nvSpPr>
      <xdr:spPr>
        <a:xfrm>
          <a:off x="21075727"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157315</xdr:rowOff>
    </xdr:from>
    <xdr:ext cx="469744" cy="259045"/>
    <xdr:sp macro="" textlink="">
      <xdr:nvSpPr>
        <xdr:cNvPr id="869" name="n_2aveValue【庁舎】&#10;一人当たり面積">
          <a:extLst>
            <a:ext uri="{FF2B5EF4-FFF2-40B4-BE49-F238E27FC236}">
              <a16:creationId xmlns:a16="http://schemas.microsoft.com/office/drawing/2014/main" id="{00000000-0008-0000-0F00-000065030000}"/>
            </a:ext>
          </a:extLst>
        </xdr:cNvPr>
        <xdr:cNvSpPr txBox="1"/>
      </xdr:nvSpPr>
      <xdr:spPr>
        <a:xfrm>
          <a:off x="20199427"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137721</xdr:rowOff>
    </xdr:from>
    <xdr:ext cx="469744" cy="259045"/>
    <xdr:sp macro="" textlink="">
      <xdr:nvSpPr>
        <xdr:cNvPr id="870" name="n_3aveValue【庁舎】&#10;一人当たり面積">
          <a:extLst>
            <a:ext uri="{FF2B5EF4-FFF2-40B4-BE49-F238E27FC236}">
              <a16:creationId xmlns:a16="http://schemas.microsoft.com/office/drawing/2014/main" id="{00000000-0008-0000-0F00-000066030000}"/>
            </a:ext>
          </a:extLst>
        </xdr:cNvPr>
        <xdr:cNvSpPr txBox="1"/>
      </xdr:nvSpPr>
      <xdr:spPr>
        <a:xfrm>
          <a:off x="19310427" y="1831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119034</xdr:rowOff>
    </xdr:from>
    <xdr:ext cx="469744" cy="259045"/>
    <xdr:sp macro="" textlink="">
      <xdr:nvSpPr>
        <xdr:cNvPr id="871" name="n_1mainValue【庁舎】&#10;一人当たり面積">
          <a:extLst>
            <a:ext uri="{FF2B5EF4-FFF2-40B4-BE49-F238E27FC236}">
              <a16:creationId xmlns:a16="http://schemas.microsoft.com/office/drawing/2014/main" id="{00000000-0008-0000-0F00-000067030000}"/>
            </a:ext>
          </a:extLst>
        </xdr:cNvPr>
        <xdr:cNvSpPr txBox="1"/>
      </xdr:nvSpPr>
      <xdr:spPr>
        <a:xfrm>
          <a:off x="21075727" y="17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119034</xdr:rowOff>
    </xdr:from>
    <xdr:ext cx="469744" cy="259045"/>
    <xdr:sp macro="" textlink="">
      <xdr:nvSpPr>
        <xdr:cNvPr id="872" name="n_2mainValue【庁舎】&#10;一人当たり面積">
          <a:extLst>
            <a:ext uri="{FF2B5EF4-FFF2-40B4-BE49-F238E27FC236}">
              <a16:creationId xmlns:a16="http://schemas.microsoft.com/office/drawing/2014/main" id="{00000000-0008-0000-0F00-000068030000}"/>
            </a:ext>
          </a:extLst>
        </xdr:cNvPr>
        <xdr:cNvSpPr txBox="1"/>
      </xdr:nvSpPr>
      <xdr:spPr>
        <a:xfrm>
          <a:off x="20199427" y="17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132097</xdr:rowOff>
    </xdr:from>
    <xdr:ext cx="469744" cy="259045"/>
    <xdr:sp macro="" textlink="">
      <xdr:nvSpPr>
        <xdr:cNvPr id="873" name="n_3mainValue【庁舎】&#10;一人当たり面積">
          <a:extLst>
            <a:ext uri="{FF2B5EF4-FFF2-40B4-BE49-F238E27FC236}">
              <a16:creationId xmlns:a16="http://schemas.microsoft.com/office/drawing/2014/main" id="{00000000-0008-0000-0F00-000069030000}"/>
            </a:ext>
          </a:extLst>
        </xdr:cNvPr>
        <xdr:cNvSpPr txBox="1"/>
      </xdr:nvSpPr>
      <xdr:spPr>
        <a:xfrm>
          <a:off x="19310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4" name="正方形/長方形 873">
          <a:extLst>
            <a:ext uri="{FF2B5EF4-FFF2-40B4-BE49-F238E27FC236}">
              <a16:creationId xmlns:a16="http://schemas.microsoft.com/office/drawing/2014/main" id="{00000000-0008-0000-0F00-00006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5" name="正方形/長方形 874">
          <a:extLst>
            <a:ext uri="{FF2B5EF4-FFF2-40B4-BE49-F238E27FC236}">
              <a16:creationId xmlns:a16="http://schemas.microsoft.com/office/drawing/2014/main" id="{00000000-0008-0000-0F00-00006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と比較して特に有形固定資産減価償却率が高くなっている施設は、体育館・プール、一般廃棄物処理施設であり、特に低くなっている施設は、市民会館、保健センター・保健所、消防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体育館・プールについては、老朽化した尾島体育館の建替え工事を</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から行っており、今後は有形固定資産減価償却率の低下が見込まれる。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市民会館については、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に新しい市民会館が完成し、有形固定資産減価償却率は大幅に低下、一人当たり面積は増加している。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一般廃棄物処理施設については、大規模修繕を繰り返している清掃センターについて、</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から周辺自治体による</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市外</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町広域清掃組合にて建設事業を行っているため、有形固定資産減価償却率の低下及び、一人当たり有形固定資産（償却資産）額の増加が見込まれる。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224,635
213,495
175.54
78,132,622
75,567,259
1,899,329
45,358,273
64,914,284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昨年度よりも</a:t>
          </a:r>
          <a:r>
            <a:rPr kumimoji="1" lang="en-US" altLang="ja-JP" sz="1100">
              <a:solidFill>
                <a:schemeClr val="dk1"/>
              </a:solidFill>
              <a:effectLst/>
              <a:latin typeface="+mn-lt"/>
              <a:ea typeface="+mn-ea"/>
              <a:cs typeface="+mn-cs"/>
            </a:rPr>
            <a:t>0.02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低下</a:t>
          </a:r>
          <a:r>
            <a:rPr kumimoji="1" lang="ja-JP" altLang="ja-JP" sz="1100">
              <a:solidFill>
                <a:schemeClr val="dk1"/>
              </a:solidFill>
              <a:effectLst/>
              <a:latin typeface="+mn-lt"/>
              <a:ea typeface="+mn-ea"/>
              <a:cs typeface="+mn-cs"/>
            </a:rPr>
            <a:t>した。類似団体平均を</a:t>
          </a:r>
          <a:r>
            <a:rPr kumimoji="1" lang="en-US" altLang="ja-JP" sz="1100">
              <a:solidFill>
                <a:schemeClr val="dk1"/>
              </a:solidFill>
              <a:effectLst/>
              <a:latin typeface="+mn-lt"/>
              <a:ea typeface="+mn-ea"/>
              <a:cs typeface="+mn-cs"/>
            </a:rPr>
            <a:t>0.16</a:t>
          </a:r>
          <a:r>
            <a:rPr kumimoji="1" lang="ja-JP" altLang="ja-JP" sz="1100">
              <a:solidFill>
                <a:schemeClr val="dk1"/>
              </a:solidFill>
              <a:effectLst/>
              <a:latin typeface="+mn-lt"/>
              <a:ea typeface="+mn-ea"/>
              <a:cs typeface="+mn-cs"/>
            </a:rPr>
            <a:t>ポイント上回り、全国平均及び群馬県内平均を上回っている。好調な市税（個人市民税や法人市民税など）に支えられ</a:t>
          </a:r>
          <a:r>
            <a:rPr kumimoji="1" lang="ja-JP" altLang="en-US" sz="1100">
              <a:solidFill>
                <a:schemeClr val="dk1"/>
              </a:solidFill>
              <a:effectLst/>
              <a:latin typeface="+mn-lt"/>
              <a:ea typeface="+mn-ea"/>
              <a:cs typeface="+mn-cs"/>
            </a:rPr>
            <a:t>、類似団体と比べても高い</a:t>
          </a:r>
          <a:r>
            <a:rPr kumimoji="1" lang="ja-JP" altLang="ja-JP" sz="1100">
              <a:solidFill>
                <a:schemeClr val="dk1"/>
              </a:solidFill>
              <a:effectLst/>
              <a:latin typeface="+mn-lt"/>
              <a:ea typeface="+mn-ea"/>
              <a:cs typeface="+mn-cs"/>
            </a:rPr>
            <a:t>財政力指数</a:t>
          </a:r>
          <a:r>
            <a:rPr kumimoji="1" lang="ja-JP" altLang="en-US" sz="1100">
              <a:solidFill>
                <a:schemeClr val="dk1"/>
              </a:solidFill>
              <a:effectLst/>
              <a:latin typeface="+mn-lt"/>
              <a:ea typeface="+mn-ea"/>
              <a:cs typeface="+mn-cs"/>
            </a:rPr>
            <a:t>を維持している</a:t>
          </a:r>
          <a:r>
            <a:rPr kumimoji="1" lang="ja-JP" altLang="ja-JP" sz="1100">
              <a:solidFill>
                <a:schemeClr val="dk1"/>
              </a:solidFill>
              <a:effectLst/>
              <a:latin typeface="+mn-lt"/>
              <a:ea typeface="+mn-ea"/>
              <a:cs typeface="+mn-cs"/>
            </a:rPr>
            <a:t>。今後も、自主財源の確保などにより財政基盤の強化に努める。</a:t>
          </a:r>
          <a:endParaRPr lang="ja-JP" altLang="ja-JP">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140970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3697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113047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140970</xdr:rowOff>
    </xdr:from>
    <xdr:to>
      <xdr:col>24</xdr:col>
      <xdr:colOff>12700</xdr:colOff>
      <xdr:row>44</xdr:row>
      <xdr:rowOff>140970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83820</xdr:rowOff>
    </xdr:from>
    <xdr:to>
      <xdr:col>23</xdr:col>
      <xdr:colOff>133350</xdr:colOff>
      <xdr:row>38</xdr:row>
      <xdr:rowOff>132080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5989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96537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83820</xdr:rowOff>
    </xdr:from>
    <xdr:to>
      <xdr:col>19</xdr:col>
      <xdr:colOff>133350</xdr:colOff>
      <xdr:row>39</xdr:row>
      <xdr:rowOff>33020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659892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1270</xdr:rowOff>
    </xdr:from>
    <xdr:to>
      <xdr:col>19</xdr:col>
      <xdr:colOff>184150</xdr:colOff>
      <xdr:row>41</xdr:row>
      <xdr:rowOff>102870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87647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33020</xdr:rowOff>
    </xdr:from>
    <xdr:to>
      <xdr:col>15</xdr:col>
      <xdr:colOff>82550</xdr:colOff>
      <xdr:row>39</xdr:row>
      <xdr:rowOff>105410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67195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105410</xdr:rowOff>
    </xdr:from>
    <xdr:to>
      <xdr:col>11</xdr:col>
      <xdr:colOff>31750</xdr:colOff>
      <xdr:row>40</xdr:row>
      <xdr:rowOff>30480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67919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12717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81280</xdr:rowOff>
    </xdr:from>
    <xdr:to>
      <xdr:col>23</xdr:col>
      <xdr:colOff>184150</xdr:colOff>
      <xdr:row>39</xdr:row>
      <xdr:rowOff>11430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97807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33020</xdr:rowOff>
    </xdr:from>
    <xdr:to>
      <xdr:col>19</xdr:col>
      <xdr:colOff>184150</xdr:colOff>
      <xdr:row>38</xdr:row>
      <xdr:rowOff>134620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144797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153670</xdr:rowOff>
    </xdr:from>
    <xdr:to>
      <xdr:col>15</xdr:col>
      <xdr:colOff>133350</xdr:colOff>
      <xdr:row>39</xdr:row>
      <xdr:rowOff>83820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93997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54610</xdr:rowOff>
    </xdr:from>
    <xdr:to>
      <xdr:col>11</xdr:col>
      <xdr:colOff>82550</xdr:colOff>
      <xdr:row>39</xdr:row>
      <xdr:rowOff>156210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166387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151130</xdr:rowOff>
    </xdr:from>
    <xdr:to>
      <xdr:col>7</xdr:col>
      <xdr:colOff>31750</xdr:colOff>
      <xdr:row>40</xdr:row>
      <xdr:rowOff>81280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91457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昨年度よりも</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下回り</a:t>
          </a:r>
          <a:r>
            <a:rPr kumimoji="1" lang="ja-JP" altLang="ja-JP" sz="1100">
              <a:solidFill>
                <a:schemeClr val="dk1"/>
              </a:solidFill>
              <a:effectLst/>
              <a:latin typeface="+mn-lt"/>
              <a:ea typeface="+mn-ea"/>
              <a:cs typeface="+mn-cs"/>
            </a:rPr>
            <a:t>、全国平均</a:t>
          </a:r>
          <a:r>
            <a:rPr kumimoji="1" lang="ja-JP" altLang="en-US" sz="1100">
              <a:solidFill>
                <a:schemeClr val="dk1"/>
              </a:solidFill>
              <a:effectLst/>
              <a:latin typeface="+mn-lt"/>
              <a:ea typeface="+mn-ea"/>
              <a:cs typeface="+mn-cs"/>
            </a:rPr>
            <a:t>及び群馬県内平均を下</a:t>
          </a:r>
          <a:r>
            <a:rPr kumimoji="1" lang="ja-JP" altLang="ja-JP" sz="1100">
              <a:solidFill>
                <a:schemeClr val="dk1"/>
              </a:solidFill>
              <a:effectLst/>
              <a:latin typeface="+mn-lt"/>
              <a:ea typeface="+mn-ea"/>
              <a:cs typeface="+mn-cs"/>
            </a:rPr>
            <a:t>回っている。</a:t>
          </a:r>
          <a:endParaRPr lang="ja-JP" altLang="ja-JP" sz="1400">
            <a:effectLst/>
          </a:endParaRPr>
        </a:p>
        <a:p>
          <a:r>
            <a:rPr kumimoji="1" lang="ja-JP" altLang="ja-JP" sz="1100">
              <a:solidFill>
                <a:srgbClr val="FF0000"/>
              </a:solidFill>
              <a:effectLst/>
              <a:latin typeface="+mn-lt"/>
              <a:ea typeface="+mn-ea"/>
              <a:cs typeface="+mn-cs"/>
            </a:rPr>
            <a:t>為替相場の影響などにより輸送機器関連を中心とした企業の業績が悪化したことにより、分母である経常一般財源収入額が減少したことが要因である。</a:t>
          </a:r>
          <a:endParaRPr lang="ja-JP" altLang="ja-JP" sz="1400">
            <a:solidFill>
              <a:srgbClr val="FF0000"/>
            </a:solidFill>
            <a:effectLst/>
          </a:endParaRPr>
        </a:p>
        <a:p>
          <a:r>
            <a:rPr kumimoji="1" lang="ja-JP" altLang="ja-JP" sz="1100">
              <a:solidFill>
                <a:schemeClr val="dk1"/>
              </a:solidFill>
              <a:effectLst/>
              <a:latin typeface="+mn-lt"/>
              <a:ea typeface="+mn-ea"/>
              <a:cs typeface="+mn-cs"/>
            </a:rPr>
            <a:t>今後についても、物件費や扶助費が増加傾向にあるため、経常的な経費の抑制を心がけていく必要がある。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41402</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83444"/>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13479</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50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41402</xdr:rowOff>
    </xdr:from>
    <xdr:to>
      <xdr:col>24</xdr:col>
      <xdr:colOff>12700</xdr:colOff>
      <xdr:row>67</xdr:row>
      <xdr:rowOff>41402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2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87630</xdr:rowOff>
    </xdr:from>
    <xdr:to>
      <xdr:col>23</xdr:col>
      <xdr:colOff>133350</xdr:colOff>
      <xdr:row>65</xdr:row>
      <xdr:rowOff>75438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1060430"/>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61214</xdr:rowOff>
    </xdr:from>
    <xdr:to>
      <xdr:col>19</xdr:col>
      <xdr:colOff>133350</xdr:colOff>
      <xdr:row>65</xdr:row>
      <xdr:rowOff>75438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862564"/>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123698</xdr:rowOff>
    </xdr:from>
    <xdr:to>
      <xdr:col>19</xdr:col>
      <xdr:colOff>184150</xdr:colOff>
      <xdr:row>65</xdr:row>
      <xdr:rowOff>53848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64025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6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61214</xdr:rowOff>
    </xdr:from>
    <xdr:to>
      <xdr:col>15</xdr:col>
      <xdr:colOff>82550</xdr:colOff>
      <xdr:row>64</xdr:row>
      <xdr:rowOff>58674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86256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138684</xdr:rowOff>
    </xdr:from>
    <xdr:to>
      <xdr:col>11</xdr:col>
      <xdr:colOff>31750</xdr:colOff>
      <xdr:row>64</xdr:row>
      <xdr:rowOff>58674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597134"/>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104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161815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53357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24638</xdr:rowOff>
    </xdr:from>
    <xdr:to>
      <xdr:col>19</xdr:col>
      <xdr:colOff>184150</xdr:colOff>
      <xdr:row>65</xdr:row>
      <xdr:rowOff>126238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111015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25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10414</xdr:rowOff>
    </xdr:from>
    <xdr:to>
      <xdr:col>15</xdr:col>
      <xdr:colOff>133350</xdr:colOff>
      <xdr:row>63</xdr:row>
      <xdr:rowOff>112014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122191</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7874</xdr:rowOff>
    </xdr:from>
    <xdr:to>
      <xdr:col>11</xdr:col>
      <xdr:colOff>82550</xdr:colOff>
      <xdr:row>64</xdr:row>
      <xdr:rowOff>109474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119651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[114,310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対前年度比で</a:t>
          </a:r>
          <a:r>
            <a:rPr kumimoji="1" lang="en-US" altLang="ja-JP" sz="1100">
              <a:solidFill>
                <a:schemeClr val="dk1"/>
              </a:solidFill>
              <a:effectLst/>
              <a:latin typeface="+mn-lt"/>
              <a:ea typeface="+mn-ea"/>
              <a:cs typeface="+mn-cs"/>
            </a:rPr>
            <a:t>533</a:t>
          </a:r>
          <a:r>
            <a:rPr kumimoji="1" lang="ja-JP" altLang="ja-JP" sz="1100">
              <a:solidFill>
                <a:schemeClr val="dk1"/>
              </a:solidFill>
              <a:effectLst/>
              <a:latin typeface="+mn-lt"/>
              <a:ea typeface="+mn-ea"/>
              <a:cs typeface="+mn-cs"/>
            </a:rPr>
            <a:t>円増加し、全国平均、群馬県平均を下回っているが、類似団体平均は上回っている。</a:t>
          </a:r>
          <a:endParaRPr lang="ja-JP" altLang="ja-JP" sz="1400">
            <a:effectLst/>
          </a:endParaRPr>
        </a:p>
        <a:p>
          <a:r>
            <a:rPr kumimoji="1" lang="ja-JP" altLang="ja-JP" sz="1100">
              <a:solidFill>
                <a:schemeClr val="dk1"/>
              </a:solidFill>
              <a:effectLst/>
              <a:latin typeface="+mn-lt"/>
              <a:ea typeface="+mn-ea"/>
              <a:cs typeface="+mn-cs"/>
            </a:rPr>
            <a:t>人件費は職員数や退職者数の減などにより減少傾向だが、</a:t>
          </a:r>
          <a:r>
            <a:rPr kumimoji="1" lang="ja-JP" altLang="en-US" sz="1100">
              <a:solidFill>
                <a:schemeClr val="dk1"/>
              </a:solidFill>
              <a:effectLst/>
              <a:latin typeface="+mn-lt"/>
              <a:ea typeface="+mn-ea"/>
              <a:cs typeface="+mn-cs"/>
            </a:rPr>
            <a:t>臨時雇上賃金の増加などによる物件費の増加が</a:t>
          </a:r>
          <a:r>
            <a:rPr kumimoji="1" lang="ja-JP" altLang="ja-JP" sz="1100">
              <a:solidFill>
                <a:schemeClr val="dk1"/>
              </a:solidFill>
              <a:effectLst/>
              <a:latin typeface="+mn-lt"/>
              <a:ea typeface="+mn-ea"/>
              <a:cs typeface="+mn-cs"/>
            </a:rPr>
            <a:t>人件費の減少を上回ったことが要因である。</a:t>
          </a:r>
          <a:endParaRPr lang="ja-JP" altLang="ja-JP" sz="1400">
            <a:effectLst/>
          </a:endParaRPr>
        </a:p>
        <a:p>
          <a:r>
            <a:rPr kumimoji="1" lang="ja-JP" altLang="ja-JP" sz="1100">
              <a:solidFill>
                <a:schemeClr val="dk1"/>
              </a:solidFill>
              <a:effectLst/>
              <a:latin typeface="+mn-lt"/>
              <a:ea typeface="+mn-ea"/>
              <a:cs typeface="+mn-cs"/>
            </a:rPr>
            <a:t>組織の効率化を図り適正な定員管理</a:t>
          </a:r>
          <a:r>
            <a:rPr kumimoji="1" lang="ja-JP" altLang="en-US" sz="1100">
              <a:solidFill>
                <a:schemeClr val="dk1"/>
              </a:solidFill>
              <a:effectLst/>
              <a:latin typeface="+mn-lt"/>
              <a:ea typeface="+mn-ea"/>
              <a:cs typeface="+mn-cs"/>
            </a:rPr>
            <a:t>を行うことで人件費を抑制するとともに、</a:t>
          </a:r>
          <a:r>
            <a:rPr kumimoji="1" lang="ja-JP" altLang="ja-JP" sz="1100">
              <a:solidFill>
                <a:schemeClr val="dk1"/>
              </a:solidFill>
              <a:effectLst/>
              <a:latin typeface="+mn-lt"/>
              <a:ea typeface="+mn-ea"/>
              <a:cs typeface="+mn-cs"/>
            </a:rPr>
            <a:t>業務の見直しによる物件費の縮減に努めたい。</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163503</xdr:rowOff>
    </xdr:from>
    <xdr:to>
      <xdr:col>23</xdr:col>
      <xdr:colOff>133350</xdr:colOff>
      <xdr:row>88</xdr:row>
      <xdr:rowOff>162705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08053"/>
          <a:ext cx="0" cy="1542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134782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2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162705</xdr:rowOff>
    </xdr:from>
    <xdr:to>
      <xdr:col>24</xdr:col>
      <xdr:colOff>12700</xdr:colOff>
      <xdr:row>88</xdr:row>
      <xdr:rowOff>162705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5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78430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163503</xdr:rowOff>
    </xdr:from>
    <xdr:to>
      <xdr:col>24</xdr:col>
      <xdr:colOff>12700</xdr:colOff>
      <xdr:row>79</xdr:row>
      <xdr:rowOff>163503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0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95035</xdr:rowOff>
    </xdr:from>
    <xdr:to>
      <xdr:col>23</xdr:col>
      <xdr:colOff>133350</xdr:colOff>
      <xdr:row>83</xdr:row>
      <xdr:rowOff>104222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325385"/>
          <a:ext cx="838200" cy="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125057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108530</xdr:rowOff>
    </xdr:from>
    <xdr:to>
      <xdr:col>23</xdr:col>
      <xdr:colOff>184150</xdr:colOff>
      <xdr:row>83</xdr:row>
      <xdr:rowOff>38680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82297</xdr:rowOff>
    </xdr:from>
    <xdr:to>
      <xdr:col>19</xdr:col>
      <xdr:colOff>133350</xdr:colOff>
      <xdr:row>83</xdr:row>
      <xdr:rowOff>95035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312647"/>
          <a:ext cx="889000" cy="1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91932</xdr:rowOff>
    </xdr:from>
    <xdr:to>
      <xdr:col>19</xdr:col>
      <xdr:colOff>184150</xdr:colOff>
      <xdr:row>83</xdr:row>
      <xdr:rowOff>22082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32259</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19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82297</xdr:rowOff>
    </xdr:from>
    <xdr:to>
      <xdr:col>15</xdr:col>
      <xdr:colOff>82550</xdr:colOff>
      <xdr:row>83</xdr:row>
      <xdr:rowOff>88450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312647"/>
          <a:ext cx="8890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58564</xdr:rowOff>
    </xdr:from>
    <xdr:to>
      <xdr:col>15</xdr:col>
      <xdr:colOff>133350</xdr:colOff>
      <xdr:row>82</xdr:row>
      <xdr:rowOff>160164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170341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8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88450</xdr:rowOff>
    </xdr:from>
    <xdr:to>
      <xdr:col>11</xdr:col>
      <xdr:colOff>31750</xdr:colOff>
      <xdr:row>83</xdr:row>
      <xdr:rowOff>97672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318800"/>
          <a:ext cx="889000" cy="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63528</xdr:rowOff>
    </xdr:from>
    <xdr:to>
      <xdr:col>11</xdr:col>
      <xdr:colOff>82550</xdr:colOff>
      <xdr:row>82</xdr:row>
      <xdr:rowOff>165128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3855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9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28350</xdr:rowOff>
    </xdr:from>
    <xdr:to>
      <xdr:col>7</xdr:col>
      <xdr:colOff>31750</xdr:colOff>
      <xdr:row>82</xdr:row>
      <xdr:rowOff>129950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140127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5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53422</xdr:rowOff>
    </xdr:from>
    <xdr:to>
      <xdr:col>23</xdr:col>
      <xdr:colOff>184150</xdr:colOff>
      <xdr:row>83</xdr:row>
      <xdr:rowOff>155022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8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25499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25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44235</xdr:rowOff>
    </xdr:from>
    <xdr:to>
      <xdr:col>19</xdr:col>
      <xdr:colOff>184150</xdr:colOff>
      <xdr:row>83</xdr:row>
      <xdr:rowOff>145835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7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130612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36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31497</xdr:rowOff>
    </xdr:from>
    <xdr:to>
      <xdr:col>15</xdr:col>
      <xdr:colOff>133350</xdr:colOff>
      <xdr:row>83</xdr:row>
      <xdr:rowOff>133097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6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117874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34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37650</xdr:rowOff>
    </xdr:from>
    <xdr:to>
      <xdr:col>11</xdr:col>
      <xdr:colOff>82550</xdr:colOff>
      <xdr:row>83</xdr:row>
      <xdr:rowOff>139250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124027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3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46872</xdr:rowOff>
    </xdr:from>
    <xdr:to>
      <xdr:col>7</xdr:col>
      <xdr:colOff>31750</xdr:colOff>
      <xdr:row>83</xdr:row>
      <xdr:rowOff>148472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7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133249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36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類似団体、全国平均及び群馬県平均を上回っている。</a:t>
          </a:r>
          <a:endParaRPr lang="ja-JP" altLang="ja-JP" sz="1400">
            <a:effectLst/>
          </a:endParaRPr>
        </a:p>
        <a:p>
          <a:r>
            <a:rPr kumimoji="1" lang="ja-JP" altLang="ja-JP" sz="1100">
              <a:solidFill>
                <a:schemeClr val="dk1"/>
              </a:solidFill>
              <a:effectLst/>
              <a:latin typeface="+mn-lt"/>
              <a:ea typeface="+mn-ea"/>
              <a:cs typeface="+mn-cs"/>
            </a:rPr>
            <a:t>合併による給与格差の是正を行ったことが主な要因となり、</a:t>
          </a:r>
          <a:r>
            <a:rPr kumimoji="1" lang="ja-JP" altLang="en-US" sz="1100">
              <a:solidFill>
                <a:schemeClr val="dk1"/>
              </a:solidFill>
              <a:effectLst/>
              <a:latin typeface="+mn-lt"/>
              <a:ea typeface="+mn-ea"/>
              <a:cs typeface="+mn-cs"/>
            </a:rPr>
            <a:t>平成２９年度以前の</a:t>
          </a:r>
          <a:r>
            <a:rPr kumimoji="1" lang="ja-JP" altLang="ja-JP" sz="1100">
              <a:solidFill>
                <a:schemeClr val="dk1"/>
              </a:solidFill>
              <a:effectLst/>
              <a:latin typeface="+mn-lt"/>
              <a:ea typeface="+mn-ea"/>
              <a:cs typeface="+mn-cs"/>
            </a:rPr>
            <a:t>ラスパイレス指数は１００を</a:t>
          </a:r>
          <a:r>
            <a:rPr kumimoji="1" lang="ja-JP" altLang="en-US" sz="1100">
              <a:solidFill>
                <a:schemeClr val="dk1"/>
              </a:solidFill>
              <a:effectLst/>
              <a:latin typeface="+mn-lt"/>
              <a:ea typeface="+mn-ea"/>
              <a:cs typeface="+mn-cs"/>
            </a:rPr>
            <a:t>超えているが、平成２７年度以降は減少傾向にあり、平成３０年度においては１００となった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今後もより一層の給与適正化に努めていきたい</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100541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21316"/>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51859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60500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51859</xdr:rowOff>
    </xdr:from>
    <xdr:to>
      <xdr:col>77</xdr:col>
      <xdr:colOff>44450</xdr:colOff>
      <xdr:row>85</xdr:row>
      <xdr:rowOff>112184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62510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86</xdr:row>
      <xdr:rowOff>41275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685434"/>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112836</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92075</xdr:rowOff>
    </xdr:from>
    <xdr:to>
      <xdr:col>68</xdr:col>
      <xdr:colOff>152400</xdr:colOff>
      <xdr:row>86</xdr:row>
      <xdr:rowOff>41275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66532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1059</xdr:rowOff>
    </xdr:from>
    <xdr:to>
      <xdr:col>77</xdr:col>
      <xdr:colOff>95250</xdr:colOff>
      <xdr:row>85</xdr:row>
      <xdr:rowOff>102659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161925</xdr:rowOff>
    </xdr:from>
    <xdr:to>
      <xdr:col>68</xdr:col>
      <xdr:colOff>203200</xdr:colOff>
      <xdr:row>86</xdr:row>
      <xdr:rowOff>92075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76852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127652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前年と同数となっており</a:t>
          </a:r>
          <a:r>
            <a:rPr kumimoji="1" lang="ja-JP" altLang="ja-JP" sz="1100">
              <a:solidFill>
                <a:schemeClr val="dk1"/>
              </a:solidFill>
              <a:effectLst/>
              <a:latin typeface="+mn-lt"/>
              <a:ea typeface="+mn-ea"/>
              <a:cs typeface="+mn-cs"/>
            </a:rPr>
            <a:t>、類似団体、全国及び群馬県内平均を下回っている。</a:t>
          </a:r>
          <a:endParaRPr lang="ja-JP" altLang="ja-JP" sz="1400">
            <a:effectLst/>
          </a:endParaRPr>
        </a:p>
        <a:p>
          <a:r>
            <a:rPr kumimoji="1" lang="ja-JP" altLang="ja-JP" sz="1100">
              <a:solidFill>
                <a:schemeClr val="dk1"/>
              </a:solidFill>
              <a:effectLst/>
              <a:latin typeface="+mn-lt"/>
              <a:ea typeface="+mn-ea"/>
              <a:cs typeface="+mn-cs"/>
            </a:rPr>
            <a:t>平成１８年度から始まった定員適正化計画において、１０年間で４００人の職員削減を掲げ、目標を達成することができた。</a:t>
          </a:r>
          <a:endParaRPr lang="ja-JP" altLang="ja-JP" sz="1400">
            <a:effectLst/>
          </a:endParaRPr>
        </a:p>
        <a:p>
          <a:r>
            <a:rPr kumimoji="1" lang="ja-JP" altLang="ja-JP" sz="1100">
              <a:solidFill>
                <a:schemeClr val="dk1"/>
              </a:solidFill>
              <a:effectLst/>
              <a:latin typeface="+mn-lt"/>
              <a:ea typeface="+mn-ea"/>
              <a:cs typeface="+mn-cs"/>
            </a:rPr>
            <a:t>今後の職員数は横ばいになると考えられるが、組織機構の見直しと適正な人員配置を行いながら、定員管理を行っていく。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1936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164193</xdr:rowOff>
    </xdr:from>
    <xdr:to>
      <xdr:col>81</xdr:col>
      <xdr:colOff>44450</xdr:colOff>
      <xdr:row>61</xdr:row>
      <xdr:rowOff>164193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22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20881</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5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48804</xdr:rowOff>
    </xdr:from>
    <xdr:to>
      <xdr:col>81</xdr:col>
      <xdr:colOff>95250</xdr:colOff>
      <xdr:row>62</xdr:row>
      <xdr:rowOff>150404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164193</xdr:rowOff>
    </xdr:from>
    <xdr:to>
      <xdr:col>77</xdr:col>
      <xdr:colOff>44450</xdr:colOff>
      <xdr:row>62</xdr:row>
      <xdr:rowOff>13426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62264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28122</xdr:rowOff>
    </xdr:from>
    <xdr:to>
      <xdr:col>77</xdr:col>
      <xdr:colOff>95250</xdr:colOff>
      <xdr:row>62</xdr:row>
      <xdr:rowOff>129722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114499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44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13426</xdr:rowOff>
    </xdr:from>
    <xdr:to>
      <xdr:col>72</xdr:col>
      <xdr:colOff>203200</xdr:colOff>
      <xdr:row>62</xdr:row>
      <xdr:rowOff>47897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64332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544</xdr:rowOff>
    </xdr:from>
    <xdr:to>
      <xdr:col>73</xdr:col>
      <xdr:colOff>44450</xdr:colOff>
      <xdr:row>62</xdr:row>
      <xdr:rowOff>102144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86921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47897</xdr:rowOff>
    </xdr:from>
    <xdr:to>
      <xdr:col>68</xdr:col>
      <xdr:colOff>152400</xdr:colOff>
      <xdr:row>62</xdr:row>
      <xdr:rowOff>116840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67779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165100</xdr:rowOff>
    </xdr:from>
    <xdr:to>
      <xdr:col>68</xdr:col>
      <xdr:colOff>203200</xdr:colOff>
      <xdr:row>62</xdr:row>
      <xdr:rowOff>95250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105427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108874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113393</xdr:rowOff>
    </xdr:from>
    <xdr:to>
      <xdr:col>81</xdr:col>
      <xdr:colOff>95250</xdr:colOff>
      <xdr:row>62</xdr:row>
      <xdr:rowOff>43543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129920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113393</xdr:rowOff>
    </xdr:from>
    <xdr:to>
      <xdr:col>77</xdr:col>
      <xdr:colOff>95250</xdr:colOff>
      <xdr:row>62</xdr:row>
      <xdr:rowOff>43543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53720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34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134076</xdr:rowOff>
    </xdr:from>
    <xdr:to>
      <xdr:col>73</xdr:col>
      <xdr:colOff>44450</xdr:colOff>
      <xdr:row>62</xdr:row>
      <xdr:rowOff>64226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74403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36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168547</xdr:rowOff>
    </xdr:from>
    <xdr:to>
      <xdr:col>68</xdr:col>
      <xdr:colOff>203200</xdr:colOff>
      <xdr:row>62</xdr:row>
      <xdr:rowOff>98697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83474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66040</xdr:rowOff>
    </xdr:from>
    <xdr:to>
      <xdr:col>64</xdr:col>
      <xdr:colOff>152400</xdr:colOff>
      <xdr:row>62</xdr:row>
      <xdr:rowOff>167640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152417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対前年度比で</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し、全国平均、群馬県平均を下回っているが、類似団体平均を上回ってい</a:t>
          </a:r>
          <a:r>
            <a:rPr kumimoji="1" lang="ja-JP" altLang="en-US" sz="1100">
              <a:solidFill>
                <a:schemeClr val="dk1"/>
              </a:solidFill>
              <a:effectLst/>
              <a:latin typeface="+mn-lt"/>
              <a:ea typeface="+mn-ea"/>
              <a:cs typeface="+mn-cs"/>
            </a:rPr>
            <a:t>る。</a:t>
          </a:r>
          <a:endParaRPr lang="ja-JP" altLang="ja-JP" sz="1400">
            <a:effectLst/>
          </a:endParaRPr>
        </a:p>
        <a:p>
          <a:r>
            <a:rPr kumimoji="1" lang="ja-JP" altLang="en-US" sz="1100">
              <a:solidFill>
                <a:schemeClr val="dk1"/>
              </a:solidFill>
              <a:effectLst/>
              <a:latin typeface="+mn-lt"/>
              <a:ea typeface="+mn-ea"/>
              <a:cs typeface="+mn-cs"/>
            </a:rPr>
            <a:t>市債の元利償還額は減少しているが、標準財政規模が小さくなったため実質公債費比率は悪化した。</a:t>
          </a:r>
          <a:endParaRPr lang="ja-JP" altLang="ja-JP" sz="1400">
            <a:effectLst/>
          </a:endParaRPr>
        </a:p>
        <a:p>
          <a:r>
            <a:rPr kumimoji="1" lang="ja-JP" altLang="ja-JP" sz="1100">
              <a:solidFill>
                <a:schemeClr val="dk1"/>
              </a:solidFill>
              <a:effectLst/>
              <a:latin typeface="+mn-lt"/>
              <a:ea typeface="+mn-ea"/>
              <a:cs typeface="+mn-cs"/>
            </a:rPr>
            <a:t>市債現在高は減少傾向にあり、引き続き市債事業を厳選し、「償還元金を超えない市債の発行」を堅持することにより、比率の抑制に努めていく。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44</xdr:row>
      <xdr:rowOff>4233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41</xdr:row>
      <xdr:rowOff>3810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02521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41</xdr:row>
      <xdr:rowOff>68156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02521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68156</xdr:rowOff>
    </xdr:from>
    <xdr:to>
      <xdr:col>72</xdr:col>
      <xdr:colOff>203200</xdr:colOff>
      <xdr:row>41</xdr:row>
      <xdr:rowOff>108373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9760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108373</xdr:rowOff>
    </xdr:from>
    <xdr:to>
      <xdr:col>68</xdr:col>
      <xdr:colOff>152400</xdr:colOff>
      <xdr:row>41</xdr:row>
      <xdr:rowOff>156633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1378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96537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31344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17356</xdr:rowOff>
    </xdr:from>
    <xdr:to>
      <xdr:col>73</xdr:col>
      <xdr:colOff>44450</xdr:colOff>
      <xdr:row>41</xdr:row>
      <xdr:rowOff>118956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57573</xdr:rowOff>
    </xdr:from>
    <xdr:to>
      <xdr:col>68</xdr:col>
      <xdr:colOff>203200</xdr:colOff>
      <xdr:row>41</xdr:row>
      <xdr:rowOff>159173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20760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対前年度比で</a:t>
          </a:r>
          <a:r>
            <a:rPr kumimoji="1" lang="en-US" altLang="ja-JP" sz="1100">
              <a:solidFill>
                <a:schemeClr val="dk1"/>
              </a:solidFill>
              <a:effectLst/>
              <a:latin typeface="+mn-lt"/>
              <a:ea typeface="+mn-ea"/>
              <a:cs typeface="+mn-cs"/>
            </a:rPr>
            <a:t>6.6</a:t>
          </a:r>
          <a:r>
            <a:rPr kumimoji="1" lang="ja-JP" altLang="ja-JP" sz="1100">
              <a:solidFill>
                <a:schemeClr val="dk1"/>
              </a:solidFill>
              <a:effectLst/>
              <a:latin typeface="+mn-lt"/>
              <a:ea typeface="+mn-ea"/>
              <a:cs typeface="+mn-cs"/>
            </a:rPr>
            <a:t>ポイント改善したが、類似団体、全国及び群馬県平均よりも高くなっている。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市税収入などの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により標準財政規模が</a:t>
          </a:r>
          <a:r>
            <a:rPr kumimoji="1" lang="ja-JP" altLang="en-US" sz="1100">
              <a:solidFill>
                <a:schemeClr val="dk1"/>
              </a:solidFill>
              <a:effectLst/>
              <a:latin typeface="+mn-lt"/>
              <a:ea typeface="+mn-ea"/>
              <a:cs typeface="+mn-cs"/>
            </a:rPr>
            <a:t>小さくなった一方で、</a:t>
          </a:r>
          <a:r>
            <a:rPr kumimoji="1" lang="ja-JP" altLang="ja-JP" sz="1100">
              <a:solidFill>
                <a:schemeClr val="dk1"/>
              </a:solidFill>
              <a:effectLst/>
              <a:latin typeface="+mn-lt"/>
              <a:ea typeface="+mn-ea"/>
              <a:cs typeface="+mn-cs"/>
            </a:rPr>
            <a:t>「償還元金を超えない市債の発行」の堅持によ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市債残高</a:t>
          </a:r>
          <a:r>
            <a:rPr kumimoji="1" lang="ja-JP" altLang="en-US" sz="1100">
              <a:solidFill>
                <a:schemeClr val="dk1"/>
              </a:solidFill>
              <a:effectLst/>
              <a:latin typeface="+mn-lt"/>
              <a:ea typeface="+mn-ea"/>
              <a:cs typeface="+mn-cs"/>
            </a:rPr>
            <a:t>が減少し、将来負担比率は改善となった。</a:t>
          </a:r>
          <a:endParaRPr lang="ja-JP" altLang="ja-JP" sz="1400">
            <a:effectLst/>
          </a:endParaRPr>
        </a:p>
        <a:p>
          <a:r>
            <a:rPr kumimoji="1" lang="ja-JP" altLang="ja-JP" sz="1100">
              <a:solidFill>
                <a:schemeClr val="dk1"/>
              </a:solidFill>
              <a:effectLst/>
              <a:latin typeface="+mn-lt"/>
              <a:ea typeface="+mn-ea"/>
              <a:cs typeface="+mn-cs"/>
            </a:rPr>
            <a:t>健全な財政運営のため、今後も市債残高の更なる縮減に努めていく</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50729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623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22806</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50729</xdr:rowOff>
    </xdr:from>
    <xdr:to>
      <xdr:col>81</xdr:col>
      <xdr:colOff>133350</xdr:colOff>
      <xdr:row>23</xdr:row>
      <xdr:rowOff>50729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9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99342</xdr:rowOff>
    </xdr:from>
    <xdr:to>
      <xdr:col>81</xdr:col>
      <xdr:colOff>44450</xdr:colOff>
      <xdr:row>17</xdr:row>
      <xdr:rowOff>16369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842542"/>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74312</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74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57785</xdr:rowOff>
    </xdr:from>
    <xdr:to>
      <xdr:col>81</xdr:col>
      <xdr:colOff>95250</xdr:colOff>
      <xdr:row>15</xdr:row>
      <xdr:rowOff>159385</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62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16369</xdr:rowOff>
    </xdr:from>
    <xdr:to>
      <xdr:col>77</xdr:col>
      <xdr:colOff>44450</xdr:colOff>
      <xdr:row>17</xdr:row>
      <xdr:rowOff>134338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931019"/>
          <a:ext cx="889000" cy="11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150283</xdr:rowOff>
    </xdr:from>
    <xdr:to>
      <xdr:col>77</xdr:col>
      <xdr:colOff>95250</xdr:colOff>
      <xdr:row>16</xdr:row>
      <xdr:rowOff>80433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90610</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9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134338</xdr:rowOff>
    </xdr:from>
    <xdr:to>
      <xdr:col>72</xdr:col>
      <xdr:colOff>203200</xdr:colOff>
      <xdr:row>17</xdr:row>
      <xdr:rowOff>149084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048988"/>
          <a:ext cx="8890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163689</xdr:rowOff>
    </xdr:from>
    <xdr:to>
      <xdr:col>73</xdr:col>
      <xdr:colOff>44450</xdr:colOff>
      <xdr:row>16</xdr:row>
      <xdr:rowOff>93839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104016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50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149084</xdr:rowOff>
    </xdr:from>
    <xdr:to>
      <xdr:col>68</xdr:col>
      <xdr:colOff>152400</xdr:colOff>
      <xdr:row>18</xdr:row>
      <xdr:rowOff>166652</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063734"/>
          <a:ext cx="8890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78034</xdr:rowOff>
    </xdr:from>
    <xdr:to>
      <xdr:col>68</xdr:col>
      <xdr:colOff>203200</xdr:colOff>
      <xdr:row>17</xdr:row>
      <xdr:rowOff>8184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18361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9807</xdr:rowOff>
    </xdr:from>
    <xdr:to>
      <xdr:col>64</xdr:col>
      <xdr:colOff>152400</xdr:colOff>
      <xdr:row>17</xdr:row>
      <xdr:rowOff>111407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121584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48542</xdr:rowOff>
    </xdr:from>
    <xdr:to>
      <xdr:col>81</xdr:col>
      <xdr:colOff>95250</xdr:colOff>
      <xdr:row>16</xdr:row>
      <xdr:rowOff>150142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7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20619</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7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137019</xdr:rowOff>
    </xdr:from>
    <xdr:to>
      <xdr:col>77</xdr:col>
      <xdr:colOff>95250</xdr:colOff>
      <xdr:row>17</xdr:row>
      <xdr:rowOff>67169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88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51946</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966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83538</xdr:rowOff>
    </xdr:from>
    <xdr:to>
      <xdr:col>73</xdr:col>
      <xdr:colOff>44450</xdr:colOff>
      <xdr:row>18</xdr:row>
      <xdr:rowOff>13688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99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169915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08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98284</xdr:rowOff>
    </xdr:from>
    <xdr:to>
      <xdr:col>68</xdr:col>
      <xdr:colOff>203200</xdr:colOff>
      <xdr:row>18</xdr:row>
      <xdr:rowOff>28434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01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13211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09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115852</xdr:rowOff>
    </xdr:from>
    <xdr:to>
      <xdr:col>64</xdr:col>
      <xdr:colOff>152400</xdr:colOff>
      <xdr:row>19</xdr:row>
      <xdr:rowOff>46002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20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30779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288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224,635
213,495
175.54
78,132,622
75,567,259
1,899,329
45,358,273
64,914,284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し、類似団体、全国及び群馬県平均</a:t>
          </a:r>
          <a:r>
            <a:rPr kumimoji="1" lang="ja-JP" altLang="en-US" sz="1100">
              <a:solidFill>
                <a:schemeClr val="dk1"/>
              </a:solidFill>
              <a:effectLst/>
              <a:latin typeface="+mn-lt"/>
              <a:ea typeface="+mn-ea"/>
              <a:cs typeface="+mn-cs"/>
            </a:rPr>
            <a:t>を下回っている。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今後も組織機構の見直しと適正な人員配置を行いながら、引き続き人件費の抑制に努めていく。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60325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675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32402</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6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60325</xdr:rowOff>
    </xdr:from>
    <xdr:to>
      <xdr:col>24</xdr:col>
      <xdr:colOff>114300</xdr:colOff>
      <xdr:row>41</xdr:row>
      <xdr:rowOff>60325</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8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117475</xdr:rowOff>
    </xdr:from>
    <xdr:to>
      <xdr:col>24</xdr:col>
      <xdr:colOff>25400</xdr:colOff>
      <xdr:row>37</xdr:row>
      <xdr:rowOff>79375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987800" y="6289675"/>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79375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629920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47625</xdr:rowOff>
    </xdr:from>
    <xdr:to>
      <xdr:col>20</xdr:col>
      <xdr:colOff>38100</xdr:colOff>
      <xdr:row>37</xdr:row>
      <xdr:rowOff>149225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134002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47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38</xdr:row>
      <xdr:rowOff>41275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flipV="1">
          <a:off x="2209800" y="6299200"/>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162577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107950</xdr:rowOff>
    </xdr:from>
    <xdr:to>
      <xdr:col>11</xdr:col>
      <xdr:colOff>9525</xdr:colOff>
      <xdr:row>38</xdr:row>
      <xdr:rowOff>41275</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6280150"/>
          <a:ext cx="8890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28575</xdr:rowOff>
    </xdr:from>
    <xdr:to>
      <xdr:col>11</xdr:col>
      <xdr:colOff>60325</xdr:colOff>
      <xdr:row>37</xdr:row>
      <xdr:rowOff>130175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37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140352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14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85725</xdr:rowOff>
    </xdr:from>
    <xdr:to>
      <xdr:col>6</xdr:col>
      <xdr:colOff>171450</xdr:colOff>
      <xdr:row>38</xdr:row>
      <xdr:rowOff>15875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4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652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51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66675</xdr:rowOff>
    </xdr:from>
    <xdr:to>
      <xdr:col>24</xdr:col>
      <xdr:colOff>76200</xdr:colOff>
      <xdr:row>36</xdr:row>
      <xdr:rowOff>168275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23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83202</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08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28575</xdr:rowOff>
    </xdr:from>
    <xdr:to>
      <xdr:col>20</xdr:col>
      <xdr:colOff>38100</xdr:colOff>
      <xdr:row>37</xdr:row>
      <xdr:rowOff>130175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37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140352</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141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161925</xdr:rowOff>
    </xdr:from>
    <xdr:to>
      <xdr:col>11</xdr:col>
      <xdr:colOff>60325</xdr:colOff>
      <xdr:row>38</xdr:row>
      <xdr:rowOff>92075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5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76852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59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57150</xdr:rowOff>
    </xdr:from>
    <xdr:to>
      <xdr:col>6</xdr:col>
      <xdr:colOff>171450</xdr:colOff>
      <xdr:row>36</xdr:row>
      <xdr:rowOff>158750</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168927</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599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した。類似団体、全国及び群馬県平均</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上回っている。</a:t>
          </a:r>
          <a:endParaRPr lang="ja-JP" altLang="ja-JP" sz="1400">
            <a:effectLst/>
          </a:endParaRPr>
        </a:p>
        <a:p>
          <a:r>
            <a:rPr kumimoji="1" lang="ja-JP" altLang="en-US" sz="1100">
              <a:solidFill>
                <a:schemeClr val="dk1"/>
              </a:solidFill>
              <a:effectLst/>
              <a:latin typeface="+mn-lt"/>
              <a:ea typeface="+mn-ea"/>
              <a:cs typeface="+mn-cs"/>
            </a:rPr>
            <a:t>地域活動支援センター指定管理料等の委託料が増加したほか</a:t>
          </a:r>
          <a:r>
            <a:rPr kumimoji="1" lang="ja-JP" altLang="ja-JP" sz="1100">
              <a:solidFill>
                <a:schemeClr val="dk1"/>
              </a:solidFill>
              <a:effectLst/>
              <a:latin typeface="+mn-lt"/>
              <a:ea typeface="+mn-ea"/>
              <a:cs typeface="+mn-cs"/>
            </a:rPr>
            <a:t>、賃金などが増加傾向にある。</a:t>
          </a:r>
          <a:endParaRPr lang="ja-JP" altLang="ja-JP" sz="1400">
            <a:effectLst/>
          </a:endParaRPr>
        </a:p>
        <a:p>
          <a:r>
            <a:rPr kumimoji="1" lang="ja-JP" altLang="ja-JP" sz="1100">
              <a:solidFill>
                <a:schemeClr val="dk1"/>
              </a:solidFill>
              <a:effectLst/>
              <a:latin typeface="+mn-lt"/>
              <a:ea typeface="+mn-ea"/>
              <a:cs typeface="+mn-cs"/>
            </a:rPr>
            <a:t>今後も既存事業の見直し並びに臨時・嘱託職員の適正な人員配置など、経費の抑制に努めていく。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a:extLst>
            <a:ext uri="{FF2B5EF4-FFF2-40B4-BE49-F238E27FC236}">
              <a16:creationId xmlns:a16="http://schemas.microsoft.com/office/drawing/2014/main" id="{00000000-0008-0000-0400-00007F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146050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6510000" y="2309586"/>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9" name="物件費最小値テキスト">
          <a:extLst>
            <a:ext uri="{FF2B5EF4-FFF2-40B4-BE49-F238E27FC236}">
              <a16:creationId xmlns:a16="http://schemas.microsoft.com/office/drawing/2014/main" id="{00000000-0008-0000-0400-000081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31" name="物件費最大値テキスト">
          <a:extLst>
            <a:ext uri="{FF2B5EF4-FFF2-40B4-BE49-F238E27FC236}">
              <a16:creationId xmlns:a16="http://schemas.microsoft.com/office/drawing/2014/main" id="{00000000-0008-0000-0400-000083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88900</xdr:rowOff>
    </xdr:from>
    <xdr:to>
      <xdr:col>82</xdr:col>
      <xdr:colOff>107950</xdr:colOff>
      <xdr:row>20</xdr:row>
      <xdr:rowOff>121557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5671800" y="35179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68234</xdr:rowOff>
    </xdr:from>
    <xdr:ext cx="762000" cy="259045"/>
    <xdr:sp macro="" textlink="">
      <xdr:nvSpPr>
        <xdr:cNvPr id="134" name="物件費平均値テキスト">
          <a:extLst>
            <a:ext uri="{FF2B5EF4-FFF2-40B4-BE49-F238E27FC236}">
              <a16:creationId xmlns:a16="http://schemas.microsoft.com/office/drawing/2014/main" id="{00000000-0008-0000-0400-000086000000}"/>
            </a:ext>
          </a:extLst>
        </xdr:cNvPr>
        <xdr:cNvSpPr txBox="1"/>
      </xdr:nvSpPr>
      <xdr:spPr>
        <a:xfrm>
          <a:off x="16598900" y="281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75293</xdr:rowOff>
    </xdr:from>
    <xdr:to>
      <xdr:col>78</xdr:col>
      <xdr:colOff>69850</xdr:colOff>
      <xdr:row>20</xdr:row>
      <xdr:rowOff>121557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4782800" y="3332843"/>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53522</xdr:rowOff>
    </xdr:from>
    <xdr:to>
      <xdr:col>73</xdr:col>
      <xdr:colOff>180975</xdr:colOff>
      <xdr:row>19</xdr:row>
      <xdr:rowOff>75293</xdr:rowOff>
    </xdr:to>
    <xdr:cxnSp macro="">
      <xdr:nvCxnSpPr>
        <xdr:cNvPr id="139" name="直線コネクタ 138">
          <a:extLst>
            <a:ext uri="{FF2B5EF4-FFF2-40B4-BE49-F238E27FC236}">
              <a16:creationId xmlns:a16="http://schemas.microsoft.com/office/drawing/2014/main" id="{00000000-0008-0000-0400-00008B000000}"/>
            </a:ext>
          </a:extLst>
        </xdr:cNvPr>
        <xdr:cNvCxnSpPr/>
      </xdr:nvCxnSpPr>
      <xdr:spPr>
        <a:xfrm>
          <a:off x="13893800" y="33110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18143</xdr:rowOff>
    </xdr:from>
    <xdr:to>
      <xdr:col>69</xdr:col>
      <xdr:colOff>92075</xdr:colOff>
      <xdr:row>19</xdr:row>
      <xdr:rowOff>53522</xdr:rowOff>
    </xdr:to>
    <xdr:cxnSp macro="">
      <xdr:nvCxnSpPr>
        <xdr:cNvPr id="142" name="直線コネクタ 141">
          <a:extLst>
            <a:ext uri="{FF2B5EF4-FFF2-40B4-BE49-F238E27FC236}">
              <a16:creationId xmlns:a16="http://schemas.microsoft.com/office/drawing/2014/main" id="{00000000-0008-0000-0400-00008E000000}"/>
            </a:ext>
          </a:extLst>
        </xdr:cNvPr>
        <xdr:cNvCxnSpPr/>
      </xdr:nvCxnSpPr>
      <xdr:spPr>
        <a:xfrm>
          <a:off x="13004800" y="310424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5" name="フローチャート: 判断 144">
          <a:extLst>
            <a:ext uri="{FF2B5EF4-FFF2-40B4-BE49-F238E27FC236}">
              <a16:creationId xmlns:a16="http://schemas.microsoft.com/office/drawing/2014/main" id="{00000000-0008-0000-0400-000091000000}"/>
            </a:ext>
          </a:extLst>
        </xdr:cNvPr>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38100</xdr:rowOff>
    </xdr:from>
    <xdr:to>
      <xdr:col>82</xdr:col>
      <xdr:colOff>158750</xdr:colOff>
      <xdr:row>20</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64592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10177</xdr:rowOff>
    </xdr:from>
    <xdr:ext cx="762000" cy="259045"/>
    <xdr:sp macro="" textlink="">
      <xdr:nvSpPr>
        <xdr:cNvPr id="153" name="物件費該当値テキスト">
          <a:extLst>
            <a:ext uri="{FF2B5EF4-FFF2-40B4-BE49-F238E27FC236}">
              <a16:creationId xmlns:a16="http://schemas.microsoft.com/office/drawing/2014/main" id="{00000000-0008-0000-0400-000099000000}"/>
            </a:ext>
          </a:extLst>
        </xdr:cNvPr>
        <xdr:cNvSpPr txBox="1"/>
      </xdr:nvSpPr>
      <xdr:spPr>
        <a:xfrm>
          <a:off x="165989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70757</xdr:rowOff>
    </xdr:from>
    <xdr:to>
      <xdr:col>78</xdr:col>
      <xdr:colOff>120650</xdr:colOff>
      <xdr:row>21</xdr:row>
      <xdr:rowOff>907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5621000" y="34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157134</xdr:rowOff>
    </xdr:from>
    <xdr:ext cx="7366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5290800" y="3586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24493</xdr:rowOff>
    </xdr:from>
    <xdr:to>
      <xdr:col>74</xdr:col>
      <xdr:colOff>31750</xdr:colOff>
      <xdr:row>19</xdr:row>
      <xdr:rowOff>126093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47320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110870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4401800" y="336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2722</xdr:rowOff>
    </xdr:from>
    <xdr:to>
      <xdr:col>69</xdr:col>
      <xdr:colOff>142875</xdr:colOff>
      <xdr:row>19</xdr:row>
      <xdr:rowOff>104322</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3843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89099</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3512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138793</xdr:rowOff>
    </xdr:from>
    <xdr:to>
      <xdr:col>65</xdr:col>
      <xdr:colOff>53975</xdr:colOff>
      <xdr:row>18</xdr:row>
      <xdr:rowOff>68943</xdr:rowOff>
    </xdr:to>
    <xdr:sp macro="" textlink="">
      <xdr:nvSpPr>
        <xdr:cNvPr id="160" name="楕円 159">
          <a:extLst>
            <a:ext uri="{FF2B5EF4-FFF2-40B4-BE49-F238E27FC236}">
              <a16:creationId xmlns:a16="http://schemas.microsoft.com/office/drawing/2014/main" id="{00000000-0008-0000-0400-0000A0000000}"/>
            </a:ext>
          </a:extLst>
        </xdr:cNvPr>
        <xdr:cNvSpPr/>
      </xdr:nvSpPr>
      <xdr:spPr>
        <a:xfrm>
          <a:off x="12954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53720</xdr:rowOff>
    </xdr:from>
    <xdr:ext cx="762000" cy="259045"/>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12623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a:extLst>
            <a:ext uri="{FF2B5EF4-FFF2-40B4-BE49-F238E27FC236}">
              <a16:creationId xmlns:a16="http://schemas.microsoft.com/office/drawing/2014/main" id="{00000000-0008-0000-0400-0000AA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a:extLst>
            <a:ext uri="{FF2B5EF4-FFF2-40B4-BE49-F238E27FC236}">
              <a16:creationId xmlns:a16="http://schemas.microsoft.com/office/drawing/2014/main" id="{00000000-0008-0000-0400-0000AB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し、類似団体平均</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下回っているものの、全国・群馬県平均</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上回っている状況である。</a:t>
          </a:r>
          <a:endParaRPr lang="ja-JP" altLang="ja-JP" sz="1400">
            <a:effectLst/>
          </a:endParaRPr>
        </a:p>
        <a:p>
          <a:r>
            <a:rPr kumimoji="1" lang="ja-JP" altLang="ja-JP" sz="1100">
              <a:solidFill>
                <a:schemeClr val="dk1"/>
              </a:solidFill>
              <a:effectLst/>
              <a:latin typeface="+mn-lt"/>
              <a:ea typeface="+mn-ea"/>
              <a:cs typeface="+mn-cs"/>
            </a:rPr>
            <a:t>施設型給付費や障がい福祉サービス費の増が主な要因である。</a:t>
          </a:r>
          <a:endParaRPr lang="ja-JP" altLang="ja-JP" sz="1400">
            <a:effectLst/>
          </a:endParaRPr>
        </a:p>
        <a:p>
          <a:r>
            <a:rPr kumimoji="1" lang="ja-JP" altLang="ja-JP" sz="1100">
              <a:solidFill>
                <a:schemeClr val="dk1"/>
              </a:solidFill>
              <a:effectLst/>
              <a:latin typeface="+mn-lt"/>
              <a:ea typeface="+mn-ea"/>
              <a:cs typeface="+mn-cs"/>
            </a:rPr>
            <a:t>社会保障費は増加の一途にあるが、全国的なことでもあり、今後の推移を見守りたい。</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114300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89789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86377</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114300</xdr:rowOff>
    </xdr:from>
    <xdr:to>
      <xdr:col>24</xdr:col>
      <xdr:colOff>114300</xdr:colOff>
      <xdr:row>60</xdr:row>
      <xdr:rowOff>114300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0</xdr:rowOff>
    </xdr:from>
    <xdr:to>
      <xdr:col>24</xdr:col>
      <xdr:colOff>25400</xdr:colOff>
      <xdr:row>56</xdr:row>
      <xdr:rowOff>38100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601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6350</xdr:rowOff>
    </xdr:from>
    <xdr:to>
      <xdr:col>19</xdr:col>
      <xdr:colOff>187325</xdr:colOff>
      <xdr:row>56</xdr:row>
      <xdr:rowOff>38100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4361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6350</xdr:rowOff>
    </xdr:from>
    <xdr:to>
      <xdr:col>15</xdr:col>
      <xdr:colOff>98425</xdr:colOff>
      <xdr:row>55</xdr:row>
      <xdr:rowOff>6350</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43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82550</xdr:rowOff>
    </xdr:from>
    <xdr:to>
      <xdr:col>11</xdr:col>
      <xdr:colOff>9525</xdr:colOff>
      <xdr:row>55</xdr:row>
      <xdr:rowOff>6350</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1694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82550</xdr:rowOff>
    </xdr:from>
    <xdr:to>
      <xdr:col>11</xdr:col>
      <xdr:colOff>60325</xdr:colOff>
      <xdr:row>56</xdr:row>
      <xdr:rowOff>12700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120650</xdr:rowOff>
    </xdr:from>
    <xdr:to>
      <xdr:col>24</xdr:col>
      <xdr:colOff>76200</xdr:colOff>
      <xdr:row>56</xdr:row>
      <xdr:rowOff>50800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137177</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158750</xdr:rowOff>
    </xdr:from>
    <xdr:to>
      <xdr:col>20</xdr:col>
      <xdr:colOff>38100</xdr:colOff>
      <xdr:row>56</xdr:row>
      <xdr:rowOff>88900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99077</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127000</xdr:rowOff>
    </xdr:from>
    <xdr:to>
      <xdr:col>15</xdr:col>
      <xdr:colOff>149225</xdr:colOff>
      <xdr:row>55</xdr:row>
      <xdr:rowOff>57150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127000</xdr:rowOff>
    </xdr:from>
    <xdr:to>
      <xdr:col>11</xdr:col>
      <xdr:colOff>60325</xdr:colOff>
      <xdr:row>55</xdr:row>
      <xdr:rowOff>57150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31750</xdr:rowOff>
    </xdr:from>
    <xdr:to>
      <xdr:col>6</xdr:col>
      <xdr:colOff>171450</xdr:colOff>
      <xdr:row>53</xdr:row>
      <xdr:rowOff>133350</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143527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し、類似団体、全国及び群馬県平均を大きく下回っている。</a:t>
          </a:r>
          <a:endParaRPr lang="ja-JP" altLang="ja-JP" sz="1400">
            <a:effectLst/>
          </a:endParaRPr>
        </a:p>
        <a:p>
          <a:r>
            <a:rPr kumimoji="1" lang="ja-JP" altLang="ja-JP" sz="1100">
              <a:solidFill>
                <a:schemeClr val="dk1"/>
              </a:solidFill>
              <a:effectLst/>
              <a:latin typeface="+mn-lt"/>
              <a:ea typeface="+mn-ea"/>
              <a:cs typeface="+mn-cs"/>
            </a:rPr>
            <a:t>今後も給付費の増に伴い繰出金は増加傾向と想定されるが、経費削減に努めていく。維持補修費についても増加傾向が想定されるが、計画的な維持補修を推進する。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60</xdr:row>
      <xdr:rowOff>143328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37193</xdr:rowOff>
    </xdr:from>
    <xdr:to>
      <xdr:col>82</xdr:col>
      <xdr:colOff>107950</xdr:colOff>
      <xdr:row>53</xdr:row>
      <xdr:rowOff>91622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5671800" y="91240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7455</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121557</xdr:rowOff>
    </xdr:from>
    <xdr:to>
      <xdr:col>78</xdr:col>
      <xdr:colOff>69850</xdr:colOff>
      <xdr:row>53</xdr:row>
      <xdr:rowOff>91622</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4782800" y="90369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24493</xdr:rowOff>
    </xdr:from>
    <xdr:to>
      <xdr:col>78</xdr:col>
      <xdr:colOff>120650</xdr:colOff>
      <xdr:row>55</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110870</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121557</xdr:rowOff>
    </xdr:from>
    <xdr:to>
      <xdr:col>73</xdr:col>
      <xdr:colOff>180975</xdr:colOff>
      <xdr:row>53</xdr:row>
      <xdr:rowOff>4535</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flipV="1">
          <a:off x="13893800" y="90369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24493</xdr:rowOff>
    </xdr:from>
    <xdr:to>
      <xdr:col>74</xdr:col>
      <xdr:colOff>31750</xdr:colOff>
      <xdr:row>55</xdr:row>
      <xdr:rowOff>126093</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110870</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23585</xdr:rowOff>
    </xdr:from>
    <xdr:to>
      <xdr:col>69</xdr:col>
      <xdr:colOff>92075</xdr:colOff>
      <xdr:row>53</xdr:row>
      <xdr:rowOff>4535</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a:off x="13004800" y="893898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24493</xdr:rowOff>
    </xdr:from>
    <xdr:to>
      <xdr:col>69</xdr:col>
      <xdr:colOff>142875</xdr:colOff>
      <xdr:row>55</xdr:row>
      <xdr:rowOff>126093</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110870</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154412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157843</xdr:rowOff>
    </xdr:from>
    <xdr:to>
      <xdr:col>82</xdr:col>
      <xdr:colOff>158750</xdr:colOff>
      <xdr:row>53</xdr:row>
      <xdr:rowOff>87993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66420</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40822</xdr:rowOff>
    </xdr:from>
    <xdr:to>
      <xdr:col>78</xdr:col>
      <xdr:colOff>120650</xdr:colOff>
      <xdr:row>53</xdr:row>
      <xdr:rowOff>142422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152599</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889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70757</xdr:rowOff>
    </xdr:from>
    <xdr:to>
      <xdr:col>74</xdr:col>
      <xdr:colOff>31750</xdr:colOff>
      <xdr:row>53</xdr:row>
      <xdr:rowOff>907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89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11084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875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125185</xdr:rowOff>
    </xdr:from>
    <xdr:to>
      <xdr:col>69</xdr:col>
      <xdr:colOff>142875</xdr:colOff>
      <xdr:row>53</xdr:row>
      <xdr:rowOff>55335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65512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51</xdr:row>
      <xdr:rowOff>144235</xdr:rowOff>
    </xdr:from>
    <xdr:to>
      <xdr:col>65</xdr:col>
      <xdr:colOff>53975</xdr:colOff>
      <xdr:row>52</xdr:row>
      <xdr:rowOff>74385</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888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50</xdr:row>
      <xdr:rowOff>84562</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865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類似団体、全国及び群馬県平均を下回っている。</a:t>
          </a:r>
          <a:endParaRPr lang="ja-JP" altLang="ja-JP" sz="1400">
            <a:effectLst/>
          </a:endParaRPr>
        </a:p>
        <a:p>
          <a:r>
            <a:rPr kumimoji="1" lang="ja-JP" altLang="en-US" sz="1100">
              <a:solidFill>
                <a:schemeClr val="dk1"/>
              </a:solidFill>
              <a:effectLst/>
              <a:latin typeface="+mn-lt"/>
              <a:ea typeface="+mn-ea"/>
              <a:cs typeface="+mn-cs"/>
            </a:rPr>
            <a:t>保育園委託事業国県負担金等精算返納金などが増加したことにより決算額は前年度より増加したが、分母である経常一般財源収入額も増加したため、</a:t>
          </a:r>
          <a:r>
            <a:rPr kumimoji="1" lang="ja-JP" altLang="ja-JP" sz="1100">
              <a:solidFill>
                <a:schemeClr val="dk1"/>
              </a:solidFill>
              <a:effectLst/>
              <a:latin typeface="+mn-lt"/>
              <a:ea typeface="+mn-ea"/>
              <a:cs typeface="+mn-cs"/>
            </a:rPr>
            <a:t>前年度と同</a:t>
          </a:r>
          <a:r>
            <a:rPr kumimoji="1" lang="ja-JP" altLang="en-US" sz="1100">
              <a:solidFill>
                <a:schemeClr val="dk1"/>
              </a:solidFill>
              <a:effectLst/>
              <a:latin typeface="+mn-lt"/>
              <a:ea typeface="+mn-ea"/>
              <a:cs typeface="+mn-cs"/>
            </a:rPr>
            <a:t>ポイントとなっている。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引続き補助金の必要性や費用対効果等を見極めながら見直しを行い、抑制に努めていく。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122428</xdr:rowOff>
    </xdr:from>
    <xdr:to>
      <xdr:col>82</xdr:col>
      <xdr:colOff>107950</xdr:colOff>
      <xdr:row>41</xdr:row>
      <xdr:rowOff>152146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08828"/>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124223</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152146</xdr:rowOff>
    </xdr:from>
    <xdr:to>
      <xdr:col>82</xdr:col>
      <xdr:colOff>196850</xdr:colOff>
      <xdr:row>41</xdr:row>
      <xdr:rowOff>152146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37355</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122428</xdr:rowOff>
    </xdr:from>
    <xdr:to>
      <xdr:col>82</xdr:col>
      <xdr:colOff>196850</xdr:colOff>
      <xdr:row>32</xdr:row>
      <xdr:rowOff>122428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46990</xdr:rowOff>
    </xdr:from>
    <xdr:to>
      <xdr:col>82</xdr:col>
      <xdr:colOff>107950</xdr:colOff>
      <xdr:row>35</xdr:row>
      <xdr:rowOff>46990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047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87139</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087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35</xdr:row>
      <xdr:rowOff>74422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0477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105918</xdr:rowOff>
    </xdr:from>
    <xdr:to>
      <xdr:col>78</xdr:col>
      <xdr:colOff>120650</xdr:colOff>
      <xdr:row>36</xdr:row>
      <xdr:rowOff>36068</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20845</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193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35</xdr:row>
      <xdr:rowOff>110998</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0751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96774</xdr:rowOff>
    </xdr:from>
    <xdr:to>
      <xdr:col>74</xdr:col>
      <xdr:colOff>31750</xdr:colOff>
      <xdr:row>36</xdr:row>
      <xdr:rowOff>26924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11701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18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37846</xdr:rowOff>
    </xdr:from>
    <xdr:to>
      <xdr:col>69</xdr:col>
      <xdr:colOff>92075</xdr:colOff>
      <xdr:row>35</xdr:row>
      <xdr:rowOff>110998</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0385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23622</xdr:rowOff>
    </xdr:from>
    <xdr:to>
      <xdr:col>69</xdr:col>
      <xdr:colOff>142875</xdr:colOff>
      <xdr:row>35</xdr:row>
      <xdr:rowOff>125222</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167640</xdr:rowOff>
    </xdr:from>
    <xdr:to>
      <xdr:col>82</xdr:col>
      <xdr:colOff>158750</xdr:colOff>
      <xdr:row>35</xdr:row>
      <xdr:rowOff>97790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12717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167640</xdr:rowOff>
    </xdr:from>
    <xdr:to>
      <xdr:col>78</xdr:col>
      <xdr:colOff>120650</xdr:colOff>
      <xdr:row>35</xdr:row>
      <xdr:rowOff>97790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107967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23622</xdr:rowOff>
    </xdr:from>
    <xdr:to>
      <xdr:col>74</xdr:col>
      <xdr:colOff>31750</xdr:colOff>
      <xdr:row>35</xdr:row>
      <xdr:rowOff>125222</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135399</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60198</xdr:rowOff>
    </xdr:from>
    <xdr:to>
      <xdr:col>69</xdr:col>
      <xdr:colOff>142875</xdr:colOff>
      <xdr:row>35</xdr:row>
      <xdr:rowOff>161798</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146575</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14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158496</xdr:rowOff>
    </xdr:from>
    <xdr:to>
      <xdr:col>65</xdr:col>
      <xdr:colOff>53975</xdr:colOff>
      <xdr:row>35</xdr:row>
      <xdr:rowOff>88646</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73423</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0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対前年比で</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し、全国</a:t>
          </a:r>
          <a:r>
            <a:rPr kumimoji="1" lang="ja-JP" altLang="en-US" sz="1100">
              <a:solidFill>
                <a:schemeClr val="dk1"/>
              </a:solidFill>
              <a:effectLst/>
              <a:latin typeface="+mn-lt"/>
              <a:ea typeface="+mn-ea"/>
              <a:cs typeface="+mn-cs"/>
            </a:rPr>
            <a:t>・群馬県</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下回っているものの、類似団体平均</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上回っている。</a:t>
          </a:r>
          <a:endParaRPr lang="ja-JP" altLang="ja-JP" sz="1400">
            <a:effectLst/>
          </a:endParaRPr>
        </a:p>
        <a:p>
          <a:r>
            <a:rPr kumimoji="1" lang="ja-JP" altLang="ja-JP" sz="1100">
              <a:solidFill>
                <a:schemeClr val="dk1"/>
              </a:solidFill>
              <a:effectLst/>
              <a:latin typeface="+mn-lt"/>
              <a:ea typeface="+mn-ea"/>
              <a:cs typeface="+mn-cs"/>
            </a:rPr>
            <a:t>臨財債の償還額が増えている</a:t>
          </a:r>
          <a:r>
            <a:rPr kumimoji="1" lang="ja-JP" altLang="en-US" sz="1100">
              <a:solidFill>
                <a:schemeClr val="dk1"/>
              </a:solidFill>
              <a:effectLst/>
              <a:latin typeface="+mn-lt"/>
              <a:ea typeface="+mn-ea"/>
              <a:cs typeface="+mn-cs"/>
            </a:rPr>
            <a:t>が公債費全体では減額となっており、</a:t>
          </a:r>
          <a:r>
            <a:rPr kumimoji="1" lang="ja-JP" altLang="ja-JP" sz="1100">
              <a:solidFill>
                <a:schemeClr val="dk1"/>
              </a:solidFill>
              <a:effectLst/>
              <a:latin typeface="+mn-lt"/>
              <a:ea typeface="+mn-ea"/>
              <a:cs typeface="+mn-cs"/>
            </a:rPr>
            <a:t>分母である経常一般財源収入額</a:t>
          </a:r>
          <a:r>
            <a:rPr kumimoji="1" lang="ja-JP" altLang="en-US" sz="1100">
              <a:solidFill>
                <a:schemeClr val="dk1"/>
              </a:solidFill>
              <a:effectLst/>
              <a:latin typeface="+mn-lt"/>
              <a:ea typeface="+mn-ea"/>
              <a:cs typeface="+mn-cs"/>
            </a:rPr>
            <a:t>も増加</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ため改善となった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今後も地方債事業を厳選し、「償還元金を超えない市債の発行」を堅持することにより抑制に努めていく。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58965</xdr:rowOff>
    </xdr:from>
    <xdr:to>
      <xdr:col>24</xdr:col>
      <xdr:colOff>25400</xdr:colOff>
      <xdr:row>82</xdr:row>
      <xdr:rowOff>18143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574815"/>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161670</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18143</xdr:rowOff>
    </xdr:from>
    <xdr:to>
      <xdr:col>24</xdr:col>
      <xdr:colOff>114300</xdr:colOff>
      <xdr:row>82</xdr:row>
      <xdr:rowOff>18143</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145342</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31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58965</xdr:rowOff>
    </xdr:from>
    <xdr:to>
      <xdr:col>24</xdr:col>
      <xdr:colOff>114300</xdr:colOff>
      <xdr:row>73</xdr:row>
      <xdr:rowOff>58965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574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50800</xdr:rowOff>
    </xdr:from>
    <xdr:to>
      <xdr:col>24</xdr:col>
      <xdr:colOff>25400</xdr:colOff>
      <xdr:row>78</xdr:row>
      <xdr:rowOff>137886</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987800" y="13423900"/>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79120</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62593</xdr:rowOff>
    </xdr:from>
    <xdr:to>
      <xdr:col>24</xdr:col>
      <xdr:colOff>76200</xdr:colOff>
      <xdr:row>77</xdr:row>
      <xdr:rowOff>164193</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146050</xdr:rowOff>
    </xdr:from>
    <xdr:to>
      <xdr:col>19</xdr:col>
      <xdr:colOff>187325</xdr:colOff>
      <xdr:row>78</xdr:row>
      <xdr:rowOff>137886</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3098800" y="133477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90006</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12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146050</xdr:rowOff>
    </xdr:from>
    <xdr:to>
      <xdr:col>15</xdr:col>
      <xdr:colOff>98425</xdr:colOff>
      <xdr:row>77</xdr:row>
      <xdr:rowOff>156936</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flipV="1">
          <a:off x="2209800" y="13347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32657</xdr:rowOff>
    </xdr:from>
    <xdr:to>
      <xdr:col>15</xdr:col>
      <xdr:colOff>149225</xdr:colOff>
      <xdr:row>78</xdr:row>
      <xdr:rowOff>134257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119034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156936</xdr:rowOff>
    </xdr:from>
    <xdr:to>
      <xdr:col>11</xdr:col>
      <xdr:colOff>9525</xdr:colOff>
      <xdr:row>77</xdr:row>
      <xdr:rowOff>167821</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flipV="1">
          <a:off x="1320800" y="133585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43543</xdr:rowOff>
    </xdr:from>
    <xdr:to>
      <xdr:col>11</xdr:col>
      <xdr:colOff>60325</xdr:colOff>
      <xdr:row>78</xdr:row>
      <xdr:rowOff>145143</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129920</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163286</xdr:rowOff>
    </xdr:from>
    <xdr:to>
      <xdr:col>6</xdr:col>
      <xdr:colOff>171450</xdr:colOff>
      <xdr:row>79</xdr:row>
      <xdr:rowOff>93436</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78213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0</xdr:rowOff>
    </xdr:from>
    <xdr:to>
      <xdr:col>24</xdr:col>
      <xdr:colOff>76200</xdr:colOff>
      <xdr:row>78</xdr:row>
      <xdr:rowOff>101600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143527</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87086</xdr:rowOff>
    </xdr:from>
    <xdr:to>
      <xdr:col>20</xdr:col>
      <xdr:colOff>38100</xdr:colOff>
      <xdr:row>79</xdr:row>
      <xdr:rowOff>17236</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34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2013</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3546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95250</xdr:rowOff>
    </xdr:from>
    <xdr:to>
      <xdr:col>15</xdr:col>
      <xdr:colOff>149225</xdr:colOff>
      <xdr:row>78</xdr:row>
      <xdr:rowOff>25400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106136</xdr:rowOff>
    </xdr:from>
    <xdr:to>
      <xdr:col>11</xdr:col>
      <xdr:colOff>60325</xdr:colOff>
      <xdr:row>78</xdr:row>
      <xdr:rowOff>36286</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46463</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307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117021</xdr:rowOff>
    </xdr:from>
    <xdr:to>
      <xdr:col>6</xdr:col>
      <xdr:colOff>171450</xdr:colOff>
      <xdr:row>78</xdr:row>
      <xdr:rowOff>47171</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57348</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し、類似団体、全国及び群馬県平均を下回っている。</a:t>
          </a:r>
          <a:endParaRPr lang="ja-JP" altLang="ja-JP" sz="1400">
            <a:effectLst/>
          </a:endParaRPr>
        </a:p>
        <a:p>
          <a:r>
            <a:rPr kumimoji="1" lang="ja-JP" altLang="ja-JP" sz="1100">
              <a:solidFill>
                <a:schemeClr val="dk1"/>
              </a:solidFill>
              <a:effectLst/>
              <a:latin typeface="+mn-lt"/>
              <a:ea typeface="+mn-ea"/>
              <a:cs typeface="+mn-cs"/>
            </a:rPr>
            <a:t>分母である経常一般財源収入額が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したことが主な要因である。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5842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149369</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xdr:rowOff>
    </xdr:from>
    <xdr:to>
      <xdr:col>82</xdr:col>
      <xdr:colOff>196850</xdr:colOff>
      <xdr:row>81</xdr:row>
      <xdr:rowOff>5842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97282</xdr:rowOff>
    </xdr:from>
    <xdr:to>
      <xdr:col>82</xdr:col>
      <xdr:colOff>107950</xdr:colOff>
      <xdr:row>78</xdr:row>
      <xdr:rowOff>40132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5671800" y="1329893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132859</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113285</xdr:rowOff>
    </xdr:from>
    <xdr:to>
      <xdr:col>78</xdr:col>
      <xdr:colOff>69850</xdr:colOff>
      <xdr:row>78</xdr:row>
      <xdr:rowOff>40132</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4782800" y="13143485"/>
          <a:ext cx="889000" cy="26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137922</xdr:rowOff>
    </xdr:from>
    <xdr:to>
      <xdr:col>78</xdr:col>
      <xdr:colOff>120650</xdr:colOff>
      <xdr:row>78</xdr:row>
      <xdr:rowOff>68072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78249</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113285</xdr:rowOff>
    </xdr:from>
    <xdr:to>
      <xdr:col>73</xdr:col>
      <xdr:colOff>180975</xdr:colOff>
      <xdr:row>77</xdr:row>
      <xdr:rowOff>97282</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flipV="1">
          <a:off x="13893800" y="13143485"/>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24130</xdr:rowOff>
    </xdr:from>
    <xdr:to>
      <xdr:col>69</xdr:col>
      <xdr:colOff>92075</xdr:colOff>
      <xdr:row>77</xdr:row>
      <xdr:rowOff>97282</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2882880"/>
          <a:ext cx="889000" cy="4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100855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63009</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0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160782</xdr:rowOff>
    </xdr:from>
    <xdr:to>
      <xdr:col>78</xdr:col>
      <xdr:colOff>120650</xdr:colOff>
      <xdr:row>78</xdr:row>
      <xdr:rowOff>90932</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75709</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62485</xdr:rowOff>
    </xdr:from>
    <xdr:to>
      <xdr:col>74</xdr:col>
      <xdr:colOff>31750</xdr:colOff>
      <xdr:row>76</xdr:row>
      <xdr:rowOff>164085</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46482</xdr:rowOff>
    </xdr:from>
    <xdr:to>
      <xdr:col>69</xdr:col>
      <xdr:colOff>142875</xdr:colOff>
      <xdr:row>77</xdr:row>
      <xdr:rowOff>148082</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117285</xdr:rowOff>
    </xdr:from>
    <xdr:to>
      <xdr:col>29</xdr:col>
      <xdr:colOff>127000</xdr:colOff>
      <xdr:row>20</xdr:row>
      <xdr:rowOff>148412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50860"/>
          <a:ext cx="0" cy="1574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120489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9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148412</xdr:rowOff>
    </xdr:from>
    <xdr:to>
      <xdr:col>30</xdr:col>
      <xdr:colOff>25400</xdr:colOff>
      <xdr:row>20</xdr:row>
      <xdr:rowOff>148412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25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32212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9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117285</xdr:rowOff>
    </xdr:from>
    <xdr:to>
      <xdr:col>30</xdr:col>
      <xdr:colOff>25400</xdr:colOff>
      <xdr:row>11</xdr:row>
      <xdr:rowOff>117285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50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97473</xdr:rowOff>
    </xdr:from>
    <xdr:to>
      <xdr:col>29</xdr:col>
      <xdr:colOff>127000</xdr:colOff>
      <xdr:row>18</xdr:row>
      <xdr:rowOff>114046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231198"/>
          <a:ext cx="647700" cy="16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52608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434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36081</xdr:rowOff>
    </xdr:from>
    <xdr:to>
      <xdr:col>29</xdr:col>
      <xdr:colOff>177800</xdr:colOff>
      <xdr:row>17</xdr:row>
      <xdr:rowOff>137681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63183</xdr:rowOff>
    </xdr:from>
    <xdr:to>
      <xdr:col>26</xdr:col>
      <xdr:colOff>50800</xdr:colOff>
      <xdr:row>18</xdr:row>
      <xdr:rowOff>97473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196908"/>
          <a:ext cx="698500" cy="34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63475</xdr:rowOff>
    </xdr:from>
    <xdr:to>
      <xdr:col>26</xdr:col>
      <xdr:colOff>101600</xdr:colOff>
      <xdr:row>17</xdr:row>
      <xdr:rowOff>165075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3802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4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698</xdr:rowOff>
    </xdr:from>
    <xdr:to>
      <xdr:col>22</xdr:col>
      <xdr:colOff>114300</xdr:colOff>
      <xdr:row>18</xdr:row>
      <xdr:rowOff>63183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134423"/>
          <a:ext cx="698500" cy="62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97117</xdr:rowOff>
    </xdr:from>
    <xdr:to>
      <xdr:col>22</xdr:col>
      <xdr:colOff>165100</xdr:colOff>
      <xdr:row>18</xdr:row>
      <xdr:rowOff>27267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37444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698</xdr:rowOff>
    </xdr:from>
    <xdr:to>
      <xdr:col>18</xdr:col>
      <xdr:colOff>177800</xdr:colOff>
      <xdr:row>18</xdr:row>
      <xdr:rowOff>19672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34423"/>
          <a:ext cx="698500" cy="18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73647</xdr:rowOff>
    </xdr:from>
    <xdr:to>
      <xdr:col>19</xdr:col>
      <xdr:colOff>38100</xdr:colOff>
      <xdr:row>18</xdr:row>
      <xdr:rowOff>3797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13974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122377</xdr:rowOff>
    </xdr:from>
    <xdr:to>
      <xdr:col>15</xdr:col>
      <xdr:colOff>101600</xdr:colOff>
      <xdr:row>18</xdr:row>
      <xdr:rowOff>52527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62704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5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63246</xdr:rowOff>
    </xdr:from>
    <xdr:to>
      <xdr:col>29</xdr:col>
      <xdr:colOff>177800</xdr:colOff>
      <xdr:row>18</xdr:row>
      <xdr:rowOff>164846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96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35323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6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46673</xdr:rowOff>
    </xdr:from>
    <xdr:to>
      <xdr:col>26</xdr:col>
      <xdr:colOff>101600</xdr:colOff>
      <xdr:row>18</xdr:row>
      <xdr:rowOff>148272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8039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133049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66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12383</xdr:rowOff>
    </xdr:from>
    <xdr:to>
      <xdr:col>22</xdr:col>
      <xdr:colOff>165100</xdr:colOff>
      <xdr:row>18</xdr:row>
      <xdr:rowOff>113983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46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98760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3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121348</xdr:rowOff>
    </xdr:from>
    <xdr:to>
      <xdr:col>19</xdr:col>
      <xdr:colOff>38100</xdr:colOff>
      <xdr:row>18</xdr:row>
      <xdr:rowOff>51498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83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36275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7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140322</xdr:rowOff>
    </xdr:from>
    <xdr:to>
      <xdr:col>15</xdr:col>
      <xdr:colOff>101600</xdr:colOff>
      <xdr:row>18</xdr:row>
      <xdr:rowOff>70472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02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55249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88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169672</xdr:rowOff>
    </xdr:from>
    <xdr:to>
      <xdr:col>29</xdr:col>
      <xdr:colOff>127000</xdr:colOff>
      <xdr:row>37</xdr:row>
      <xdr:rowOff>258597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4222"/>
          <a:ext cx="0" cy="12890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230674</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5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258597</xdr:rowOff>
    </xdr:from>
    <xdr:to>
      <xdr:col>30</xdr:col>
      <xdr:colOff>25400</xdr:colOff>
      <xdr:row>37</xdr:row>
      <xdr:rowOff>258597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8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84599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169672</xdr:rowOff>
    </xdr:from>
    <xdr:to>
      <xdr:col>30</xdr:col>
      <xdr:colOff>25400</xdr:colOff>
      <xdr:row>33</xdr:row>
      <xdr:rowOff>169672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4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166891</xdr:rowOff>
    </xdr:from>
    <xdr:to>
      <xdr:col>29</xdr:col>
      <xdr:colOff>127000</xdr:colOff>
      <xdr:row>35</xdr:row>
      <xdr:rowOff>176530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777241"/>
          <a:ext cx="647700" cy="9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230128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40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258051</xdr:rowOff>
    </xdr:from>
    <xdr:to>
      <xdr:col>29</xdr:col>
      <xdr:colOff>177800</xdr:colOff>
      <xdr:row>36</xdr:row>
      <xdr:rowOff>16751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122504</xdr:rowOff>
    </xdr:from>
    <xdr:to>
      <xdr:col>26</xdr:col>
      <xdr:colOff>50800</xdr:colOff>
      <xdr:row>35</xdr:row>
      <xdr:rowOff>166891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732854"/>
          <a:ext cx="698500" cy="44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190767</xdr:rowOff>
    </xdr:from>
    <xdr:to>
      <xdr:col>26</xdr:col>
      <xdr:colOff>101600</xdr:colOff>
      <xdr:row>35</xdr:row>
      <xdr:rowOff>292367</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277144</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87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122504</xdr:rowOff>
    </xdr:from>
    <xdr:to>
      <xdr:col>22</xdr:col>
      <xdr:colOff>114300</xdr:colOff>
      <xdr:row>35</xdr:row>
      <xdr:rowOff>134010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732854"/>
          <a:ext cx="698500" cy="11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181089</xdr:rowOff>
    </xdr:from>
    <xdr:to>
      <xdr:col>22</xdr:col>
      <xdr:colOff>165100</xdr:colOff>
      <xdr:row>35</xdr:row>
      <xdr:rowOff>282689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267466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7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87871</xdr:rowOff>
    </xdr:from>
    <xdr:to>
      <xdr:col>18</xdr:col>
      <xdr:colOff>177800</xdr:colOff>
      <xdr:row>35</xdr:row>
      <xdr:rowOff>134010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698221"/>
          <a:ext cx="698500" cy="46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137198</xdr:rowOff>
    </xdr:from>
    <xdr:to>
      <xdr:col>19</xdr:col>
      <xdr:colOff>38100</xdr:colOff>
      <xdr:row>35</xdr:row>
      <xdr:rowOff>238798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223575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123558</xdr:rowOff>
    </xdr:from>
    <xdr:to>
      <xdr:col>15</xdr:col>
      <xdr:colOff>101600</xdr:colOff>
      <xdr:row>35</xdr:row>
      <xdr:rowOff>225158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209935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2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125730</xdr:rowOff>
    </xdr:from>
    <xdr:to>
      <xdr:col>29</xdr:col>
      <xdr:colOff>177800</xdr:colOff>
      <xdr:row>35</xdr:row>
      <xdr:rowOff>227330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36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313707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8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116091</xdr:rowOff>
    </xdr:from>
    <xdr:to>
      <xdr:col>26</xdr:col>
      <xdr:colOff>101600</xdr:colOff>
      <xdr:row>35</xdr:row>
      <xdr:rowOff>217691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26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227868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95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71704</xdr:rowOff>
    </xdr:from>
    <xdr:to>
      <xdr:col>22</xdr:col>
      <xdr:colOff>165100</xdr:colOff>
      <xdr:row>35</xdr:row>
      <xdr:rowOff>173304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682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183481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50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83210</xdr:rowOff>
    </xdr:from>
    <xdr:to>
      <xdr:col>19</xdr:col>
      <xdr:colOff>38100</xdr:colOff>
      <xdr:row>35</xdr:row>
      <xdr:rowOff>184810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693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194987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4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37071</xdr:rowOff>
    </xdr:from>
    <xdr:to>
      <xdr:col>15</xdr:col>
      <xdr:colOff>101600</xdr:colOff>
      <xdr:row>35</xdr:row>
      <xdr:rowOff>138671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47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148848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1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224,635
213,495
175.54
78,132,622
75,567,259
1,899,329
45,358,273
64,914,284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95374</xdr:rowOff>
    </xdr:from>
    <xdr:to>
      <xdr:col>24</xdr:col>
      <xdr:colOff>62865</xdr:colOff>
      <xdr:row>39</xdr:row>
      <xdr:rowOff>76584</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581774"/>
          <a:ext cx="1270" cy="1181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80411</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76584</xdr:rowOff>
    </xdr:from>
    <xdr:to>
      <xdr:col>24</xdr:col>
      <xdr:colOff>152400</xdr:colOff>
      <xdr:row>39</xdr:row>
      <xdr:rowOff>76584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42051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3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95374</xdr:rowOff>
    </xdr:from>
    <xdr:to>
      <xdr:col>24</xdr:col>
      <xdr:colOff>152400</xdr:colOff>
      <xdr:row>32</xdr:row>
      <xdr:rowOff>95374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58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3203</xdr:rowOff>
    </xdr:from>
    <xdr:to>
      <xdr:col>24</xdr:col>
      <xdr:colOff>63500</xdr:colOff>
      <xdr:row>37</xdr:row>
      <xdr:rowOff>28463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346853"/>
          <a:ext cx="8382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77830</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7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54953</xdr:rowOff>
    </xdr:from>
    <xdr:to>
      <xdr:col>24</xdr:col>
      <xdr:colOff>114300</xdr:colOff>
      <xdr:row>36</xdr:row>
      <xdr:rowOff>156553</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152890</xdr:rowOff>
    </xdr:from>
    <xdr:to>
      <xdr:col>19</xdr:col>
      <xdr:colOff>177800</xdr:colOff>
      <xdr:row>37</xdr:row>
      <xdr:rowOff>3203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325090"/>
          <a:ext cx="8890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64211</xdr:rowOff>
    </xdr:from>
    <xdr:to>
      <xdr:col>20</xdr:col>
      <xdr:colOff>38100</xdr:colOff>
      <xdr:row>36</xdr:row>
      <xdr:rowOff>165811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3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10888</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01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43231</xdr:rowOff>
    </xdr:from>
    <xdr:to>
      <xdr:col>15</xdr:col>
      <xdr:colOff>50800</xdr:colOff>
      <xdr:row>36</xdr:row>
      <xdr:rowOff>152890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215431"/>
          <a:ext cx="889000" cy="10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70246</xdr:rowOff>
    </xdr:from>
    <xdr:to>
      <xdr:col>15</xdr:col>
      <xdr:colOff>101600</xdr:colOff>
      <xdr:row>37</xdr:row>
      <xdr:rowOff>396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16923</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0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43231</xdr:rowOff>
    </xdr:from>
    <xdr:to>
      <xdr:col>10</xdr:col>
      <xdr:colOff>114300</xdr:colOff>
      <xdr:row>36</xdr:row>
      <xdr:rowOff>73269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215431"/>
          <a:ext cx="889000" cy="3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33305</xdr:rowOff>
    </xdr:from>
    <xdr:to>
      <xdr:col>10</xdr:col>
      <xdr:colOff>165100</xdr:colOff>
      <xdr:row>36</xdr:row>
      <xdr:rowOff>134905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0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126032</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2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49581</xdr:rowOff>
    </xdr:from>
    <xdr:to>
      <xdr:col>6</xdr:col>
      <xdr:colOff>38100</xdr:colOff>
      <xdr:row>36</xdr:row>
      <xdr:rowOff>151181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2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142308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1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149113</xdr:rowOff>
    </xdr:from>
    <xdr:to>
      <xdr:col>24</xdr:col>
      <xdr:colOff>114300</xdr:colOff>
      <xdr:row>37</xdr:row>
      <xdr:rowOff>79263</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32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127540</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29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123853</xdr:rowOff>
    </xdr:from>
    <xdr:to>
      <xdr:col>20</xdr:col>
      <xdr:colOff>38100</xdr:colOff>
      <xdr:row>37</xdr:row>
      <xdr:rowOff>54003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29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45130</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38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102090</xdr:rowOff>
    </xdr:from>
    <xdr:to>
      <xdr:col>15</xdr:col>
      <xdr:colOff>101600</xdr:colOff>
      <xdr:row>37</xdr:row>
      <xdr:rowOff>32240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27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23367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36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163881</xdr:rowOff>
    </xdr:from>
    <xdr:to>
      <xdr:col>10</xdr:col>
      <xdr:colOff>165100</xdr:colOff>
      <xdr:row>36</xdr:row>
      <xdr:rowOff>94031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16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110558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93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22469</xdr:rowOff>
    </xdr:from>
    <xdr:to>
      <xdr:col>6</xdr:col>
      <xdr:colOff>38100</xdr:colOff>
      <xdr:row>36</xdr:row>
      <xdr:rowOff>124069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19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140596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96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154330</xdr:rowOff>
    </xdr:from>
    <xdr:to>
      <xdr:col>24</xdr:col>
      <xdr:colOff>62865</xdr:colOff>
      <xdr:row>59</xdr:row>
      <xdr:rowOff>24105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26830"/>
          <a:ext cx="1270" cy="14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27932</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4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24105</xdr:rowOff>
    </xdr:from>
    <xdr:to>
      <xdr:col>24</xdr:col>
      <xdr:colOff>152400</xdr:colOff>
      <xdr:row>59</xdr:row>
      <xdr:rowOff>24105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39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101007</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0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154330</xdr:rowOff>
    </xdr:from>
    <xdr:to>
      <xdr:col>24</xdr:col>
      <xdr:colOff>152400</xdr:colOff>
      <xdr:row>50</xdr:row>
      <xdr:rowOff>154330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2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1550</xdr:rowOff>
    </xdr:from>
    <xdr:to>
      <xdr:col>24</xdr:col>
      <xdr:colOff>63500</xdr:colOff>
      <xdr:row>52</xdr:row>
      <xdr:rowOff>53060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8916950"/>
          <a:ext cx="838200" cy="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93997</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352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115570</xdr:rowOff>
    </xdr:from>
    <xdr:to>
      <xdr:col>24</xdr:col>
      <xdr:colOff>114300</xdr:colOff>
      <xdr:row>55</xdr:row>
      <xdr:rowOff>45720</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7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53060</xdr:rowOff>
    </xdr:from>
    <xdr:to>
      <xdr:col>19</xdr:col>
      <xdr:colOff>177800</xdr:colOff>
      <xdr:row>52</xdr:row>
      <xdr:rowOff>95847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8968460"/>
          <a:ext cx="889000" cy="4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162281</xdr:rowOff>
    </xdr:from>
    <xdr:to>
      <xdr:col>20</xdr:col>
      <xdr:colOff>38100</xdr:colOff>
      <xdr:row>55</xdr:row>
      <xdr:rowOff>92431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83558</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51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95847</xdr:rowOff>
    </xdr:from>
    <xdr:to>
      <xdr:col>15</xdr:col>
      <xdr:colOff>50800</xdr:colOff>
      <xdr:row>52</xdr:row>
      <xdr:rowOff>160769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011247"/>
          <a:ext cx="8890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6680</xdr:rowOff>
    </xdr:from>
    <xdr:to>
      <xdr:col>15</xdr:col>
      <xdr:colOff>101600</xdr:colOff>
      <xdr:row>55</xdr:row>
      <xdr:rowOff>108280</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99407</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52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156197</xdr:rowOff>
    </xdr:from>
    <xdr:to>
      <xdr:col>10</xdr:col>
      <xdr:colOff>114300</xdr:colOff>
      <xdr:row>52</xdr:row>
      <xdr:rowOff>160769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07159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24435</xdr:rowOff>
    </xdr:from>
    <xdr:to>
      <xdr:col>10</xdr:col>
      <xdr:colOff>165100</xdr:colOff>
      <xdr:row>55</xdr:row>
      <xdr:rowOff>126035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117162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71298</xdr:rowOff>
    </xdr:from>
    <xdr:to>
      <xdr:col>6</xdr:col>
      <xdr:colOff>38100</xdr:colOff>
      <xdr:row>56</xdr:row>
      <xdr:rowOff>1448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164025</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122200</xdr:rowOff>
    </xdr:from>
    <xdr:to>
      <xdr:col>24</xdr:col>
      <xdr:colOff>114300</xdr:colOff>
      <xdr:row>52</xdr:row>
      <xdr:rowOff>52350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886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145077</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87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2260</xdr:rowOff>
    </xdr:from>
    <xdr:to>
      <xdr:col>20</xdr:col>
      <xdr:colOff>38100</xdr:colOff>
      <xdr:row>52</xdr:row>
      <xdr:rowOff>103860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891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120387</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869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45047</xdr:rowOff>
    </xdr:from>
    <xdr:to>
      <xdr:col>15</xdr:col>
      <xdr:colOff>101600</xdr:colOff>
      <xdr:row>52</xdr:row>
      <xdr:rowOff>146647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896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163174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873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109969</xdr:rowOff>
    </xdr:from>
    <xdr:to>
      <xdr:col>10</xdr:col>
      <xdr:colOff>165100</xdr:colOff>
      <xdr:row>53</xdr:row>
      <xdr:rowOff>40119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02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56646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880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105397</xdr:rowOff>
    </xdr:from>
    <xdr:to>
      <xdr:col>6</xdr:col>
      <xdr:colOff>38100</xdr:colOff>
      <xdr:row>53</xdr:row>
      <xdr:rowOff>35547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02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52074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879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37002</xdr:rowOff>
    </xdr:from>
    <xdr:to>
      <xdr:col>24</xdr:col>
      <xdr:colOff>62865</xdr:colOff>
      <xdr:row>77</xdr:row>
      <xdr:rowOff>161931</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09952"/>
          <a:ext cx="1270" cy="11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165758</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67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161931</xdr:rowOff>
    </xdr:from>
    <xdr:to>
      <xdr:col>24</xdr:col>
      <xdr:colOff>152400</xdr:colOff>
      <xdr:row>77</xdr:row>
      <xdr:rowOff>161931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6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155129</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8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37002</xdr:rowOff>
    </xdr:from>
    <xdr:to>
      <xdr:col>24</xdr:col>
      <xdr:colOff>152400</xdr:colOff>
      <xdr:row>71</xdr:row>
      <xdr:rowOff>37002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0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96152</xdr:rowOff>
    </xdr:from>
    <xdr:to>
      <xdr:col>24</xdr:col>
      <xdr:colOff>63500</xdr:colOff>
      <xdr:row>77</xdr:row>
      <xdr:rowOff>108610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297802"/>
          <a:ext cx="8382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82859</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41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59982</xdr:rowOff>
    </xdr:from>
    <xdr:to>
      <xdr:col>24</xdr:col>
      <xdr:colOff>114300</xdr:colOff>
      <xdr:row>76</xdr:row>
      <xdr:rowOff>161582</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09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96152</xdr:rowOff>
    </xdr:from>
    <xdr:to>
      <xdr:col>19</xdr:col>
      <xdr:colOff>177800</xdr:colOff>
      <xdr:row>77</xdr:row>
      <xdr:rowOff>103239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297802"/>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16890</xdr:rowOff>
    </xdr:from>
    <xdr:to>
      <xdr:col>20</xdr:col>
      <xdr:colOff>38100</xdr:colOff>
      <xdr:row>76</xdr:row>
      <xdr:rowOff>118490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135018</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8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103239</xdr:rowOff>
    </xdr:from>
    <xdr:to>
      <xdr:col>15</xdr:col>
      <xdr:colOff>50800</xdr:colOff>
      <xdr:row>77</xdr:row>
      <xdr:rowOff>103409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304889"/>
          <a:ext cx="889000" cy="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57410</xdr:rowOff>
    </xdr:from>
    <xdr:to>
      <xdr:col>15</xdr:col>
      <xdr:colOff>101600</xdr:colOff>
      <xdr:row>76</xdr:row>
      <xdr:rowOff>159010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4087</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85122</xdr:rowOff>
    </xdr:from>
    <xdr:to>
      <xdr:col>10</xdr:col>
      <xdr:colOff>114300</xdr:colOff>
      <xdr:row>77</xdr:row>
      <xdr:rowOff>103409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28677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75242</xdr:rowOff>
    </xdr:from>
    <xdr:to>
      <xdr:col>10</xdr:col>
      <xdr:colOff>165100</xdr:colOff>
      <xdr:row>77</xdr:row>
      <xdr:rowOff>5392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1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21918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88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67126</xdr:rowOff>
    </xdr:from>
    <xdr:to>
      <xdr:col>6</xdr:col>
      <xdr:colOff>38100</xdr:colOff>
      <xdr:row>76</xdr:row>
      <xdr:rowOff>168726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09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13803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87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57810</xdr:rowOff>
    </xdr:from>
    <xdr:to>
      <xdr:col>24</xdr:col>
      <xdr:colOff>114300</xdr:colOff>
      <xdr:row>77</xdr:row>
      <xdr:rowOff>159410</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5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144187</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7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45352</xdr:rowOff>
    </xdr:from>
    <xdr:to>
      <xdr:col>20</xdr:col>
      <xdr:colOff>38100</xdr:colOff>
      <xdr:row>77</xdr:row>
      <xdr:rowOff>146952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4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138079</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33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52439</xdr:rowOff>
    </xdr:from>
    <xdr:to>
      <xdr:col>15</xdr:col>
      <xdr:colOff>101600</xdr:colOff>
      <xdr:row>77</xdr:row>
      <xdr:rowOff>154039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5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145166</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34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52609</xdr:rowOff>
    </xdr:from>
    <xdr:to>
      <xdr:col>10</xdr:col>
      <xdr:colOff>165100</xdr:colOff>
      <xdr:row>77</xdr:row>
      <xdr:rowOff>154209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5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145336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34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34322</xdr:rowOff>
    </xdr:from>
    <xdr:to>
      <xdr:col>6</xdr:col>
      <xdr:colOff>38100</xdr:colOff>
      <xdr:row>77</xdr:row>
      <xdr:rowOff>135922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3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127049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328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163970</xdr:rowOff>
    </xdr:from>
    <xdr:to>
      <xdr:col>24</xdr:col>
      <xdr:colOff>62865</xdr:colOff>
      <xdr:row>98</xdr:row>
      <xdr:rowOff>15932</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94470"/>
          <a:ext cx="1270" cy="122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19759</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82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15932</xdr:rowOff>
    </xdr:from>
    <xdr:to>
      <xdr:col>24</xdr:col>
      <xdr:colOff>152400</xdr:colOff>
      <xdr:row>98</xdr:row>
      <xdr:rowOff>15932</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81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110647</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6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163970</xdr:rowOff>
    </xdr:from>
    <xdr:to>
      <xdr:col>24</xdr:col>
      <xdr:colOff>152400</xdr:colOff>
      <xdr:row>90</xdr:row>
      <xdr:rowOff>163970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94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155950</xdr:rowOff>
    </xdr:from>
    <xdr:to>
      <xdr:col>24</xdr:col>
      <xdr:colOff>63500</xdr:colOff>
      <xdr:row>95</xdr:row>
      <xdr:rowOff>167760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443700"/>
          <a:ext cx="8382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85177</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372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106750</xdr:rowOff>
    </xdr:from>
    <xdr:to>
      <xdr:col>24</xdr:col>
      <xdr:colOff>114300</xdr:colOff>
      <xdr:row>96</xdr:row>
      <xdr:rowOff>36900</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167760</xdr:rowOff>
    </xdr:from>
    <xdr:to>
      <xdr:col>19</xdr:col>
      <xdr:colOff>177800</xdr:colOff>
      <xdr:row>96</xdr:row>
      <xdr:rowOff>71862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455510"/>
          <a:ext cx="889000" cy="7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52933</xdr:rowOff>
    </xdr:from>
    <xdr:to>
      <xdr:col>20</xdr:col>
      <xdr:colOff>38100</xdr:colOff>
      <xdr:row>95</xdr:row>
      <xdr:rowOff>154533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171060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71862</xdr:rowOff>
    </xdr:from>
    <xdr:to>
      <xdr:col>15</xdr:col>
      <xdr:colOff>50800</xdr:colOff>
      <xdr:row>96</xdr:row>
      <xdr:rowOff>147301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531062"/>
          <a:ext cx="88900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98406</xdr:rowOff>
    </xdr:from>
    <xdr:to>
      <xdr:col>15</xdr:col>
      <xdr:colOff>101600</xdr:colOff>
      <xdr:row>96</xdr:row>
      <xdr:rowOff>28556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45083</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147301</xdr:rowOff>
    </xdr:from>
    <xdr:to>
      <xdr:col>10</xdr:col>
      <xdr:colOff>114300</xdr:colOff>
      <xdr:row>97</xdr:row>
      <xdr:rowOff>63481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606501"/>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154546</xdr:rowOff>
    </xdr:from>
    <xdr:to>
      <xdr:col>10</xdr:col>
      <xdr:colOff>165100</xdr:colOff>
      <xdr:row>96</xdr:row>
      <xdr:rowOff>84696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101223</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48400</xdr:rowOff>
    </xdr:from>
    <xdr:to>
      <xdr:col>6</xdr:col>
      <xdr:colOff>38100</xdr:colOff>
      <xdr:row>96</xdr:row>
      <xdr:rowOff>150000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166527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105150</xdr:rowOff>
    </xdr:from>
    <xdr:to>
      <xdr:col>24</xdr:col>
      <xdr:colOff>114300</xdr:colOff>
      <xdr:row>96</xdr:row>
      <xdr:rowOff>35300</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3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128027</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24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116960</xdr:rowOff>
    </xdr:from>
    <xdr:to>
      <xdr:col>20</xdr:col>
      <xdr:colOff>38100</xdr:colOff>
      <xdr:row>96</xdr:row>
      <xdr:rowOff>47110</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40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38237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49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21062</xdr:rowOff>
    </xdr:from>
    <xdr:to>
      <xdr:col>15</xdr:col>
      <xdr:colOff>101600</xdr:colOff>
      <xdr:row>96</xdr:row>
      <xdr:rowOff>122662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48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113789</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57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96501</xdr:rowOff>
    </xdr:from>
    <xdr:to>
      <xdr:col>10</xdr:col>
      <xdr:colOff>165100</xdr:colOff>
      <xdr:row>97</xdr:row>
      <xdr:rowOff>26651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55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17778</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64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12681</xdr:rowOff>
    </xdr:from>
    <xdr:to>
      <xdr:col>6</xdr:col>
      <xdr:colOff>38100</xdr:colOff>
      <xdr:row>97</xdr:row>
      <xdr:rowOff>114281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64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105408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73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41973</xdr:rowOff>
    </xdr:from>
    <xdr:to>
      <xdr:col>54</xdr:col>
      <xdr:colOff>189865</xdr:colOff>
      <xdr:row>37</xdr:row>
      <xdr:rowOff>11318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185473"/>
          <a:ext cx="1270" cy="1169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15145</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35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11318</xdr:rowOff>
    </xdr:from>
    <xdr:to>
      <xdr:col>55</xdr:col>
      <xdr:colOff>88900</xdr:colOff>
      <xdr:row>37</xdr:row>
      <xdr:rowOff>11318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35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160100</xdr:rowOff>
    </xdr:from>
    <xdr:ext cx="534377"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6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41973</xdr:rowOff>
    </xdr:from>
    <xdr:to>
      <xdr:col>55</xdr:col>
      <xdr:colOff>88900</xdr:colOff>
      <xdr:row>30</xdr:row>
      <xdr:rowOff>41973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18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102050</xdr:rowOff>
    </xdr:from>
    <xdr:to>
      <xdr:col>55</xdr:col>
      <xdr:colOff>0</xdr:colOff>
      <xdr:row>34</xdr:row>
      <xdr:rowOff>161828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5931350"/>
          <a:ext cx="838200" cy="5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63451</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721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40574</xdr:rowOff>
    </xdr:from>
    <xdr:to>
      <xdr:col>55</xdr:col>
      <xdr:colOff>50800</xdr:colOff>
      <xdr:row>34</xdr:row>
      <xdr:rowOff>142174</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8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161828</xdr:rowOff>
    </xdr:from>
    <xdr:to>
      <xdr:col>50</xdr:col>
      <xdr:colOff>114300</xdr:colOff>
      <xdr:row>34</xdr:row>
      <xdr:rowOff>167132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5991128"/>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54153</xdr:rowOff>
    </xdr:from>
    <xdr:to>
      <xdr:col>50</xdr:col>
      <xdr:colOff>165100</xdr:colOff>
      <xdr:row>34</xdr:row>
      <xdr:rowOff>155753</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5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830</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56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164755</xdr:rowOff>
    </xdr:from>
    <xdr:to>
      <xdr:col>45</xdr:col>
      <xdr:colOff>177800</xdr:colOff>
      <xdr:row>34</xdr:row>
      <xdr:rowOff>167132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7861300" y="5994055"/>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51730</xdr:rowOff>
    </xdr:from>
    <xdr:to>
      <xdr:col>46</xdr:col>
      <xdr:colOff>38100</xdr:colOff>
      <xdr:row>34</xdr:row>
      <xdr:rowOff>153330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58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169857</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565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34498</xdr:rowOff>
    </xdr:from>
    <xdr:to>
      <xdr:col>41</xdr:col>
      <xdr:colOff>50800</xdr:colOff>
      <xdr:row>34</xdr:row>
      <xdr:rowOff>164755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972300" y="5863798"/>
          <a:ext cx="889000" cy="13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69195</xdr:rowOff>
    </xdr:from>
    <xdr:to>
      <xdr:col>41</xdr:col>
      <xdr:colOff>101600</xdr:colOff>
      <xdr:row>34</xdr:row>
      <xdr:rowOff>170795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589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15872</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567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127556</xdr:rowOff>
    </xdr:from>
    <xdr:to>
      <xdr:col>36</xdr:col>
      <xdr:colOff>165100</xdr:colOff>
      <xdr:row>35</xdr:row>
      <xdr:rowOff>57706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59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48833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04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51250</xdr:rowOff>
    </xdr:from>
    <xdr:to>
      <xdr:col>55</xdr:col>
      <xdr:colOff>50800</xdr:colOff>
      <xdr:row>34</xdr:row>
      <xdr:rowOff>152850</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88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29677</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85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111028</xdr:rowOff>
    </xdr:from>
    <xdr:to>
      <xdr:col>50</xdr:col>
      <xdr:colOff>165100</xdr:colOff>
      <xdr:row>35</xdr:row>
      <xdr:rowOff>41178</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594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32305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03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116332</xdr:rowOff>
    </xdr:from>
    <xdr:to>
      <xdr:col>46</xdr:col>
      <xdr:colOff>38100</xdr:colOff>
      <xdr:row>35</xdr:row>
      <xdr:rowOff>46482</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594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37609</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03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113955</xdr:rowOff>
    </xdr:from>
    <xdr:to>
      <xdr:col>41</xdr:col>
      <xdr:colOff>101600</xdr:colOff>
      <xdr:row>35</xdr:row>
      <xdr:rowOff>44105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59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35232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03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155148</xdr:rowOff>
    </xdr:from>
    <xdr:to>
      <xdr:col>36</xdr:col>
      <xdr:colOff>165100</xdr:colOff>
      <xdr:row>34</xdr:row>
      <xdr:rowOff>85298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581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101825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558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27980</xdr:rowOff>
    </xdr:from>
    <xdr:to>
      <xdr:col>54</xdr:col>
      <xdr:colOff>189865</xdr:colOff>
      <xdr:row>58</xdr:row>
      <xdr:rowOff>42480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600480"/>
          <a:ext cx="1270" cy="1386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46307</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999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42480</xdr:rowOff>
    </xdr:from>
    <xdr:to>
      <xdr:col>55</xdr:col>
      <xdr:colOff>88900</xdr:colOff>
      <xdr:row>58</xdr:row>
      <xdr:rowOff>42480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998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146107</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7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27980</xdr:rowOff>
    </xdr:from>
    <xdr:to>
      <xdr:col>55</xdr:col>
      <xdr:colOff>88900</xdr:colOff>
      <xdr:row>50</xdr:row>
      <xdr:rowOff>27980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60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116873</xdr:rowOff>
    </xdr:from>
    <xdr:to>
      <xdr:col>55</xdr:col>
      <xdr:colOff>0</xdr:colOff>
      <xdr:row>57</xdr:row>
      <xdr:rowOff>84629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718073"/>
          <a:ext cx="838200" cy="13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95209</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524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72332</xdr:rowOff>
    </xdr:from>
    <xdr:to>
      <xdr:col>55</xdr:col>
      <xdr:colOff>50800</xdr:colOff>
      <xdr:row>57</xdr:row>
      <xdr:rowOff>2482</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118364</xdr:rowOff>
    </xdr:from>
    <xdr:to>
      <xdr:col>50</xdr:col>
      <xdr:colOff>114300</xdr:colOff>
      <xdr:row>56</xdr:row>
      <xdr:rowOff>116873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548114"/>
          <a:ext cx="889000" cy="16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67934</xdr:rowOff>
    </xdr:from>
    <xdr:to>
      <xdr:col>50</xdr:col>
      <xdr:colOff>165100</xdr:colOff>
      <xdr:row>56</xdr:row>
      <xdr:rowOff>169534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160661</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76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118364</xdr:rowOff>
    </xdr:from>
    <xdr:to>
      <xdr:col>45</xdr:col>
      <xdr:colOff>177800</xdr:colOff>
      <xdr:row>55</xdr:row>
      <xdr:rowOff>150335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548114"/>
          <a:ext cx="889000" cy="3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98904</xdr:rowOff>
    </xdr:from>
    <xdr:to>
      <xdr:col>46</xdr:col>
      <xdr:colOff>38100</xdr:colOff>
      <xdr:row>57</xdr:row>
      <xdr:rowOff>29054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0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20181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7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150335</xdr:rowOff>
    </xdr:from>
    <xdr:to>
      <xdr:col>41</xdr:col>
      <xdr:colOff>50800</xdr:colOff>
      <xdr:row>57</xdr:row>
      <xdr:rowOff>26924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580085"/>
          <a:ext cx="889000" cy="21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88312</xdr:rowOff>
    </xdr:from>
    <xdr:to>
      <xdr:col>41</xdr:col>
      <xdr:colOff>101600</xdr:colOff>
      <xdr:row>57</xdr:row>
      <xdr:rowOff>18462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68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9589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7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106731</xdr:rowOff>
    </xdr:from>
    <xdr:to>
      <xdr:col>36</xdr:col>
      <xdr:colOff>165100</xdr:colOff>
      <xdr:row>57</xdr:row>
      <xdr:rowOff>36881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0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53408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48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33829</xdr:rowOff>
    </xdr:from>
    <xdr:to>
      <xdr:col>55</xdr:col>
      <xdr:colOff>50800</xdr:colOff>
      <xdr:row>57</xdr:row>
      <xdr:rowOff>135429</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80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12256</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78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66073</xdr:rowOff>
    </xdr:from>
    <xdr:to>
      <xdr:col>50</xdr:col>
      <xdr:colOff>165100</xdr:colOff>
      <xdr:row>56</xdr:row>
      <xdr:rowOff>167673</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66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12750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4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67564</xdr:rowOff>
    </xdr:from>
    <xdr:to>
      <xdr:col>46</xdr:col>
      <xdr:colOff>38100</xdr:colOff>
      <xdr:row>55</xdr:row>
      <xdr:rowOff>169164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4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14241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27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99535</xdr:rowOff>
    </xdr:from>
    <xdr:to>
      <xdr:col>41</xdr:col>
      <xdr:colOff>101600</xdr:colOff>
      <xdr:row>56</xdr:row>
      <xdr:rowOff>29685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52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46212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3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147574</xdr:rowOff>
    </xdr:from>
    <xdr:to>
      <xdr:col>36</xdr:col>
      <xdr:colOff>165100</xdr:colOff>
      <xdr:row>57</xdr:row>
      <xdr:rowOff>77724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74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68851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8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79532</xdr:rowOff>
    </xdr:from>
    <xdr:to>
      <xdr:col>54</xdr:col>
      <xdr:colOff>189865</xdr:colOff>
      <xdr:row>78</xdr:row>
      <xdr:rowOff>137162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81032"/>
          <a:ext cx="1270" cy="142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140989</xdr:rowOff>
    </xdr:from>
    <xdr:ext cx="378565"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137162</xdr:rowOff>
    </xdr:from>
    <xdr:to>
      <xdr:col>55</xdr:col>
      <xdr:colOff>88900</xdr:colOff>
      <xdr:row>78</xdr:row>
      <xdr:rowOff>137162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26209</xdr:rowOff>
    </xdr:from>
    <xdr:ext cx="534377"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79532</xdr:rowOff>
    </xdr:from>
    <xdr:to>
      <xdr:col>55</xdr:col>
      <xdr:colOff>88900</xdr:colOff>
      <xdr:row>70</xdr:row>
      <xdr:rowOff>79532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81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149805</xdr:rowOff>
    </xdr:from>
    <xdr:to>
      <xdr:col>55</xdr:col>
      <xdr:colOff>0</xdr:colOff>
      <xdr:row>78</xdr:row>
      <xdr:rowOff>41768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351455"/>
          <a:ext cx="838200" cy="6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30898</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061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8021</xdr:rowOff>
    </xdr:from>
    <xdr:to>
      <xdr:col>55</xdr:col>
      <xdr:colOff>50800</xdr:colOff>
      <xdr:row>77</xdr:row>
      <xdr:rowOff>109621</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2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126030</xdr:rowOff>
    </xdr:from>
    <xdr:to>
      <xdr:col>50</xdr:col>
      <xdr:colOff>114300</xdr:colOff>
      <xdr:row>77</xdr:row>
      <xdr:rowOff>149805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2641880"/>
          <a:ext cx="889000" cy="7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138460</xdr:rowOff>
    </xdr:from>
    <xdr:to>
      <xdr:col>50</xdr:col>
      <xdr:colOff>165100</xdr:colOff>
      <xdr:row>77</xdr:row>
      <xdr:rowOff>68610</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85138</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29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124544</xdr:rowOff>
    </xdr:from>
    <xdr:to>
      <xdr:col>45</xdr:col>
      <xdr:colOff>177800</xdr:colOff>
      <xdr:row>73</xdr:row>
      <xdr:rowOff>126030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2468944"/>
          <a:ext cx="889000" cy="17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139032</xdr:rowOff>
    </xdr:from>
    <xdr:to>
      <xdr:col>46</xdr:col>
      <xdr:colOff>38100</xdr:colOff>
      <xdr:row>77</xdr:row>
      <xdr:rowOff>69182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60309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26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124544</xdr:rowOff>
    </xdr:from>
    <xdr:to>
      <xdr:col>41</xdr:col>
      <xdr:colOff>50800</xdr:colOff>
      <xdr:row>77</xdr:row>
      <xdr:rowOff>20233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2468944"/>
          <a:ext cx="889000" cy="75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54198</xdr:rowOff>
    </xdr:from>
    <xdr:to>
      <xdr:col>41</xdr:col>
      <xdr:colOff>101600</xdr:colOff>
      <xdr:row>76</xdr:row>
      <xdr:rowOff>155798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146925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7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112629</xdr:rowOff>
    </xdr:from>
    <xdr:to>
      <xdr:col>36</xdr:col>
      <xdr:colOff>165100</xdr:colOff>
      <xdr:row>77</xdr:row>
      <xdr:rowOff>42779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59306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162418</xdr:rowOff>
    </xdr:from>
    <xdr:to>
      <xdr:col>55</xdr:col>
      <xdr:colOff>50800</xdr:colOff>
      <xdr:row>78</xdr:row>
      <xdr:rowOff>92568</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36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77345</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27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99005</xdr:rowOff>
    </xdr:from>
    <xdr:to>
      <xdr:col>50</xdr:col>
      <xdr:colOff>165100</xdr:colOff>
      <xdr:row>78</xdr:row>
      <xdr:rowOff>29155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30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20282</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39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75230</xdr:rowOff>
    </xdr:from>
    <xdr:to>
      <xdr:col>46</xdr:col>
      <xdr:colOff>38100</xdr:colOff>
      <xdr:row>74</xdr:row>
      <xdr:rowOff>5380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259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21907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36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73744</xdr:rowOff>
    </xdr:from>
    <xdr:to>
      <xdr:col>41</xdr:col>
      <xdr:colOff>101600</xdr:colOff>
      <xdr:row>73</xdr:row>
      <xdr:rowOff>3894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241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20421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140883</xdr:rowOff>
    </xdr:from>
    <xdr:to>
      <xdr:col>36</xdr:col>
      <xdr:colOff>165100</xdr:colOff>
      <xdr:row>77</xdr:row>
      <xdr:rowOff>71033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17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62160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26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145548</xdr:rowOff>
    </xdr:from>
    <xdr:to>
      <xdr:col>54</xdr:col>
      <xdr:colOff>189865</xdr:colOff>
      <xdr:row>98</xdr:row>
      <xdr:rowOff>93980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747498"/>
          <a:ext cx="1270" cy="114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97807</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93980</xdr:rowOff>
    </xdr:from>
    <xdr:to>
      <xdr:col>55</xdr:col>
      <xdr:colOff>88900</xdr:colOff>
      <xdr:row>98</xdr:row>
      <xdr:rowOff>93980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89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92225</xdr:rowOff>
    </xdr:from>
    <xdr:ext cx="534377"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5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145548</xdr:rowOff>
    </xdr:from>
    <xdr:to>
      <xdr:col>55</xdr:col>
      <xdr:colOff>88900</xdr:colOff>
      <xdr:row>91</xdr:row>
      <xdr:rowOff>145548</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74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115982</xdr:rowOff>
    </xdr:from>
    <xdr:to>
      <xdr:col>55</xdr:col>
      <xdr:colOff>0</xdr:colOff>
      <xdr:row>97</xdr:row>
      <xdr:rowOff>24943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9639300" y="16575182"/>
          <a:ext cx="838200" cy="8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56036</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343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33159</xdr:rowOff>
    </xdr:from>
    <xdr:to>
      <xdr:col>55</xdr:col>
      <xdr:colOff>50800</xdr:colOff>
      <xdr:row>96</xdr:row>
      <xdr:rowOff>134759</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115982</xdr:rowOff>
    </xdr:from>
    <xdr:to>
      <xdr:col>50</xdr:col>
      <xdr:colOff>114300</xdr:colOff>
      <xdr:row>97</xdr:row>
      <xdr:rowOff>33744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8750300" y="16575182"/>
          <a:ext cx="889000" cy="8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61640</xdr:rowOff>
    </xdr:from>
    <xdr:to>
      <xdr:col>50</xdr:col>
      <xdr:colOff>165100</xdr:colOff>
      <xdr:row>96</xdr:row>
      <xdr:rowOff>163240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8317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33744</xdr:rowOff>
    </xdr:from>
    <xdr:to>
      <xdr:col>45</xdr:col>
      <xdr:colOff>177800</xdr:colOff>
      <xdr:row>98</xdr:row>
      <xdr:rowOff>108344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7861300" y="16664394"/>
          <a:ext cx="889000" cy="24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106521</xdr:rowOff>
    </xdr:from>
    <xdr:to>
      <xdr:col>46</xdr:col>
      <xdr:colOff>38100</xdr:colOff>
      <xdr:row>97</xdr:row>
      <xdr:rowOff>36671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53198</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3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38258</xdr:rowOff>
    </xdr:from>
    <xdr:to>
      <xdr:col>41</xdr:col>
      <xdr:colOff>50800</xdr:colOff>
      <xdr:row>98</xdr:row>
      <xdr:rowOff>108344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972300" y="16840358"/>
          <a:ext cx="889000" cy="7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153918</xdr:rowOff>
    </xdr:from>
    <xdr:to>
      <xdr:col>41</xdr:col>
      <xdr:colOff>101600</xdr:colOff>
      <xdr:row>97</xdr:row>
      <xdr:rowOff>84068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100595</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7632</xdr:rowOff>
    </xdr:from>
    <xdr:to>
      <xdr:col>36</xdr:col>
      <xdr:colOff>165100</xdr:colOff>
      <xdr:row>97</xdr:row>
      <xdr:rowOff>109232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125759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4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145593</xdr:rowOff>
    </xdr:from>
    <xdr:to>
      <xdr:col>55</xdr:col>
      <xdr:colOff>50800</xdr:colOff>
      <xdr:row>97</xdr:row>
      <xdr:rowOff>75743</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60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124020</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58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65182</xdr:rowOff>
    </xdr:from>
    <xdr:to>
      <xdr:col>50</xdr:col>
      <xdr:colOff>165100</xdr:colOff>
      <xdr:row>96</xdr:row>
      <xdr:rowOff>166782</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52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157909</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61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154394</xdr:rowOff>
    </xdr:from>
    <xdr:to>
      <xdr:col>46</xdr:col>
      <xdr:colOff>38100</xdr:colOff>
      <xdr:row>97</xdr:row>
      <xdr:rowOff>84544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61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75671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70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57544</xdr:rowOff>
    </xdr:from>
    <xdr:to>
      <xdr:col>41</xdr:col>
      <xdr:colOff>101600</xdr:colOff>
      <xdr:row>98</xdr:row>
      <xdr:rowOff>159144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85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150271</xdr:rowOff>
    </xdr:from>
    <xdr:ext cx="469744"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26428" y="1695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158908</xdr:rowOff>
    </xdr:from>
    <xdr:to>
      <xdr:col>36</xdr:col>
      <xdr:colOff>165100</xdr:colOff>
      <xdr:row>98</xdr:row>
      <xdr:rowOff>89058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78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80185</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37428" y="1688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166751</xdr:rowOff>
    </xdr:from>
    <xdr:to>
      <xdr:col>85</xdr:col>
      <xdr:colOff>126364</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138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113428</xdr:rowOff>
    </xdr:from>
    <xdr:ext cx="469744"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491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166751</xdr:rowOff>
    </xdr:from>
    <xdr:to>
      <xdr:col>86</xdr:col>
      <xdr:colOff>25400</xdr:colOff>
      <xdr:row>29</xdr:row>
      <xdr:rowOff>166751</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1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28448</xdr:rowOff>
    </xdr:from>
    <xdr:to>
      <xdr:col>85</xdr:col>
      <xdr:colOff>127000</xdr:colOff>
      <xdr:row>39</xdr:row>
      <xdr:rowOff>34925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5481300" y="6714998"/>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93870</xdr:rowOff>
    </xdr:from>
    <xdr:ext cx="378565"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266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70993</xdr:rowOff>
    </xdr:from>
    <xdr:to>
      <xdr:col>85</xdr:col>
      <xdr:colOff>177800</xdr:colOff>
      <xdr:row>38</xdr:row>
      <xdr:rowOff>1143</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4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34925</xdr:rowOff>
    </xdr:from>
    <xdr:to>
      <xdr:col>81</xdr:col>
      <xdr:colOff>50800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4592300" y="67214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64516</xdr:rowOff>
    </xdr:from>
    <xdr:to>
      <xdr:col>81</xdr:col>
      <xdr:colOff>101600</xdr:colOff>
      <xdr:row>38</xdr:row>
      <xdr:rowOff>166116</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7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11193</xdr:rowOff>
    </xdr:from>
    <xdr:ext cx="378565"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92017" y="6354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125095</xdr:rowOff>
    </xdr:from>
    <xdr:to>
      <xdr:col>76</xdr:col>
      <xdr:colOff>165100</xdr:colOff>
      <xdr:row>39</xdr:row>
      <xdr:rowOff>55245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71772</xdr:rowOff>
    </xdr:from>
    <xdr:ext cx="378565"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403017" y="6415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48895</xdr:rowOff>
    </xdr:from>
    <xdr:to>
      <xdr:col>72</xdr:col>
      <xdr:colOff>38100</xdr:colOff>
      <xdr:row>38</xdr:row>
      <xdr:rowOff>150495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167022</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4017" y="633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41656</xdr:rowOff>
    </xdr:from>
    <xdr:to>
      <xdr:col>67</xdr:col>
      <xdr:colOff>101600</xdr:colOff>
      <xdr:row>38</xdr:row>
      <xdr:rowOff>143256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159783</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5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149098</xdr:rowOff>
    </xdr:from>
    <xdr:to>
      <xdr:col>85</xdr:col>
      <xdr:colOff>177800</xdr:colOff>
      <xdr:row>39</xdr:row>
      <xdr:rowOff>79248</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66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64025</xdr:rowOff>
    </xdr:from>
    <xdr:ext cx="313932"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7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155575</xdr:rowOff>
    </xdr:from>
    <xdr:to>
      <xdr:col>81</xdr:col>
      <xdr:colOff>101600</xdr:colOff>
      <xdr:row>39</xdr:row>
      <xdr:rowOff>85725</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76852</xdr:rowOff>
    </xdr:from>
    <xdr:ext cx="313932"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324333" y="67634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126278</xdr:rowOff>
    </xdr:from>
    <xdr:to>
      <xdr:col>85</xdr:col>
      <xdr:colOff>126364</xdr:colOff>
      <xdr:row>78</xdr:row>
      <xdr:rowOff>151033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1956328"/>
          <a:ext cx="1269" cy="156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154860</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2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151033</xdr:rowOff>
    </xdr:from>
    <xdr:to>
      <xdr:col>86</xdr:col>
      <xdr:colOff>25400</xdr:colOff>
      <xdr:row>78</xdr:row>
      <xdr:rowOff>151033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72955</xdr:rowOff>
    </xdr:from>
    <xdr:ext cx="534377"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3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126278</xdr:rowOff>
    </xdr:from>
    <xdr:to>
      <xdr:col>86</xdr:col>
      <xdr:colOff>25400</xdr:colOff>
      <xdr:row>69</xdr:row>
      <xdr:rowOff>126278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195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8092</xdr:rowOff>
    </xdr:from>
    <xdr:to>
      <xdr:col>85</xdr:col>
      <xdr:colOff>127000</xdr:colOff>
      <xdr:row>75</xdr:row>
      <xdr:rowOff>19489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2866842"/>
          <a:ext cx="838200" cy="1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70266</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29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91839</xdr:rowOff>
    </xdr:from>
    <xdr:to>
      <xdr:col>85</xdr:col>
      <xdr:colOff>177800</xdr:colOff>
      <xdr:row>76</xdr:row>
      <xdr:rowOff>21989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8092</xdr:rowOff>
    </xdr:from>
    <xdr:to>
      <xdr:col>81</xdr:col>
      <xdr:colOff>50800</xdr:colOff>
      <xdr:row>75</xdr:row>
      <xdr:rowOff>30364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2866842"/>
          <a:ext cx="889000" cy="2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35048</xdr:rowOff>
    </xdr:from>
    <xdr:to>
      <xdr:col>81</xdr:col>
      <xdr:colOff>101600</xdr:colOff>
      <xdr:row>75</xdr:row>
      <xdr:rowOff>136648</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127776</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98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30364</xdr:rowOff>
    </xdr:from>
    <xdr:to>
      <xdr:col>76</xdr:col>
      <xdr:colOff>114300</xdr:colOff>
      <xdr:row>75</xdr:row>
      <xdr:rowOff>37647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2889114"/>
          <a:ext cx="889000" cy="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19438</xdr:rowOff>
    </xdr:from>
    <xdr:to>
      <xdr:col>76</xdr:col>
      <xdr:colOff>165100</xdr:colOff>
      <xdr:row>75</xdr:row>
      <xdr:rowOff>121038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112165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59265</xdr:rowOff>
    </xdr:from>
    <xdr:to>
      <xdr:col>71</xdr:col>
      <xdr:colOff>177800</xdr:colOff>
      <xdr:row>75</xdr:row>
      <xdr:rowOff>37647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2403665"/>
          <a:ext cx="889000" cy="49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136678</xdr:rowOff>
    </xdr:from>
    <xdr:to>
      <xdr:col>72</xdr:col>
      <xdr:colOff>38100</xdr:colOff>
      <xdr:row>75</xdr:row>
      <xdr:rowOff>66828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83355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77927</xdr:rowOff>
    </xdr:from>
    <xdr:to>
      <xdr:col>67</xdr:col>
      <xdr:colOff>101600</xdr:colOff>
      <xdr:row>75</xdr:row>
      <xdr:rowOff>8077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76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170654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85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140139</xdr:rowOff>
    </xdr:from>
    <xdr:to>
      <xdr:col>85</xdr:col>
      <xdr:colOff>177800</xdr:colOff>
      <xdr:row>75</xdr:row>
      <xdr:rowOff>70289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82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163016</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67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128742</xdr:rowOff>
    </xdr:from>
    <xdr:to>
      <xdr:col>81</xdr:col>
      <xdr:colOff>101600</xdr:colOff>
      <xdr:row>75</xdr:row>
      <xdr:rowOff>58892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81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75419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59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151014</xdr:rowOff>
    </xdr:from>
    <xdr:to>
      <xdr:col>76</xdr:col>
      <xdr:colOff>165100</xdr:colOff>
      <xdr:row>75</xdr:row>
      <xdr:rowOff>81164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83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97691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61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158297</xdr:rowOff>
    </xdr:from>
    <xdr:to>
      <xdr:col>72</xdr:col>
      <xdr:colOff>38100</xdr:colOff>
      <xdr:row>75</xdr:row>
      <xdr:rowOff>88447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84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79574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93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8465</xdr:rowOff>
    </xdr:from>
    <xdr:to>
      <xdr:col>67</xdr:col>
      <xdr:colOff>101600</xdr:colOff>
      <xdr:row>72</xdr:row>
      <xdr:rowOff>110065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35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126592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12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58395</xdr:rowOff>
    </xdr:from>
    <xdr:to>
      <xdr:col>85</xdr:col>
      <xdr:colOff>126364</xdr:colOff>
      <xdr:row>99</xdr:row>
      <xdr:rowOff>43726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0345"/>
          <a:ext cx="1269" cy="1356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47553</xdr:rowOff>
    </xdr:from>
    <xdr:ext cx="313932"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211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43726</xdr:rowOff>
    </xdr:from>
    <xdr:to>
      <xdr:col>86</xdr:col>
      <xdr:colOff>25400</xdr:colOff>
      <xdr:row>99</xdr:row>
      <xdr:rowOff>43726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7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5072</xdr:rowOff>
    </xdr:from>
    <xdr:ext cx="534377"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3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58395</xdr:rowOff>
    </xdr:from>
    <xdr:to>
      <xdr:col>86</xdr:col>
      <xdr:colOff>25400</xdr:colOff>
      <xdr:row>91</xdr:row>
      <xdr:rowOff>58395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38964</xdr:rowOff>
    </xdr:from>
    <xdr:to>
      <xdr:col>85</xdr:col>
      <xdr:colOff>127000</xdr:colOff>
      <xdr:row>99</xdr:row>
      <xdr:rowOff>39421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7012514"/>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73677</xdr:rowOff>
    </xdr:from>
    <xdr:ext cx="469744"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53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50800</xdr:rowOff>
    </xdr:from>
    <xdr:to>
      <xdr:col>85</xdr:col>
      <xdr:colOff>177800</xdr:colOff>
      <xdr:row>97</xdr:row>
      <xdr:rowOff>152400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39573</xdr:rowOff>
    </xdr:from>
    <xdr:to>
      <xdr:col>81</xdr:col>
      <xdr:colOff>50800</xdr:colOff>
      <xdr:row>99</xdr:row>
      <xdr:rowOff>39421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670223"/>
          <a:ext cx="889000" cy="3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138545</xdr:rowOff>
    </xdr:from>
    <xdr:to>
      <xdr:col>81</xdr:col>
      <xdr:colOff>101600</xdr:colOff>
      <xdr:row>98</xdr:row>
      <xdr:rowOff>68695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85222</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46428" y="165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39573</xdr:rowOff>
    </xdr:from>
    <xdr:to>
      <xdr:col>76</xdr:col>
      <xdr:colOff>114300</xdr:colOff>
      <xdr:row>99</xdr:row>
      <xdr:rowOff>14542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670223"/>
          <a:ext cx="889000" cy="3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119532</xdr:rowOff>
    </xdr:from>
    <xdr:to>
      <xdr:col>76</xdr:col>
      <xdr:colOff>165100</xdr:colOff>
      <xdr:row>98</xdr:row>
      <xdr:rowOff>49682</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40809</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57428" y="1684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40945</xdr:rowOff>
    </xdr:from>
    <xdr:to>
      <xdr:col>71</xdr:col>
      <xdr:colOff>177800</xdr:colOff>
      <xdr:row>99</xdr:row>
      <xdr:rowOff>14542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843045"/>
          <a:ext cx="889000" cy="14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57658</xdr:rowOff>
    </xdr:from>
    <xdr:to>
      <xdr:col>72</xdr:col>
      <xdr:colOff>38100</xdr:colOff>
      <xdr:row>97</xdr:row>
      <xdr:rowOff>159258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4335</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4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114464</xdr:rowOff>
    </xdr:from>
    <xdr:to>
      <xdr:col>67</xdr:col>
      <xdr:colOff>101600</xdr:colOff>
      <xdr:row>98</xdr:row>
      <xdr:rowOff>44614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61141</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79428" y="165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159614</xdr:rowOff>
    </xdr:from>
    <xdr:to>
      <xdr:col>85</xdr:col>
      <xdr:colOff>177800</xdr:colOff>
      <xdr:row>99</xdr:row>
      <xdr:rowOff>89764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6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74541</xdr:rowOff>
    </xdr:from>
    <xdr:ext cx="378565"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76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160071</xdr:rowOff>
    </xdr:from>
    <xdr:to>
      <xdr:col>81</xdr:col>
      <xdr:colOff>101600</xdr:colOff>
      <xdr:row>99</xdr:row>
      <xdr:rowOff>90221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6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81348</xdr:rowOff>
    </xdr:from>
    <xdr:ext cx="378565"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2017" y="17054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160223</xdr:rowOff>
    </xdr:from>
    <xdr:to>
      <xdr:col>76</xdr:col>
      <xdr:colOff>165100</xdr:colOff>
      <xdr:row>97</xdr:row>
      <xdr:rowOff>90373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61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106900</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394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135192</xdr:rowOff>
    </xdr:from>
    <xdr:to>
      <xdr:col>72</xdr:col>
      <xdr:colOff>38100</xdr:colOff>
      <xdr:row>99</xdr:row>
      <xdr:rowOff>65342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3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56469</xdr:rowOff>
    </xdr:from>
    <xdr:ext cx="378565"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4017" y="17030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161595</xdr:rowOff>
    </xdr:from>
    <xdr:to>
      <xdr:col>67</xdr:col>
      <xdr:colOff>101600</xdr:colOff>
      <xdr:row>98</xdr:row>
      <xdr:rowOff>91745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7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82872</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884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21971</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336921"/>
          <a:ext cx="1269" cy="1448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140098</xdr:rowOff>
    </xdr:from>
    <xdr:ext cx="469744"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11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21971</xdr:rowOff>
    </xdr:from>
    <xdr:to>
      <xdr:col>116</xdr:col>
      <xdr:colOff>152400</xdr:colOff>
      <xdr:row>31</xdr:row>
      <xdr:rowOff>21971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33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61648</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05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38771</xdr:rowOff>
    </xdr:from>
    <xdr:to>
      <xdr:col>116</xdr:col>
      <xdr:colOff>114300</xdr:colOff>
      <xdr:row>38</xdr:row>
      <xdr:rowOff>140371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28321</xdr:rowOff>
    </xdr:from>
    <xdr:to>
      <xdr:col>112</xdr:col>
      <xdr:colOff>38100</xdr:colOff>
      <xdr:row>38</xdr:row>
      <xdr:rowOff>129921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146448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78794</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65344"/>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3665</xdr:rowOff>
    </xdr:from>
    <xdr:to>
      <xdr:col>107</xdr:col>
      <xdr:colOff>101600</xdr:colOff>
      <xdr:row>38</xdr:row>
      <xdr:rowOff>105265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121792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29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93327</xdr:rowOff>
    </xdr:from>
    <xdr:to>
      <xdr:col>102</xdr:col>
      <xdr:colOff>114300</xdr:colOff>
      <xdr:row>39</xdr:row>
      <xdr:rowOff>78794</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608427"/>
          <a:ext cx="889000" cy="15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166787</xdr:rowOff>
    </xdr:from>
    <xdr:to>
      <xdr:col>102</xdr:col>
      <xdr:colOff>165100</xdr:colOff>
      <xdr:row>38</xdr:row>
      <xdr:rowOff>96937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113464</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68000</xdr:rowOff>
    </xdr:from>
    <xdr:to>
      <xdr:col>98</xdr:col>
      <xdr:colOff>38100</xdr:colOff>
      <xdr:row>38</xdr:row>
      <xdr:rowOff>169600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160727</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67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27994</xdr:rowOff>
    </xdr:from>
    <xdr:to>
      <xdr:col>102</xdr:col>
      <xdr:colOff>165100</xdr:colOff>
      <xdr:row>39</xdr:row>
      <xdr:rowOff>129594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1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120721</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807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42527</xdr:rowOff>
    </xdr:from>
    <xdr:to>
      <xdr:col>98</xdr:col>
      <xdr:colOff>38100</xdr:colOff>
      <xdr:row>38</xdr:row>
      <xdr:rowOff>144127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55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160654</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33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126860</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870810"/>
          <a:ext cx="1269" cy="128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73537</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64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126860</xdr:rowOff>
    </xdr:from>
    <xdr:to>
      <xdr:col>116</xdr:col>
      <xdr:colOff>152400</xdr:colOff>
      <xdr:row>51</xdr:row>
      <xdr:rowOff>126860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870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22123</xdr:rowOff>
    </xdr:from>
    <xdr:to>
      <xdr:col>116</xdr:col>
      <xdr:colOff>63500</xdr:colOff>
      <xdr:row>58</xdr:row>
      <xdr:rowOff>25857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9966223"/>
          <a:ext cx="8382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145914</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747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123037</xdr:rowOff>
    </xdr:from>
    <xdr:to>
      <xdr:col>116</xdr:col>
      <xdr:colOff>114300</xdr:colOff>
      <xdr:row>58</xdr:row>
      <xdr:rowOff>53187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89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167322</xdr:rowOff>
    </xdr:from>
    <xdr:to>
      <xdr:col>111</xdr:col>
      <xdr:colOff>177800</xdr:colOff>
      <xdr:row>58</xdr:row>
      <xdr:rowOff>25857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9939972"/>
          <a:ext cx="889000" cy="2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89129</xdr:rowOff>
    </xdr:from>
    <xdr:to>
      <xdr:col>112</xdr:col>
      <xdr:colOff>38100</xdr:colOff>
      <xdr:row>58</xdr:row>
      <xdr:rowOff>19279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86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35806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63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142748</xdr:rowOff>
    </xdr:from>
    <xdr:to>
      <xdr:col>107</xdr:col>
      <xdr:colOff>50800</xdr:colOff>
      <xdr:row>57</xdr:row>
      <xdr:rowOff>167322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9915398"/>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63297</xdr:rowOff>
    </xdr:from>
    <xdr:to>
      <xdr:col>107</xdr:col>
      <xdr:colOff>101600</xdr:colOff>
      <xdr:row>57</xdr:row>
      <xdr:rowOff>164897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8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9974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61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72072</xdr:rowOff>
    </xdr:from>
    <xdr:to>
      <xdr:col>102</xdr:col>
      <xdr:colOff>114300</xdr:colOff>
      <xdr:row>57</xdr:row>
      <xdr:rowOff>142748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9844722"/>
          <a:ext cx="889000" cy="7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13805</xdr:rowOff>
    </xdr:from>
    <xdr:to>
      <xdr:col>102</xdr:col>
      <xdr:colOff>165100</xdr:colOff>
      <xdr:row>57</xdr:row>
      <xdr:rowOff>115405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7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131932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56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4242</xdr:rowOff>
    </xdr:from>
    <xdr:to>
      <xdr:col>98</xdr:col>
      <xdr:colOff>38100</xdr:colOff>
      <xdr:row>57</xdr:row>
      <xdr:rowOff>105842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77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122369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55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142773</xdr:rowOff>
    </xdr:from>
    <xdr:to>
      <xdr:col>116</xdr:col>
      <xdr:colOff>114300</xdr:colOff>
      <xdr:row>58</xdr:row>
      <xdr:rowOff>72923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9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121200</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893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146507</xdr:rowOff>
    </xdr:from>
    <xdr:to>
      <xdr:col>112</xdr:col>
      <xdr:colOff>38100</xdr:colOff>
      <xdr:row>58</xdr:row>
      <xdr:rowOff>76657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9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67784</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1001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116522</xdr:rowOff>
    </xdr:from>
    <xdr:to>
      <xdr:col>107</xdr:col>
      <xdr:colOff>101600</xdr:colOff>
      <xdr:row>58</xdr:row>
      <xdr:rowOff>46672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37799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98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91948</xdr:rowOff>
    </xdr:from>
    <xdr:to>
      <xdr:col>102</xdr:col>
      <xdr:colOff>165100</xdr:colOff>
      <xdr:row>58</xdr:row>
      <xdr:rowOff>22098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86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13225</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95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21272</xdr:rowOff>
    </xdr:from>
    <xdr:to>
      <xdr:col>98</xdr:col>
      <xdr:colOff>38100</xdr:colOff>
      <xdr:row>57</xdr:row>
      <xdr:rowOff>122872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79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113999</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886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4102</xdr:rowOff>
    </xdr:from>
    <xdr:to>
      <xdr:col>116</xdr:col>
      <xdr:colOff>62864</xdr:colOff>
      <xdr:row>78</xdr:row>
      <xdr:rowOff>16103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177052"/>
          <a:ext cx="1269"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19930</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39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xdr:rowOff>
    </xdr:from>
    <xdr:to>
      <xdr:col>116</xdr:col>
      <xdr:colOff>152400</xdr:colOff>
      <xdr:row>78</xdr:row>
      <xdr:rowOff>16103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389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122229</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5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4102</xdr:rowOff>
    </xdr:from>
    <xdr:to>
      <xdr:col>116</xdr:col>
      <xdr:colOff>152400</xdr:colOff>
      <xdr:row>71</xdr:row>
      <xdr:rowOff>4102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17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137452</xdr:rowOff>
    </xdr:from>
    <xdr:to>
      <xdr:col>116</xdr:col>
      <xdr:colOff>63500</xdr:colOff>
      <xdr:row>77</xdr:row>
      <xdr:rowOff>157150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339102"/>
          <a:ext cx="838200" cy="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69372</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28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46495</xdr:rowOff>
    </xdr:from>
    <xdr:to>
      <xdr:col>116</xdr:col>
      <xdr:colOff>114300</xdr:colOff>
      <xdr:row>76</xdr:row>
      <xdr:rowOff>148095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108153</xdr:rowOff>
    </xdr:from>
    <xdr:to>
      <xdr:col>111</xdr:col>
      <xdr:colOff>177800</xdr:colOff>
      <xdr:row>77</xdr:row>
      <xdr:rowOff>157150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3309803"/>
          <a:ext cx="889000" cy="4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27330</xdr:rowOff>
    </xdr:from>
    <xdr:to>
      <xdr:col>112</xdr:col>
      <xdr:colOff>38100</xdr:colOff>
      <xdr:row>76</xdr:row>
      <xdr:rowOff>128930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145457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86550</xdr:rowOff>
    </xdr:from>
    <xdr:to>
      <xdr:col>107</xdr:col>
      <xdr:colOff>50800</xdr:colOff>
      <xdr:row>77</xdr:row>
      <xdr:rowOff>108153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3288200"/>
          <a:ext cx="8890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156414</xdr:rowOff>
    </xdr:from>
    <xdr:to>
      <xdr:col>107</xdr:col>
      <xdr:colOff>101600</xdr:colOff>
      <xdr:row>76</xdr:row>
      <xdr:rowOff>86564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103090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86550</xdr:rowOff>
    </xdr:from>
    <xdr:to>
      <xdr:col>102</xdr:col>
      <xdr:colOff>114300</xdr:colOff>
      <xdr:row>78</xdr:row>
      <xdr:rowOff>48183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288200"/>
          <a:ext cx="889000" cy="13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97472</xdr:rowOff>
    </xdr:from>
    <xdr:to>
      <xdr:col>102</xdr:col>
      <xdr:colOff>165100</xdr:colOff>
      <xdr:row>76</xdr:row>
      <xdr:rowOff>27623</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44149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110122</xdr:rowOff>
    </xdr:from>
    <xdr:to>
      <xdr:col>98</xdr:col>
      <xdr:colOff>38100</xdr:colOff>
      <xdr:row>76</xdr:row>
      <xdr:rowOff>40272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56799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86652</xdr:rowOff>
    </xdr:from>
    <xdr:to>
      <xdr:col>116</xdr:col>
      <xdr:colOff>114300</xdr:colOff>
      <xdr:row>78</xdr:row>
      <xdr:rowOff>16802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28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1579</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20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106350</xdr:rowOff>
    </xdr:from>
    <xdr:to>
      <xdr:col>112</xdr:col>
      <xdr:colOff>38100</xdr:colOff>
      <xdr:row>78</xdr:row>
      <xdr:rowOff>36500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3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27627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40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57353</xdr:rowOff>
    </xdr:from>
    <xdr:to>
      <xdr:col>107</xdr:col>
      <xdr:colOff>101600</xdr:colOff>
      <xdr:row>77</xdr:row>
      <xdr:rowOff>158953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25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150080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3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35750</xdr:rowOff>
    </xdr:from>
    <xdr:to>
      <xdr:col>102</xdr:col>
      <xdr:colOff>165100</xdr:colOff>
      <xdr:row>77</xdr:row>
      <xdr:rowOff>137350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2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128477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3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168833</xdr:rowOff>
    </xdr:from>
    <xdr:to>
      <xdr:col>98</xdr:col>
      <xdr:colOff>38100</xdr:colOff>
      <xdr:row>78</xdr:row>
      <xdr:rowOff>98983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37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90110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46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・歳出決算総額は、住民一人当たり</a:t>
          </a:r>
          <a:r>
            <a:rPr kumimoji="1" lang="en-US" altLang="ja-JP" sz="1000">
              <a:solidFill>
                <a:schemeClr val="dk1"/>
              </a:solidFill>
              <a:effectLst/>
              <a:latin typeface="+mn-lt"/>
              <a:ea typeface="+mn-ea"/>
              <a:cs typeface="+mn-cs"/>
            </a:rPr>
            <a:t>336,400</a:t>
          </a:r>
          <a:r>
            <a:rPr kumimoji="1" lang="ja-JP" altLang="ja-JP" sz="1000">
              <a:solidFill>
                <a:schemeClr val="dk1"/>
              </a:solidFill>
              <a:effectLst/>
              <a:latin typeface="+mn-lt"/>
              <a:ea typeface="+mn-ea"/>
              <a:cs typeface="+mn-cs"/>
            </a:rPr>
            <a:t>円となっている。</a:t>
          </a:r>
          <a:endParaRPr lang="ja-JP" altLang="ja-JP" sz="1000">
            <a:effectLst/>
          </a:endParaRPr>
        </a:p>
        <a:p>
          <a:r>
            <a:rPr kumimoji="1" lang="ja-JP" altLang="ja-JP" sz="1000">
              <a:solidFill>
                <a:schemeClr val="dk1"/>
              </a:solidFill>
              <a:effectLst/>
              <a:latin typeface="+mn-lt"/>
              <a:ea typeface="+mn-ea"/>
              <a:cs typeface="+mn-cs"/>
            </a:rPr>
            <a:t>・人件費は、住民一人当たり</a:t>
          </a:r>
          <a:r>
            <a:rPr kumimoji="1" lang="en-US" altLang="ja-JP" sz="1000">
              <a:solidFill>
                <a:schemeClr val="dk1"/>
              </a:solidFill>
              <a:effectLst/>
              <a:latin typeface="+mn-lt"/>
              <a:ea typeface="+mn-ea"/>
              <a:cs typeface="+mn-cs"/>
            </a:rPr>
            <a:t>52,366</a:t>
          </a:r>
          <a:r>
            <a:rPr kumimoji="1" lang="ja-JP" altLang="ja-JP" sz="1000">
              <a:solidFill>
                <a:schemeClr val="dk1"/>
              </a:solidFill>
              <a:effectLst/>
              <a:latin typeface="+mn-lt"/>
              <a:ea typeface="+mn-ea"/>
              <a:cs typeface="+mn-cs"/>
            </a:rPr>
            <a:t>円となっており、類似団体、全国及び群馬県平均を下回っている。定員適正化計画の目標（</a:t>
          </a:r>
          <a:r>
            <a:rPr kumimoji="1" lang="en-US" altLang="ja-JP" sz="1000">
              <a:solidFill>
                <a:schemeClr val="dk1"/>
              </a:solidFill>
              <a:effectLst/>
              <a:latin typeface="+mn-lt"/>
              <a:ea typeface="+mn-ea"/>
              <a:cs typeface="+mn-cs"/>
            </a:rPr>
            <a:t>10</a:t>
          </a:r>
          <a:r>
            <a:rPr kumimoji="1" lang="ja-JP" altLang="ja-JP" sz="1000">
              <a:solidFill>
                <a:schemeClr val="dk1"/>
              </a:solidFill>
              <a:effectLst/>
              <a:latin typeface="+mn-lt"/>
              <a:ea typeface="+mn-ea"/>
              <a:cs typeface="+mn-cs"/>
            </a:rPr>
            <a:t>年間で</a:t>
          </a:r>
          <a:r>
            <a:rPr kumimoji="1" lang="en-US" altLang="ja-JP" sz="1000">
              <a:solidFill>
                <a:schemeClr val="dk1"/>
              </a:solidFill>
              <a:effectLst/>
              <a:latin typeface="+mn-lt"/>
              <a:ea typeface="+mn-ea"/>
              <a:cs typeface="+mn-cs"/>
            </a:rPr>
            <a:t>400</a:t>
          </a:r>
          <a:r>
            <a:rPr kumimoji="1" lang="ja-JP" altLang="ja-JP" sz="1000">
              <a:solidFill>
                <a:schemeClr val="dk1"/>
              </a:solidFill>
              <a:effectLst/>
              <a:latin typeface="+mn-lt"/>
              <a:ea typeface="+mn-ea"/>
              <a:cs typeface="+mn-cs"/>
            </a:rPr>
            <a:t>人削減）を達成したほか、退職手当のピークを過ぎたことによる。</a:t>
          </a:r>
          <a:endParaRPr lang="ja-JP" altLang="ja-JP" sz="1000">
            <a:effectLst/>
          </a:endParaRPr>
        </a:p>
        <a:p>
          <a:r>
            <a:rPr kumimoji="1" lang="ja-JP" altLang="ja-JP" sz="1000">
              <a:solidFill>
                <a:schemeClr val="dk1"/>
              </a:solidFill>
              <a:effectLst/>
              <a:latin typeface="+mn-lt"/>
              <a:ea typeface="+mn-ea"/>
              <a:cs typeface="+mn-cs"/>
            </a:rPr>
            <a:t>・物件費は、住民一人当たり</a:t>
          </a:r>
          <a:r>
            <a:rPr kumimoji="1" lang="en-US" altLang="ja-JP" sz="1000">
              <a:solidFill>
                <a:schemeClr val="dk1"/>
              </a:solidFill>
              <a:effectLst/>
              <a:latin typeface="+mn-lt"/>
              <a:ea typeface="+mn-ea"/>
              <a:cs typeface="+mn-cs"/>
            </a:rPr>
            <a:t>62,626</a:t>
          </a:r>
          <a:r>
            <a:rPr kumimoji="1" lang="ja-JP" altLang="ja-JP" sz="1000">
              <a:solidFill>
                <a:schemeClr val="dk1"/>
              </a:solidFill>
              <a:effectLst/>
              <a:latin typeface="+mn-lt"/>
              <a:ea typeface="+mn-ea"/>
              <a:cs typeface="+mn-cs"/>
            </a:rPr>
            <a:t>円となっており、類似団体、全国及び群馬県平均を上回っている。</a:t>
          </a:r>
          <a:r>
            <a:rPr kumimoji="1" lang="ja-JP" altLang="en-US" sz="1000">
              <a:solidFill>
                <a:schemeClr val="dk1"/>
              </a:solidFill>
              <a:effectLst/>
              <a:latin typeface="+mn-lt"/>
              <a:ea typeface="+mn-ea"/>
              <a:cs typeface="+mn-cs"/>
            </a:rPr>
            <a:t>臨時雇上賃金等の賃金の増や各施設の管理委託料の増</a:t>
          </a:r>
          <a:r>
            <a:rPr kumimoji="1" lang="ja-JP" altLang="ja-JP" sz="1000">
              <a:solidFill>
                <a:schemeClr val="dk1"/>
              </a:solidFill>
              <a:effectLst/>
              <a:latin typeface="+mn-lt"/>
              <a:ea typeface="+mn-ea"/>
              <a:cs typeface="+mn-cs"/>
            </a:rPr>
            <a:t>など、増加傾向にある。</a:t>
          </a:r>
          <a:endParaRPr lang="ja-JP" altLang="ja-JP" sz="1000">
            <a:effectLst/>
          </a:endParaRPr>
        </a:p>
        <a:p>
          <a:r>
            <a:rPr kumimoji="1" lang="ja-JP" altLang="ja-JP" sz="1000">
              <a:solidFill>
                <a:schemeClr val="dk1"/>
              </a:solidFill>
              <a:effectLst/>
              <a:latin typeface="+mn-lt"/>
              <a:ea typeface="+mn-ea"/>
              <a:cs typeface="+mn-cs"/>
            </a:rPr>
            <a:t>・扶助費は、住民一人当たり</a:t>
          </a:r>
          <a:r>
            <a:rPr kumimoji="1" lang="en-US" altLang="ja-JP" sz="1000">
              <a:solidFill>
                <a:schemeClr val="dk1"/>
              </a:solidFill>
              <a:effectLst/>
              <a:latin typeface="+mn-lt"/>
              <a:ea typeface="+mn-ea"/>
              <a:cs typeface="+mn-cs"/>
            </a:rPr>
            <a:t>90,147</a:t>
          </a:r>
          <a:r>
            <a:rPr kumimoji="1" lang="ja-JP" altLang="ja-JP" sz="1000">
              <a:solidFill>
                <a:schemeClr val="dk1"/>
              </a:solidFill>
              <a:effectLst/>
              <a:latin typeface="+mn-lt"/>
              <a:ea typeface="+mn-ea"/>
              <a:cs typeface="+mn-cs"/>
            </a:rPr>
            <a:t>円となっている。全国平均を下回っているものの、障がい福祉サービス費や施設型給付費など、増加傾向にある。</a:t>
          </a:r>
          <a:endParaRPr lang="ja-JP" altLang="ja-JP" sz="1000">
            <a:effectLst/>
          </a:endParaRPr>
        </a:p>
        <a:p>
          <a:r>
            <a:rPr kumimoji="1" lang="ja-JP" altLang="ja-JP" sz="1000">
              <a:solidFill>
                <a:schemeClr val="dk1"/>
              </a:solidFill>
              <a:effectLst/>
              <a:latin typeface="+mn-lt"/>
              <a:ea typeface="+mn-ea"/>
              <a:cs typeface="+mn-cs"/>
            </a:rPr>
            <a:t>・普通建設事業費は、住民一人当たり</a:t>
          </a:r>
          <a:r>
            <a:rPr kumimoji="1" lang="en-US" altLang="ja-JP" sz="1000">
              <a:solidFill>
                <a:schemeClr val="dk1"/>
              </a:solidFill>
              <a:effectLst/>
              <a:latin typeface="+mn-lt"/>
              <a:ea typeface="+mn-ea"/>
              <a:cs typeface="+mn-cs"/>
            </a:rPr>
            <a:t>32,809</a:t>
          </a:r>
          <a:r>
            <a:rPr kumimoji="1" lang="ja-JP" altLang="ja-JP" sz="1000">
              <a:solidFill>
                <a:schemeClr val="dk1"/>
              </a:solidFill>
              <a:effectLst/>
              <a:latin typeface="+mn-lt"/>
              <a:ea typeface="+mn-ea"/>
              <a:cs typeface="+mn-cs"/>
            </a:rPr>
            <a:t>円となっており、類似団体、全国及び群馬県平均を下回っている。大規模な公共施設の建設が終了したことに</a:t>
          </a:r>
          <a:r>
            <a:rPr kumimoji="1" lang="ja-JP" altLang="en-US" sz="1000">
              <a:solidFill>
                <a:schemeClr val="dk1"/>
              </a:solidFill>
              <a:effectLst/>
              <a:latin typeface="+mn-lt"/>
              <a:ea typeface="+mn-ea"/>
              <a:cs typeface="+mn-cs"/>
            </a:rPr>
            <a:t>よ</a:t>
          </a:r>
          <a:r>
            <a:rPr kumimoji="1" lang="ja-JP" altLang="ja-JP" sz="1000">
              <a:solidFill>
                <a:schemeClr val="dk1"/>
              </a:solidFill>
              <a:effectLst/>
              <a:latin typeface="+mn-lt"/>
              <a:ea typeface="+mn-ea"/>
              <a:cs typeface="+mn-cs"/>
            </a:rPr>
            <a:t>る。</a:t>
          </a:r>
          <a:endParaRPr lang="ja-JP" altLang="ja-JP" sz="1000">
            <a:effectLst/>
          </a:endParaRPr>
        </a:p>
        <a:p>
          <a:r>
            <a:rPr kumimoji="1" lang="ja-JP" altLang="ja-JP" sz="1000">
              <a:solidFill>
                <a:schemeClr val="dk1"/>
              </a:solidFill>
              <a:effectLst/>
              <a:latin typeface="+mn-lt"/>
              <a:ea typeface="+mn-ea"/>
              <a:cs typeface="+mn-cs"/>
            </a:rPr>
            <a:t>・</a:t>
          </a:r>
          <a:r>
            <a:rPr kumimoji="1" lang="ja-JP" altLang="ja-JP" sz="1000">
              <a:solidFill>
                <a:sysClr val="windowText" lastClr="000000"/>
              </a:solidFill>
              <a:effectLst/>
              <a:latin typeface="+mn-lt"/>
              <a:ea typeface="+mn-ea"/>
              <a:cs typeface="+mn-cs"/>
            </a:rPr>
            <a:t>繰出金は、類似団体、全国及び群馬県平均を下回っているものの、</a:t>
          </a:r>
          <a:r>
            <a:rPr kumimoji="1" lang="ja-JP" altLang="en-US" sz="1000">
              <a:solidFill>
                <a:sysClr val="windowText" lastClr="000000"/>
              </a:solidFill>
              <a:effectLst/>
              <a:latin typeface="+mn-lt"/>
              <a:ea typeface="+mn-ea"/>
              <a:cs typeface="+mn-cs"/>
            </a:rPr>
            <a:t>介護保険特別会計や後期高齢者医療特別会計に対する操出が増加するため、</a:t>
          </a:r>
          <a:r>
            <a:rPr kumimoji="1" lang="ja-JP" altLang="ja-JP" sz="1000">
              <a:solidFill>
                <a:sysClr val="windowText" lastClr="000000"/>
              </a:solidFill>
              <a:effectLst/>
              <a:latin typeface="+mn-lt"/>
              <a:ea typeface="+mn-ea"/>
              <a:cs typeface="+mn-cs"/>
            </a:rPr>
            <a:t>今後</a:t>
          </a:r>
          <a:r>
            <a:rPr kumimoji="1" lang="ja-JP" altLang="en-US"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増加</a:t>
          </a:r>
          <a:r>
            <a:rPr kumimoji="1" lang="ja-JP" altLang="en-US" sz="1000">
              <a:solidFill>
                <a:sysClr val="windowText" lastClr="000000"/>
              </a:solidFill>
              <a:effectLst/>
              <a:latin typeface="+mn-lt"/>
              <a:ea typeface="+mn-ea"/>
              <a:cs typeface="+mn-cs"/>
            </a:rPr>
            <a:t>する見込みである</a:t>
          </a:r>
          <a:r>
            <a:rPr kumimoji="1" lang="ja-JP"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224,635
213,495
175.54
78,132,622
75,567,259
1,899,329
45,358,273
64,914,284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39007</xdr:rowOff>
    </xdr:from>
    <xdr:to>
      <xdr:col>24</xdr:col>
      <xdr:colOff>62865</xdr:colOff>
      <xdr:row>39</xdr:row>
      <xdr:rowOff>77107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53957"/>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80934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77107</xdr:rowOff>
    </xdr:from>
    <xdr:to>
      <xdr:col>24</xdr:col>
      <xdr:colOff>152400</xdr:colOff>
      <xdr:row>39</xdr:row>
      <xdr:rowOff>77107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157134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2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39007</xdr:rowOff>
    </xdr:from>
    <xdr:to>
      <xdr:col>24</xdr:col>
      <xdr:colOff>152400</xdr:colOff>
      <xdr:row>31</xdr:row>
      <xdr:rowOff>39007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47172</xdr:rowOff>
    </xdr:from>
    <xdr:to>
      <xdr:col>24</xdr:col>
      <xdr:colOff>63500</xdr:colOff>
      <xdr:row>36</xdr:row>
      <xdr:rowOff>85272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219372"/>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40113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12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61686</xdr:rowOff>
    </xdr:from>
    <xdr:to>
      <xdr:col>24</xdr:col>
      <xdr:colOff>114300</xdr:colOff>
      <xdr:row>36</xdr:row>
      <xdr:rowOff>163286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16692</xdr:rowOff>
    </xdr:from>
    <xdr:to>
      <xdr:col>19</xdr:col>
      <xdr:colOff>177800</xdr:colOff>
      <xdr:row>36</xdr:row>
      <xdr:rowOff>85272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1888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60597</xdr:rowOff>
    </xdr:from>
    <xdr:to>
      <xdr:col>20</xdr:col>
      <xdr:colOff>38100</xdr:colOff>
      <xdr:row>36</xdr:row>
      <xdr:rowOff>162197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153324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32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31387</xdr:rowOff>
    </xdr:from>
    <xdr:to>
      <xdr:col>15</xdr:col>
      <xdr:colOff>50800</xdr:colOff>
      <xdr:row>36</xdr:row>
      <xdr:rowOff>16692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32137"/>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50800</xdr:rowOff>
    </xdr:from>
    <xdr:to>
      <xdr:col>15</xdr:col>
      <xdr:colOff>101600</xdr:colOff>
      <xdr:row>36</xdr:row>
      <xdr:rowOff>152400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143527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60234</xdr:rowOff>
    </xdr:from>
    <xdr:to>
      <xdr:col>10</xdr:col>
      <xdr:colOff>114300</xdr:colOff>
      <xdr:row>35</xdr:row>
      <xdr:rowOff>31387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889534"/>
          <a:ext cx="889000" cy="14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25219</xdr:rowOff>
    </xdr:from>
    <xdr:to>
      <xdr:col>10</xdr:col>
      <xdr:colOff>165100</xdr:colOff>
      <xdr:row>35</xdr:row>
      <xdr:rowOff>126819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117946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86178</xdr:rowOff>
    </xdr:from>
    <xdr:to>
      <xdr:col>6</xdr:col>
      <xdr:colOff>38100</xdr:colOff>
      <xdr:row>36</xdr:row>
      <xdr:rowOff>16328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7455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167822</xdr:rowOff>
    </xdr:from>
    <xdr:to>
      <xdr:col>24</xdr:col>
      <xdr:colOff>114300</xdr:colOff>
      <xdr:row>36</xdr:row>
      <xdr:rowOff>97972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6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19249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19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34472</xdr:rowOff>
    </xdr:from>
    <xdr:to>
      <xdr:col>20</xdr:col>
      <xdr:colOff>38100</xdr:colOff>
      <xdr:row>36</xdr:row>
      <xdr:rowOff>136072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0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152599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98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137342</xdr:rowOff>
    </xdr:from>
    <xdr:to>
      <xdr:col>15</xdr:col>
      <xdr:colOff>101600</xdr:colOff>
      <xdr:row>36</xdr:row>
      <xdr:rowOff>67492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3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84019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91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152037</xdr:rowOff>
    </xdr:from>
    <xdr:to>
      <xdr:col>10</xdr:col>
      <xdr:colOff>165100</xdr:colOff>
      <xdr:row>35</xdr:row>
      <xdr:rowOff>82187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8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98714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5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9434</xdr:rowOff>
    </xdr:from>
    <xdr:to>
      <xdr:col>6</xdr:col>
      <xdr:colOff>38100</xdr:colOff>
      <xdr:row>34</xdr:row>
      <xdr:rowOff>111034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127561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61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21383</xdr:rowOff>
    </xdr:from>
    <xdr:to>
      <xdr:col>24</xdr:col>
      <xdr:colOff>62865</xdr:colOff>
      <xdr:row>58</xdr:row>
      <xdr:rowOff>119094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593883"/>
          <a:ext cx="1270" cy="146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122921</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6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119094</xdr:rowOff>
    </xdr:from>
    <xdr:to>
      <xdr:col>24</xdr:col>
      <xdr:colOff>152400</xdr:colOff>
      <xdr:row>58</xdr:row>
      <xdr:rowOff>119094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139510</xdr:rowOff>
    </xdr:from>
    <xdr:ext cx="534377"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3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69,623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21383</xdr:rowOff>
    </xdr:from>
    <xdr:to>
      <xdr:col>24</xdr:col>
      <xdr:colOff>152400</xdr:colOff>
      <xdr:row>50</xdr:row>
      <xdr:rowOff>21383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59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39279</xdr:rowOff>
    </xdr:from>
    <xdr:to>
      <xdr:col>24</xdr:col>
      <xdr:colOff>63500</xdr:colOff>
      <xdr:row>57</xdr:row>
      <xdr:rowOff>47574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9811929"/>
          <a:ext cx="838200" cy="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150541</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408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127664</xdr:rowOff>
    </xdr:from>
    <xdr:to>
      <xdr:col>24</xdr:col>
      <xdr:colOff>114300</xdr:colOff>
      <xdr:row>56</xdr:row>
      <xdr:rowOff>57814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5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19620</xdr:rowOff>
    </xdr:from>
    <xdr:to>
      <xdr:col>19</xdr:col>
      <xdr:colOff>177800</xdr:colOff>
      <xdr:row>57</xdr:row>
      <xdr:rowOff>47574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8763570"/>
          <a:ext cx="889000" cy="105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31717</xdr:rowOff>
    </xdr:from>
    <xdr:to>
      <xdr:col>20</xdr:col>
      <xdr:colOff>38100</xdr:colOff>
      <xdr:row>56</xdr:row>
      <xdr:rowOff>133317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63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149844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4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19620</xdr:rowOff>
    </xdr:from>
    <xdr:to>
      <xdr:col>15</xdr:col>
      <xdr:colOff>50800</xdr:colOff>
      <xdr:row>54</xdr:row>
      <xdr:rowOff>19783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8763570"/>
          <a:ext cx="889000" cy="51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35995</xdr:rowOff>
    </xdr:from>
    <xdr:to>
      <xdr:col>15</xdr:col>
      <xdr:colOff>101600</xdr:colOff>
      <xdr:row>56</xdr:row>
      <xdr:rowOff>137595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128722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72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19783</xdr:rowOff>
    </xdr:from>
    <xdr:to>
      <xdr:col>10</xdr:col>
      <xdr:colOff>114300</xdr:colOff>
      <xdr:row>55</xdr:row>
      <xdr:rowOff>33760</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9278083"/>
          <a:ext cx="889000" cy="18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63623</xdr:rowOff>
    </xdr:from>
    <xdr:to>
      <xdr:col>10</xdr:col>
      <xdr:colOff>165100</xdr:colOff>
      <xdr:row>55</xdr:row>
      <xdr:rowOff>165223</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156350</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58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23684</xdr:rowOff>
    </xdr:from>
    <xdr:to>
      <xdr:col>6</xdr:col>
      <xdr:colOff>38100</xdr:colOff>
      <xdr:row>56</xdr:row>
      <xdr:rowOff>125284</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116411</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71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159929</xdr:rowOff>
    </xdr:from>
    <xdr:to>
      <xdr:col>24</xdr:col>
      <xdr:colOff>114300</xdr:colOff>
      <xdr:row>57</xdr:row>
      <xdr:rowOff>90079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76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138356</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73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168224</xdr:rowOff>
    </xdr:from>
    <xdr:to>
      <xdr:col>20</xdr:col>
      <xdr:colOff>38100</xdr:colOff>
      <xdr:row>57</xdr:row>
      <xdr:rowOff>98374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7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89501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98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140270</xdr:rowOff>
    </xdr:from>
    <xdr:to>
      <xdr:col>15</xdr:col>
      <xdr:colOff>101600</xdr:colOff>
      <xdr:row>51</xdr:row>
      <xdr:rowOff>70420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871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86947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848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140433</xdr:rowOff>
    </xdr:from>
    <xdr:to>
      <xdr:col>10</xdr:col>
      <xdr:colOff>165100</xdr:colOff>
      <xdr:row>54</xdr:row>
      <xdr:rowOff>70583</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22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87110</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900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154410</xdr:rowOff>
    </xdr:from>
    <xdr:to>
      <xdr:col>6</xdr:col>
      <xdr:colOff>38100</xdr:colOff>
      <xdr:row>55</xdr:row>
      <xdr:rowOff>84560</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41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101087</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918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69367</xdr:rowOff>
    </xdr:from>
    <xdr:to>
      <xdr:col>24</xdr:col>
      <xdr:colOff>62865</xdr:colOff>
      <xdr:row>79</xdr:row>
      <xdr:rowOff>99180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242317"/>
          <a:ext cx="1270" cy="140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103007</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64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99180</xdr:rowOff>
    </xdr:from>
    <xdr:to>
      <xdr:col>24</xdr:col>
      <xdr:colOff>152400</xdr:colOff>
      <xdr:row>79</xdr:row>
      <xdr:rowOff>99180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6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16044</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201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190,692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69367</xdr:rowOff>
    </xdr:from>
    <xdr:to>
      <xdr:col>24</xdr:col>
      <xdr:colOff>152400</xdr:colOff>
      <xdr:row>71</xdr:row>
      <xdr:rowOff>69367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242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130156</xdr:rowOff>
    </xdr:from>
    <xdr:to>
      <xdr:col>24</xdr:col>
      <xdr:colOff>63500</xdr:colOff>
      <xdr:row>77</xdr:row>
      <xdr:rowOff>131604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331806"/>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111777</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97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88900</xdr:rowOff>
    </xdr:from>
    <xdr:to>
      <xdr:col>24</xdr:col>
      <xdr:colOff>114300</xdr:colOff>
      <xdr:row>77</xdr:row>
      <xdr:rowOff>19050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131604</xdr:rowOff>
    </xdr:from>
    <xdr:to>
      <xdr:col>19</xdr:col>
      <xdr:colOff>177800</xdr:colOff>
      <xdr:row>77</xdr:row>
      <xdr:rowOff>158693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333254"/>
          <a:ext cx="8890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5442</xdr:rowOff>
    </xdr:from>
    <xdr:to>
      <xdr:col>20</xdr:col>
      <xdr:colOff>38100</xdr:colOff>
      <xdr:row>76</xdr:row>
      <xdr:rowOff>107042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123569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158693</xdr:rowOff>
    </xdr:from>
    <xdr:to>
      <xdr:col>15</xdr:col>
      <xdr:colOff>50800</xdr:colOff>
      <xdr:row>78</xdr:row>
      <xdr:rowOff>53766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360343"/>
          <a:ext cx="8890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66839</xdr:rowOff>
    </xdr:from>
    <xdr:to>
      <xdr:col>15</xdr:col>
      <xdr:colOff>101600</xdr:colOff>
      <xdr:row>76</xdr:row>
      <xdr:rowOff>168439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13517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53766</xdr:rowOff>
    </xdr:from>
    <xdr:to>
      <xdr:col>10</xdr:col>
      <xdr:colOff>114300</xdr:colOff>
      <xdr:row>78</xdr:row>
      <xdr:rowOff>165342</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426866"/>
          <a:ext cx="889000" cy="11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138601</xdr:rowOff>
    </xdr:from>
    <xdr:to>
      <xdr:col>10</xdr:col>
      <xdr:colOff>165100</xdr:colOff>
      <xdr:row>77</xdr:row>
      <xdr:rowOff>68751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85279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4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57925</xdr:rowOff>
    </xdr:from>
    <xdr:to>
      <xdr:col>6</xdr:col>
      <xdr:colOff>38100</xdr:colOff>
      <xdr:row>77</xdr:row>
      <xdr:rowOff>159525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4602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03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79356</xdr:rowOff>
    </xdr:from>
    <xdr:to>
      <xdr:col>24</xdr:col>
      <xdr:colOff>114300</xdr:colOff>
      <xdr:row>78</xdr:row>
      <xdr:rowOff>9506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28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57783</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25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80804</xdr:rowOff>
    </xdr:from>
    <xdr:to>
      <xdr:col>20</xdr:col>
      <xdr:colOff>38100</xdr:colOff>
      <xdr:row>78</xdr:row>
      <xdr:rowOff>10954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2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2081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375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107893</xdr:rowOff>
    </xdr:from>
    <xdr:to>
      <xdr:col>15</xdr:col>
      <xdr:colOff>101600</xdr:colOff>
      <xdr:row>78</xdr:row>
      <xdr:rowOff>38043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30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29170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40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2966</xdr:rowOff>
    </xdr:from>
    <xdr:to>
      <xdr:col>10</xdr:col>
      <xdr:colOff>165100</xdr:colOff>
      <xdr:row>78</xdr:row>
      <xdr:rowOff>104566</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37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95693</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468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114542</xdr:rowOff>
    </xdr:from>
    <xdr:to>
      <xdr:col>6</xdr:col>
      <xdr:colOff>38100</xdr:colOff>
      <xdr:row>79</xdr:row>
      <xdr:rowOff>44692</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48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35819</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58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a:extLst>
            <a:ext uri="{FF2B5EF4-FFF2-40B4-BE49-F238E27FC236}">
              <a16:creationId xmlns:a16="http://schemas.microsoft.com/office/drawing/2014/main" id="{00000000-0008-0000-0700-0000E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121469</xdr:rowOff>
    </xdr:from>
    <xdr:to>
      <xdr:col>24</xdr:col>
      <xdr:colOff>62865</xdr:colOff>
      <xdr:row>98</xdr:row>
      <xdr:rowOff>98580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4633595" y="15551969"/>
          <a:ext cx="1270" cy="134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102407</xdr:rowOff>
    </xdr:from>
    <xdr:ext cx="534377" cy="259045"/>
    <xdr:sp macro="" textlink="">
      <xdr:nvSpPr>
        <xdr:cNvPr id="239" name="衛生費最小値テキスト">
          <a:extLst>
            <a:ext uri="{FF2B5EF4-FFF2-40B4-BE49-F238E27FC236}">
              <a16:creationId xmlns:a16="http://schemas.microsoft.com/office/drawing/2014/main" id="{00000000-0008-0000-0700-0000EF000000}"/>
            </a:ext>
          </a:extLst>
        </xdr:cNvPr>
        <xdr:cNvSpPr txBox="1"/>
      </xdr:nvSpPr>
      <xdr:spPr>
        <a:xfrm>
          <a:off x="4686300" y="169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98580</xdr:rowOff>
    </xdr:from>
    <xdr:to>
      <xdr:col>24</xdr:col>
      <xdr:colOff>152400</xdr:colOff>
      <xdr:row>98</xdr:row>
      <xdr:rowOff>98580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690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68146</xdr:rowOff>
    </xdr:from>
    <xdr:ext cx="534377" cy="259045"/>
    <xdr:sp macro="" textlink="">
      <xdr:nvSpPr>
        <xdr:cNvPr id="241" name="衛生費最大値テキスト">
          <a:extLst>
            <a:ext uri="{FF2B5EF4-FFF2-40B4-BE49-F238E27FC236}">
              <a16:creationId xmlns:a16="http://schemas.microsoft.com/office/drawing/2014/main" id="{00000000-0008-0000-0700-0000F1000000}"/>
            </a:ext>
          </a:extLst>
        </xdr:cNvPr>
        <xdr:cNvSpPr txBox="1"/>
      </xdr:nvSpPr>
      <xdr:spPr>
        <a:xfrm>
          <a:off x="4686300" y="1532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64,638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121469</xdr:rowOff>
    </xdr:from>
    <xdr:to>
      <xdr:col>24</xdr:col>
      <xdr:colOff>152400</xdr:colOff>
      <xdr:row>90</xdr:row>
      <xdr:rowOff>121469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4546600" y="1555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40430</xdr:rowOff>
    </xdr:from>
    <xdr:to>
      <xdr:col>24</xdr:col>
      <xdr:colOff>63500</xdr:colOff>
      <xdr:row>97</xdr:row>
      <xdr:rowOff>71549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3797300" y="16671080"/>
          <a:ext cx="838200" cy="3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158869</xdr:rowOff>
    </xdr:from>
    <xdr:ext cx="534377" cy="259045"/>
    <xdr:sp macro="" textlink="">
      <xdr:nvSpPr>
        <xdr:cNvPr id="244" name="衛生費平均値テキスト">
          <a:extLst>
            <a:ext uri="{FF2B5EF4-FFF2-40B4-BE49-F238E27FC236}">
              <a16:creationId xmlns:a16="http://schemas.microsoft.com/office/drawing/2014/main" id="{00000000-0008-0000-0700-0000F4000000}"/>
            </a:ext>
          </a:extLst>
        </xdr:cNvPr>
        <xdr:cNvSpPr txBox="1"/>
      </xdr:nvSpPr>
      <xdr:spPr>
        <a:xfrm>
          <a:off x="4686300" y="1627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135992</xdr:rowOff>
    </xdr:from>
    <xdr:to>
      <xdr:col>24</xdr:col>
      <xdr:colOff>114300</xdr:colOff>
      <xdr:row>96</xdr:row>
      <xdr:rowOff>66142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4584700" y="164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27972</xdr:rowOff>
    </xdr:from>
    <xdr:to>
      <xdr:col>19</xdr:col>
      <xdr:colOff>177800</xdr:colOff>
      <xdr:row>97</xdr:row>
      <xdr:rowOff>71549</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2908300" y="16658622"/>
          <a:ext cx="889000" cy="4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156394</xdr:rowOff>
    </xdr:from>
    <xdr:to>
      <xdr:col>20</xdr:col>
      <xdr:colOff>38100</xdr:colOff>
      <xdr:row>96</xdr:row>
      <xdr:rowOff>86544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3746500" y="164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103071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530111" y="1621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27972</xdr:rowOff>
    </xdr:from>
    <xdr:to>
      <xdr:col>15</xdr:col>
      <xdr:colOff>50800</xdr:colOff>
      <xdr:row>97</xdr:row>
      <xdr:rowOff>59804</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2019300" y="16658622"/>
          <a:ext cx="889000" cy="3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139306</xdr:rowOff>
    </xdr:from>
    <xdr:to>
      <xdr:col>15</xdr:col>
      <xdr:colOff>101600</xdr:colOff>
      <xdr:row>96</xdr:row>
      <xdr:rowOff>69456</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2857500" y="164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85983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20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39230</xdr:rowOff>
    </xdr:from>
    <xdr:to>
      <xdr:col>10</xdr:col>
      <xdr:colOff>114300</xdr:colOff>
      <xdr:row>97</xdr:row>
      <xdr:rowOff>59804</xdr:rowOff>
    </xdr:to>
    <xdr:cxnSp macro="">
      <xdr:nvCxnSpPr>
        <xdr:cNvPr id="252" name="直線コネクタ 251">
          <a:extLst>
            <a:ext uri="{FF2B5EF4-FFF2-40B4-BE49-F238E27FC236}">
              <a16:creationId xmlns:a16="http://schemas.microsoft.com/office/drawing/2014/main" id="{00000000-0008-0000-0700-0000FC000000}"/>
            </a:ext>
          </a:extLst>
        </xdr:cNvPr>
        <xdr:cNvCxnSpPr/>
      </xdr:nvCxnSpPr>
      <xdr:spPr>
        <a:xfrm>
          <a:off x="1130300" y="1666988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7289</xdr:rowOff>
    </xdr:from>
    <xdr:to>
      <xdr:col>10</xdr:col>
      <xdr:colOff>165100</xdr:colOff>
      <xdr:row>96</xdr:row>
      <xdr:rowOff>108889</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968500" y="164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125416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2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49067</xdr:rowOff>
    </xdr:from>
    <xdr:to>
      <xdr:col>6</xdr:col>
      <xdr:colOff>38100</xdr:colOff>
      <xdr:row>96</xdr:row>
      <xdr:rowOff>150667</xdr:rowOff>
    </xdr:to>
    <xdr:sp macro="" textlink="">
      <xdr:nvSpPr>
        <xdr:cNvPr id="255" name="フローチャート: 判断 254">
          <a:extLst>
            <a:ext uri="{FF2B5EF4-FFF2-40B4-BE49-F238E27FC236}">
              <a16:creationId xmlns:a16="http://schemas.microsoft.com/office/drawing/2014/main" id="{00000000-0008-0000-0700-0000FF000000}"/>
            </a:ext>
          </a:extLst>
        </xdr:cNvPr>
        <xdr:cNvSpPr/>
      </xdr:nvSpPr>
      <xdr:spPr>
        <a:xfrm>
          <a:off x="1079500" y="165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167194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28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161080</xdr:rowOff>
    </xdr:from>
    <xdr:to>
      <xdr:col>24</xdr:col>
      <xdr:colOff>114300</xdr:colOff>
      <xdr:row>97</xdr:row>
      <xdr:rowOff>91230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4584700" y="166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139507</xdr:rowOff>
    </xdr:from>
    <xdr:ext cx="534377" cy="259045"/>
    <xdr:sp macro="" textlink="">
      <xdr:nvSpPr>
        <xdr:cNvPr id="263" name="衛生費該当値テキスト">
          <a:extLst>
            <a:ext uri="{FF2B5EF4-FFF2-40B4-BE49-F238E27FC236}">
              <a16:creationId xmlns:a16="http://schemas.microsoft.com/office/drawing/2014/main" id="{00000000-0008-0000-0700-000007010000}"/>
            </a:ext>
          </a:extLst>
        </xdr:cNvPr>
        <xdr:cNvSpPr txBox="1"/>
      </xdr:nvSpPr>
      <xdr:spPr>
        <a:xfrm>
          <a:off x="4686300" y="1659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20749</xdr:rowOff>
    </xdr:from>
    <xdr:to>
      <xdr:col>20</xdr:col>
      <xdr:colOff>38100</xdr:colOff>
      <xdr:row>97</xdr:row>
      <xdr:rowOff>122349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3746500" y="1665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113476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3530111" y="1674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148622</xdr:rowOff>
    </xdr:from>
    <xdr:to>
      <xdr:col>15</xdr:col>
      <xdr:colOff>101600</xdr:colOff>
      <xdr:row>97</xdr:row>
      <xdr:rowOff>78772</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2857500" y="16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69899</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2641111" y="1670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9004</xdr:rowOff>
    </xdr:from>
    <xdr:to>
      <xdr:col>10</xdr:col>
      <xdr:colOff>165100</xdr:colOff>
      <xdr:row>97</xdr:row>
      <xdr:rowOff>110604</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968500" y="1663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101731</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1752111" y="1673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159880</xdr:rowOff>
    </xdr:from>
    <xdr:to>
      <xdr:col>6</xdr:col>
      <xdr:colOff>38100</xdr:colOff>
      <xdr:row>97</xdr:row>
      <xdr:rowOff>90030</xdr:rowOff>
    </xdr:to>
    <xdr:sp macro="" textlink="">
      <xdr:nvSpPr>
        <xdr:cNvPr id="270" name="楕円 269">
          <a:extLst>
            <a:ext uri="{FF2B5EF4-FFF2-40B4-BE49-F238E27FC236}">
              <a16:creationId xmlns:a16="http://schemas.microsoft.com/office/drawing/2014/main" id="{00000000-0008-0000-0700-00000E010000}"/>
            </a:ext>
          </a:extLst>
        </xdr:cNvPr>
        <xdr:cNvSpPr/>
      </xdr:nvSpPr>
      <xdr:spPr>
        <a:xfrm>
          <a:off x="1079500" y="166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81157</xdr:rowOff>
    </xdr:from>
    <xdr:ext cx="534377"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863111" y="1671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a:extLst>
            <a:ext uri="{FF2B5EF4-FFF2-40B4-BE49-F238E27FC236}">
              <a16:creationId xmlns:a16="http://schemas.microsoft.com/office/drawing/2014/main" id="{00000000-0008-0000-0700-00001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労働費グラフ枠">
          <a:extLst>
            <a:ext uri="{FF2B5EF4-FFF2-40B4-BE49-F238E27FC236}">
              <a16:creationId xmlns:a16="http://schemas.microsoft.com/office/drawing/2014/main" id="{00000000-0008-0000-0700-00002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77978</xdr:rowOff>
    </xdr:from>
    <xdr:to>
      <xdr:col>54</xdr:col>
      <xdr:colOff>189865</xdr:colOff>
      <xdr:row>39</xdr:row>
      <xdr:rowOff>68181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10475595" y="5221478"/>
          <a:ext cx="127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72008</xdr:rowOff>
    </xdr:from>
    <xdr:ext cx="313932" cy="259045"/>
    <xdr:sp macro="" textlink="">
      <xdr:nvSpPr>
        <xdr:cNvPr id="298" name="労働費最小値テキスト">
          <a:extLst>
            <a:ext uri="{FF2B5EF4-FFF2-40B4-BE49-F238E27FC236}">
              <a16:creationId xmlns:a16="http://schemas.microsoft.com/office/drawing/2014/main" id="{00000000-0008-0000-0700-00002A010000}"/>
            </a:ext>
          </a:extLst>
        </xdr:cNvPr>
        <xdr:cNvSpPr txBox="1"/>
      </xdr:nvSpPr>
      <xdr:spPr>
        <a:xfrm>
          <a:off x="10528300" y="6758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68181</xdr:rowOff>
    </xdr:from>
    <xdr:to>
      <xdr:col>55</xdr:col>
      <xdr:colOff>88900</xdr:colOff>
      <xdr:row>39</xdr:row>
      <xdr:rowOff>68181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6754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24655</xdr:rowOff>
    </xdr:from>
    <xdr:ext cx="469744" cy="259045"/>
    <xdr:sp macro="" textlink="">
      <xdr:nvSpPr>
        <xdr:cNvPr id="300" name="労働費最大値テキスト">
          <a:extLst>
            <a:ext uri="{FF2B5EF4-FFF2-40B4-BE49-F238E27FC236}">
              <a16:creationId xmlns:a16="http://schemas.microsoft.com/office/drawing/2014/main" id="{00000000-0008-0000-0700-00002C010000}"/>
            </a:ext>
          </a:extLst>
        </xdr:cNvPr>
        <xdr:cNvSpPr txBox="1"/>
      </xdr:nvSpPr>
      <xdr:spPr>
        <a:xfrm>
          <a:off x="10528300" y="499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77978</xdr:rowOff>
    </xdr:from>
    <xdr:to>
      <xdr:col>55</xdr:col>
      <xdr:colOff>88900</xdr:colOff>
      <xdr:row>30</xdr:row>
      <xdr:rowOff>77978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10388600" y="522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64588</xdr:rowOff>
    </xdr:from>
    <xdr:to>
      <xdr:col>55</xdr:col>
      <xdr:colOff>0</xdr:colOff>
      <xdr:row>38</xdr:row>
      <xdr:rowOff>105737</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9639300" y="6579688"/>
          <a:ext cx="8382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117982</xdr:rowOff>
    </xdr:from>
    <xdr:ext cx="378565" cy="259045"/>
    <xdr:sp macro="" textlink="">
      <xdr:nvSpPr>
        <xdr:cNvPr id="303" name="労働費平均値テキスト">
          <a:extLst>
            <a:ext uri="{FF2B5EF4-FFF2-40B4-BE49-F238E27FC236}">
              <a16:creationId xmlns:a16="http://schemas.microsoft.com/office/drawing/2014/main" id="{00000000-0008-0000-0700-00002F010000}"/>
            </a:ext>
          </a:extLst>
        </xdr:cNvPr>
        <xdr:cNvSpPr txBox="1"/>
      </xdr:nvSpPr>
      <xdr:spPr>
        <a:xfrm>
          <a:off x="10528300" y="6290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95105</xdr:rowOff>
    </xdr:from>
    <xdr:to>
      <xdr:col>55</xdr:col>
      <xdr:colOff>50800</xdr:colOff>
      <xdr:row>38</xdr:row>
      <xdr:rowOff>25255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104267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51526</xdr:rowOff>
    </xdr:from>
    <xdr:to>
      <xdr:col>50</xdr:col>
      <xdr:colOff>114300</xdr:colOff>
      <xdr:row>38</xdr:row>
      <xdr:rowOff>64588</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8750300" y="65666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72572</xdr:rowOff>
    </xdr:from>
    <xdr:to>
      <xdr:col>50</xdr:col>
      <xdr:colOff>165100</xdr:colOff>
      <xdr:row>38</xdr:row>
      <xdr:rowOff>2722</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9588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19249</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50017" y="619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15603</xdr:rowOff>
    </xdr:from>
    <xdr:to>
      <xdr:col>45</xdr:col>
      <xdr:colOff>177800</xdr:colOff>
      <xdr:row>38</xdr:row>
      <xdr:rowOff>51526</xdr:rowOff>
    </xdr:to>
    <xdr:cxnSp macro="">
      <xdr:nvCxnSpPr>
        <xdr:cNvPr id="308" name="直線コネクタ 307">
          <a:extLst>
            <a:ext uri="{FF2B5EF4-FFF2-40B4-BE49-F238E27FC236}">
              <a16:creationId xmlns:a16="http://schemas.microsoft.com/office/drawing/2014/main" id="{00000000-0008-0000-0700-000034010000}"/>
            </a:ext>
          </a:extLst>
        </xdr:cNvPr>
        <xdr:cNvCxnSpPr/>
      </xdr:nvCxnSpPr>
      <xdr:spPr>
        <a:xfrm>
          <a:off x="7861300" y="65307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33383</xdr:rowOff>
    </xdr:from>
    <xdr:to>
      <xdr:col>46</xdr:col>
      <xdr:colOff>38100</xdr:colOff>
      <xdr:row>37</xdr:row>
      <xdr:rowOff>134983</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8699500" y="637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151510</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615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115860</xdr:rowOff>
    </xdr:from>
    <xdr:to>
      <xdr:col>41</xdr:col>
      <xdr:colOff>50800</xdr:colOff>
      <xdr:row>38</xdr:row>
      <xdr:rowOff>15603</xdr:rowOff>
    </xdr:to>
    <xdr:cxnSp macro="">
      <xdr:nvCxnSpPr>
        <xdr:cNvPr id="311" name="直線コネクタ 310">
          <a:extLst>
            <a:ext uri="{FF2B5EF4-FFF2-40B4-BE49-F238E27FC236}">
              <a16:creationId xmlns:a16="http://schemas.microsoft.com/office/drawing/2014/main" id="{00000000-0008-0000-0700-000037010000}"/>
            </a:ext>
          </a:extLst>
        </xdr:cNvPr>
        <xdr:cNvCxnSpPr/>
      </xdr:nvCxnSpPr>
      <xdr:spPr>
        <a:xfrm>
          <a:off x="6972300" y="6459510"/>
          <a:ext cx="889000" cy="7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115679</xdr:rowOff>
    </xdr:from>
    <xdr:to>
      <xdr:col>41</xdr:col>
      <xdr:colOff>101600</xdr:colOff>
      <xdr:row>37</xdr:row>
      <xdr:rowOff>45829</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7810500" y="628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62356</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606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73551</xdr:rowOff>
    </xdr:from>
    <xdr:to>
      <xdr:col>36</xdr:col>
      <xdr:colOff>165100</xdr:colOff>
      <xdr:row>37</xdr:row>
      <xdr:rowOff>3701</xdr:rowOff>
    </xdr:to>
    <xdr:sp macro="" textlink="">
      <xdr:nvSpPr>
        <xdr:cNvPr id="314" name="フローチャート: 判断 313">
          <a:extLst>
            <a:ext uri="{FF2B5EF4-FFF2-40B4-BE49-F238E27FC236}">
              <a16:creationId xmlns:a16="http://schemas.microsoft.com/office/drawing/2014/main" id="{00000000-0008-0000-0700-00003A010000}"/>
            </a:ext>
          </a:extLst>
        </xdr:cNvPr>
        <xdr:cNvSpPr/>
      </xdr:nvSpPr>
      <xdr:spPr>
        <a:xfrm>
          <a:off x="6921500" y="624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20228</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602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54937</xdr:rowOff>
    </xdr:from>
    <xdr:to>
      <xdr:col>55</xdr:col>
      <xdr:colOff>50800</xdr:colOff>
      <xdr:row>38</xdr:row>
      <xdr:rowOff>156537</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10426700" y="657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33364</xdr:rowOff>
    </xdr:from>
    <xdr:ext cx="378565" cy="259045"/>
    <xdr:sp macro="" textlink="">
      <xdr:nvSpPr>
        <xdr:cNvPr id="322" name="労働費該当値テキスト">
          <a:extLst>
            <a:ext uri="{FF2B5EF4-FFF2-40B4-BE49-F238E27FC236}">
              <a16:creationId xmlns:a16="http://schemas.microsoft.com/office/drawing/2014/main" id="{00000000-0008-0000-0700-000042010000}"/>
            </a:ext>
          </a:extLst>
        </xdr:cNvPr>
        <xdr:cNvSpPr txBox="1"/>
      </xdr:nvSpPr>
      <xdr:spPr>
        <a:xfrm>
          <a:off x="10528300" y="6548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13788</xdr:rowOff>
    </xdr:from>
    <xdr:to>
      <xdr:col>50</xdr:col>
      <xdr:colOff>165100</xdr:colOff>
      <xdr:row>38</xdr:row>
      <xdr:rowOff>115388</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9588500" y="652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106515</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9450017" y="6621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726</xdr:rowOff>
    </xdr:from>
    <xdr:to>
      <xdr:col>46</xdr:col>
      <xdr:colOff>38100</xdr:colOff>
      <xdr:row>38</xdr:row>
      <xdr:rowOff>102326</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8699500" y="651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93453</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8561017" y="6608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136253</xdr:rowOff>
    </xdr:from>
    <xdr:to>
      <xdr:col>41</xdr:col>
      <xdr:colOff>101600</xdr:colOff>
      <xdr:row>38</xdr:row>
      <xdr:rowOff>66403</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7810500" y="647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57530</xdr:rowOff>
    </xdr:from>
    <xdr:ext cx="378565"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7672017" y="6572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65060</xdr:rowOff>
    </xdr:from>
    <xdr:to>
      <xdr:col>36</xdr:col>
      <xdr:colOff>165100</xdr:colOff>
      <xdr:row>37</xdr:row>
      <xdr:rowOff>166660</xdr:rowOff>
    </xdr:to>
    <xdr:sp macro="" textlink="">
      <xdr:nvSpPr>
        <xdr:cNvPr id="329" name="楕円 328">
          <a:extLst>
            <a:ext uri="{FF2B5EF4-FFF2-40B4-BE49-F238E27FC236}">
              <a16:creationId xmlns:a16="http://schemas.microsoft.com/office/drawing/2014/main" id="{00000000-0008-0000-0700-000049010000}"/>
            </a:ext>
          </a:extLst>
        </xdr:cNvPr>
        <xdr:cNvSpPr/>
      </xdr:nvSpPr>
      <xdr:spPr>
        <a:xfrm>
          <a:off x="6921500" y="640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157787</xdr:rowOff>
    </xdr:from>
    <xdr:ext cx="378565"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783017" y="6501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a:extLst>
            <a:ext uri="{FF2B5EF4-FFF2-40B4-BE49-F238E27FC236}">
              <a16:creationId xmlns:a16="http://schemas.microsoft.com/office/drawing/2014/main" id="{00000000-0008-0000-0700-00005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a:extLst>
            <a:ext uri="{FF2B5EF4-FFF2-40B4-BE49-F238E27FC236}">
              <a16:creationId xmlns:a16="http://schemas.microsoft.com/office/drawing/2014/main" id="{00000000-0008-0000-07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94391</xdr:rowOff>
    </xdr:from>
    <xdr:to>
      <xdr:col>54</xdr:col>
      <xdr:colOff>189865</xdr:colOff>
      <xdr:row>58</xdr:row>
      <xdr:rowOff>131516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10475595" y="8838341"/>
          <a:ext cx="1270" cy="123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135343</xdr:rowOff>
    </xdr:from>
    <xdr:ext cx="378565" cy="259045"/>
    <xdr:sp macro="" textlink="">
      <xdr:nvSpPr>
        <xdr:cNvPr id="353" name="農林水産業費最小値テキスト">
          <a:extLst>
            <a:ext uri="{FF2B5EF4-FFF2-40B4-BE49-F238E27FC236}">
              <a16:creationId xmlns:a16="http://schemas.microsoft.com/office/drawing/2014/main" id="{00000000-0008-0000-0700-000061010000}"/>
            </a:ext>
          </a:extLst>
        </xdr:cNvPr>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131516</xdr:rowOff>
    </xdr:from>
    <xdr:to>
      <xdr:col>55</xdr:col>
      <xdr:colOff>88900</xdr:colOff>
      <xdr:row>58</xdr:row>
      <xdr:rowOff>131516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41068</xdr:rowOff>
    </xdr:from>
    <xdr:ext cx="534377" cy="259045"/>
    <xdr:sp macro="" textlink="">
      <xdr:nvSpPr>
        <xdr:cNvPr id="355" name="農林水産業費最大値テキスト">
          <a:extLst>
            <a:ext uri="{FF2B5EF4-FFF2-40B4-BE49-F238E27FC236}">
              <a16:creationId xmlns:a16="http://schemas.microsoft.com/office/drawing/2014/main" id="{00000000-0008-0000-0700-000063010000}"/>
            </a:ext>
          </a:extLst>
        </xdr:cNvPr>
        <xdr:cNvSpPr txBox="1"/>
      </xdr:nvSpPr>
      <xdr:spPr>
        <a:xfrm>
          <a:off x="10528300" y="86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94391</xdr:rowOff>
    </xdr:from>
    <xdr:to>
      <xdr:col>55</xdr:col>
      <xdr:colOff>88900</xdr:colOff>
      <xdr:row>51</xdr:row>
      <xdr:rowOff>94391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88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122464</xdr:rowOff>
    </xdr:from>
    <xdr:to>
      <xdr:col>55</xdr:col>
      <xdr:colOff>0</xdr:colOff>
      <xdr:row>57</xdr:row>
      <xdr:rowOff>139654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9639300" y="9895114"/>
          <a:ext cx="838200" cy="1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46352</xdr:rowOff>
    </xdr:from>
    <xdr:ext cx="469744" cy="259045"/>
    <xdr:sp macro="" textlink="">
      <xdr:nvSpPr>
        <xdr:cNvPr id="358" name="農林水産業費平均値テキスト">
          <a:extLst>
            <a:ext uri="{FF2B5EF4-FFF2-40B4-BE49-F238E27FC236}">
              <a16:creationId xmlns:a16="http://schemas.microsoft.com/office/drawing/2014/main" id="{00000000-0008-0000-0700-000066010000}"/>
            </a:ext>
          </a:extLst>
        </xdr:cNvPr>
        <xdr:cNvSpPr txBox="1"/>
      </xdr:nvSpPr>
      <xdr:spPr>
        <a:xfrm>
          <a:off x="10528300" y="9647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23475</xdr:rowOff>
    </xdr:from>
    <xdr:to>
      <xdr:col>55</xdr:col>
      <xdr:colOff>50800</xdr:colOff>
      <xdr:row>57</xdr:row>
      <xdr:rowOff>125075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104267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89271</xdr:rowOff>
    </xdr:from>
    <xdr:to>
      <xdr:col>50</xdr:col>
      <xdr:colOff>114300</xdr:colOff>
      <xdr:row>57</xdr:row>
      <xdr:rowOff>139654</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8750300" y="9861921"/>
          <a:ext cx="889000" cy="5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30835</xdr:rowOff>
    </xdr:from>
    <xdr:to>
      <xdr:col>50</xdr:col>
      <xdr:colOff>165100</xdr:colOff>
      <xdr:row>57</xdr:row>
      <xdr:rowOff>132435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9588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148962</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56627</xdr:rowOff>
    </xdr:from>
    <xdr:to>
      <xdr:col>45</xdr:col>
      <xdr:colOff>177800</xdr:colOff>
      <xdr:row>57</xdr:row>
      <xdr:rowOff>89271</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7861300" y="9314927"/>
          <a:ext cx="889000" cy="54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18948</xdr:rowOff>
    </xdr:from>
    <xdr:to>
      <xdr:col>46</xdr:col>
      <xdr:colOff>38100</xdr:colOff>
      <xdr:row>57</xdr:row>
      <xdr:rowOff>120548</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8699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137075</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56627</xdr:rowOff>
    </xdr:from>
    <xdr:to>
      <xdr:col>41</xdr:col>
      <xdr:colOff>50800</xdr:colOff>
      <xdr:row>57</xdr:row>
      <xdr:rowOff>10313</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flipV="1">
          <a:off x="6972300" y="9314927"/>
          <a:ext cx="889000" cy="46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159812</xdr:rowOff>
    </xdr:from>
    <xdr:to>
      <xdr:col>41</xdr:col>
      <xdr:colOff>101600</xdr:colOff>
      <xdr:row>57</xdr:row>
      <xdr:rowOff>89962</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7810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81089</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8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21143</xdr:rowOff>
    </xdr:from>
    <xdr:to>
      <xdr:col>36</xdr:col>
      <xdr:colOff>165100</xdr:colOff>
      <xdr:row>57</xdr:row>
      <xdr:rowOff>122743</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6921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113870</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71664</xdr:rowOff>
    </xdr:from>
    <xdr:to>
      <xdr:col>55</xdr:col>
      <xdr:colOff>50800</xdr:colOff>
      <xdr:row>58</xdr:row>
      <xdr:rowOff>1814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10426700" y="984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50091</xdr:rowOff>
    </xdr:from>
    <xdr:ext cx="469744" cy="259045"/>
    <xdr:sp macro="" textlink="">
      <xdr:nvSpPr>
        <xdr:cNvPr id="377" name="農林水産業費該当値テキスト">
          <a:extLst>
            <a:ext uri="{FF2B5EF4-FFF2-40B4-BE49-F238E27FC236}">
              <a16:creationId xmlns:a16="http://schemas.microsoft.com/office/drawing/2014/main" id="{00000000-0008-0000-0700-000079010000}"/>
            </a:ext>
          </a:extLst>
        </xdr:cNvPr>
        <xdr:cNvSpPr txBox="1"/>
      </xdr:nvSpPr>
      <xdr:spPr>
        <a:xfrm>
          <a:off x="10528300" y="9822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88854</xdr:rowOff>
    </xdr:from>
    <xdr:to>
      <xdr:col>50</xdr:col>
      <xdr:colOff>165100</xdr:colOff>
      <xdr:row>58</xdr:row>
      <xdr:rowOff>19004</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9588500" y="986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10131</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9404428" y="995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38471</xdr:rowOff>
    </xdr:from>
    <xdr:to>
      <xdr:col>46</xdr:col>
      <xdr:colOff>38100</xdr:colOff>
      <xdr:row>57</xdr:row>
      <xdr:rowOff>140071</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8699500" y="981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131198</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8515428" y="990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5827</xdr:rowOff>
    </xdr:from>
    <xdr:to>
      <xdr:col>41</xdr:col>
      <xdr:colOff>101600</xdr:colOff>
      <xdr:row>54</xdr:row>
      <xdr:rowOff>107427</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7810500" y="926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123954</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7594111" y="90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130963</xdr:rowOff>
    </xdr:from>
    <xdr:to>
      <xdr:col>36</xdr:col>
      <xdr:colOff>165100</xdr:colOff>
      <xdr:row>57</xdr:row>
      <xdr:rowOff>61113</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6921500" y="973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77640</xdr:rowOff>
    </xdr:from>
    <xdr:ext cx="469744"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737428" y="950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101204</xdr:rowOff>
    </xdr:from>
    <xdr:to>
      <xdr:col>54</xdr:col>
      <xdr:colOff>189865</xdr:colOff>
      <xdr:row>78</xdr:row>
      <xdr:rowOff>103856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274154"/>
          <a:ext cx="1270" cy="1202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107683</xdr:rowOff>
    </xdr:from>
    <xdr:ext cx="378565"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480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103856</xdr:rowOff>
    </xdr:from>
    <xdr:to>
      <xdr:col>55</xdr:col>
      <xdr:colOff>88900</xdr:colOff>
      <xdr:row>78</xdr:row>
      <xdr:rowOff>103856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47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47881</xdr:rowOff>
    </xdr:from>
    <xdr:ext cx="534377"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204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101204</xdr:rowOff>
    </xdr:from>
    <xdr:to>
      <xdr:col>55</xdr:col>
      <xdr:colOff>88900</xdr:colOff>
      <xdr:row>71</xdr:row>
      <xdr:rowOff>101204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27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159314</xdr:rowOff>
    </xdr:from>
    <xdr:to>
      <xdr:col>55</xdr:col>
      <xdr:colOff>0</xdr:colOff>
      <xdr:row>76</xdr:row>
      <xdr:rowOff>167360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189514"/>
          <a:ext cx="838200" cy="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107890</xdr:rowOff>
    </xdr:from>
    <xdr:ext cx="469744"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2966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85013</xdr:rowOff>
    </xdr:from>
    <xdr:to>
      <xdr:col>55</xdr:col>
      <xdr:colOff>50800</xdr:colOff>
      <xdr:row>77</xdr:row>
      <xdr:rowOff>15163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145689</xdr:rowOff>
    </xdr:from>
    <xdr:to>
      <xdr:col>50</xdr:col>
      <xdr:colOff>114300</xdr:colOff>
      <xdr:row>76</xdr:row>
      <xdr:rowOff>167360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3175889"/>
          <a:ext cx="889000" cy="2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50495</xdr:rowOff>
    </xdr:from>
    <xdr:to>
      <xdr:col>50</xdr:col>
      <xdr:colOff>165100</xdr:colOff>
      <xdr:row>76</xdr:row>
      <xdr:rowOff>152095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168622</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04428" y="128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90413</xdr:rowOff>
    </xdr:from>
    <xdr:to>
      <xdr:col>45</xdr:col>
      <xdr:colOff>177800</xdr:colOff>
      <xdr:row>76</xdr:row>
      <xdr:rowOff>145689</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3120613"/>
          <a:ext cx="889000" cy="5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13554</xdr:rowOff>
    </xdr:from>
    <xdr:to>
      <xdr:col>46</xdr:col>
      <xdr:colOff>38100</xdr:colOff>
      <xdr:row>76</xdr:row>
      <xdr:rowOff>115154</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131680</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28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27778</xdr:rowOff>
    </xdr:from>
    <xdr:to>
      <xdr:col>41</xdr:col>
      <xdr:colOff>50800</xdr:colOff>
      <xdr:row>76</xdr:row>
      <xdr:rowOff>90413</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057978"/>
          <a:ext cx="889000" cy="6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95941</xdr:rowOff>
    </xdr:from>
    <xdr:to>
      <xdr:col>41</xdr:col>
      <xdr:colOff>101600</xdr:colOff>
      <xdr:row>76</xdr:row>
      <xdr:rowOff>26091</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42618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2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138598</xdr:rowOff>
    </xdr:from>
    <xdr:to>
      <xdr:col>36</xdr:col>
      <xdr:colOff>165100</xdr:colOff>
      <xdr:row>76</xdr:row>
      <xdr:rowOff>68748</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299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85275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27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108514</xdr:rowOff>
    </xdr:from>
    <xdr:to>
      <xdr:col>55</xdr:col>
      <xdr:colOff>50800</xdr:colOff>
      <xdr:row>77</xdr:row>
      <xdr:rowOff>38664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13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86941</xdr:rowOff>
    </xdr:from>
    <xdr:ext cx="469744"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11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116560</xdr:rowOff>
    </xdr:from>
    <xdr:to>
      <xdr:col>50</xdr:col>
      <xdr:colOff>165100</xdr:colOff>
      <xdr:row>77</xdr:row>
      <xdr:rowOff>46710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14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37837</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404428" y="1323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94889</xdr:rowOff>
    </xdr:from>
    <xdr:to>
      <xdr:col>46</xdr:col>
      <xdr:colOff>38100</xdr:colOff>
      <xdr:row>77</xdr:row>
      <xdr:rowOff>25039</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12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16166</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515428" y="1321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39613</xdr:rowOff>
    </xdr:from>
    <xdr:to>
      <xdr:col>41</xdr:col>
      <xdr:colOff>101600</xdr:colOff>
      <xdr:row>76</xdr:row>
      <xdr:rowOff>141213</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06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132340</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626428" y="13162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148428</xdr:rowOff>
    </xdr:from>
    <xdr:to>
      <xdr:col>36</xdr:col>
      <xdr:colOff>165100</xdr:colOff>
      <xdr:row>76</xdr:row>
      <xdr:rowOff>78578</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00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69705</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37428" y="1309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111373</xdr:rowOff>
    </xdr:from>
    <xdr:to>
      <xdr:col>54</xdr:col>
      <xdr:colOff>189865</xdr:colOff>
      <xdr:row>98</xdr:row>
      <xdr:rowOff>81426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713323"/>
          <a:ext cx="1270" cy="1170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85253</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8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81426</xdr:rowOff>
    </xdr:from>
    <xdr:to>
      <xdr:col>55</xdr:col>
      <xdr:colOff>88900</xdr:colOff>
      <xdr:row>98</xdr:row>
      <xdr:rowOff>81426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8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58050</xdr:rowOff>
    </xdr:from>
    <xdr:ext cx="534377"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111373</xdr:rowOff>
    </xdr:from>
    <xdr:to>
      <xdr:col>55</xdr:col>
      <xdr:colOff>88900</xdr:colOff>
      <xdr:row>91</xdr:row>
      <xdr:rowOff>111373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713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116821</xdr:rowOff>
    </xdr:from>
    <xdr:to>
      <xdr:col>55</xdr:col>
      <xdr:colOff>0</xdr:colOff>
      <xdr:row>97</xdr:row>
      <xdr:rowOff>85616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576021"/>
          <a:ext cx="838200" cy="14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111377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99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116821</xdr:rowOff>
    </xdr:from>
    <xdr:to>
      <xdr:col>50</xdr:col>
      <xdr:colOff>114300</xdr:colOff>
      <xdr:row>97</xdr:row>
      <xdr:rowOff>83179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576021"/>
          <a:ext cx="889000" cy="13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99168</xdr:rowOff>
    </xdr:from>
    <xdr:to>
      <xdr:col>50</xdr:col>
      <xdr:colOff>165100</xdr:colOff>
      <xdr:row>97</xdr:row>
      <xdr:rowOff>29318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20445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83179</xdr:rowOff>
    </xdr:from>
    <xdr:to>
      <xdr:col>45</xdr:col>
      <xdr:colOff>177800</xdr:colOff>
      <xdr:row>97</xdr:row>
      <xdr:rowOff>115793</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713829"/>
          <a:ext cx="889000" cy="3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115494</xdr:rowOff>
    </xdr:from>
    <xdr:to>
      <xdr:col>46</xdr:col>
      <xdr:colOff>38100</xdr:colOff>
      <xdr:row>97</xdr:row>
      <xdr:rowOff>45644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62171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113545</xdr:rowOff>
    </xdr:from>
    <xdr:to>
      <xdr:col>41</xdr:col>
      <xdr:colOff>50800</xdr:colOff>
      <xdr:row>97</xdr:row>
      <xdr:rowOff>115793</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744195"/>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116866</xdr:rowOff>
    </xdr:from>
    <xdr:to>
      <xdr:col>41</xdr:col>
      <xdr:colOff>101600</xdr:colOff>
      <xdr:row>97</xdr:row>
      <xdr:rowOff>47016</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63543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98082</xdr:rowOff>
    </xdr:from>
    <xdr:to>
      <xdr:col>36</xdr:col>
      <xdr:colOff>165100</xdr:colOff>
      <xdr:row>97</xdr:row>
      <xdr:rowOff>28232</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44759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34816</xdr:rowOff>
    </xdr:from>
    <xdr:to>
      <xdr:col>55</xdr:col>
      <xdr:colOff>50800</xdr:colOff>
      <xdr:row>97</xdr:row>
      <xdr:rowOff>136416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66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13243</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66021</xdr:rowOff>
    </xdr:from>
    <xdr:to>
      <xdr:col>50</xdr:col>
      <xdr:colOff>165100</xdr:colOff>
      <xdr:row>96</xdr:row>
      <xdr:rowOff>167621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52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12698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30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32379</xdr:rowOff>
    </xdr:from>
    <xdr:to>
      <xdr:col>46</xdr:col>
      <xdr:colOff>38100</xdr:colOff>
      <xdr:row>97</xdr:row>
      <xdr:rowOff>133979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66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125106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75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64993</xdr:rowOff>
    </xdr:from>
    <xdr:to>
      <xdr:col>41</xdr:col>
      <xdr:colOff>101600</xdr:colOff>
      <xdr:row>97</xdr:row>
      <xdr:rowOff>166593</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9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157720</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8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62745</xdr:rowOff>
    </xdr:from>
    <xdr:to>
      <xdr:col>36</xdr:col>
      <xdr:colOff>165100</xdr:colOff>
      <xdr:row>97</xdr:row>
      <xdr:rowOff>164345</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6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155472</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78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130683</xdr:rowOff>
    </xdr:from>
    <xdr:to>
      <xdr:col>85</xdr:col>
      <xdr:colOff>126364</xdr:colOff>
      <xdr:row>39</xdr:row>
      <xdr:rowOff>5842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274183"/>
          <a:ext cx="1269" cy="141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9669</xdr:rowOff>
    </xdr:from>
    <xdr:ext cx="469744"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69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5842</xdr:rowOff>
    </xdr:from>
    <xdr:to>
      <xdr:col>86</xdr:col>
      <xdr:colOff>25400</xdr:colOff>
      <xdr:row>39</xdr:row>
      <xdr:rowOff>5842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69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77360</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04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130683</xdr:rowOff>
    </xdr:from>
    <xdr:to>
      <xdr:col>86</xdr:col>
      <xdr:colOff>25400</xdr:colOff>
      <xdr:row>30</xdr:row>
      <xdr:rowOff>130683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27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19558</xdr:rowOff>
    </xdr:from>
    <xdr:to>
      <xdr:col>85</xdr:col>
      <xdr:colOff>127000</xdr:colOff>
      <xdr:row>34</xdr:row>
      <xdr:rowOff>57658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5848858"/>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4335</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176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25908</xdr:rowOff>
    </xdr:from>
    <xdr:to>
      <xdr:col>85</xdr:col>
      <xdr:colOff>177800</xdr:colOff>
      <xdr:row>36</xdr:row>
      <xdr:rowOff>127508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57658</xdr:rowOff>
    </xdr:from>
    <xdr:to>
      <xdr:col>81</xdr:col>
      <xdr:colOff>50800</xdr:colOff>
      <xdr:row>34</xdr:row>
      <xdr:rowOff>133604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5886958"/>
          <a:ext cx="889000" cy="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110871</xdr:rowOff>
    </xdr:from>
    <xdr:to>
      <xdr:col>81</xdr:col>
      <xdr:colOff>101600</xdr:colOff>
      <xdr:row>37</xdr:row>
      <xdr:rowOff>41021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32148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37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87122</xdr:rowOff>
    </xdr:from>
    <xdr:to>
      <xdr:col>76</xdr:col>
      <xdr:colOff>114300</xdr:colOff>
      <xdr:row>34</xdr:row>
      <xdr:rowOff>133604</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3703300" y="5744972"/>
          <a:ext cx="889000" cy="21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101600</xdr:rowOff>
    </xdr:from>
    <xdr:to>
      <xdr:col>76</xdr:col>
      <xdr:colOff>165100</xdr:colOff>
      <xdr:row>37</xdr:row>
      <xdr:rowOff>31750</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22877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36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87122</xdr:rowOff>
    </xdr:from>
    <xdr:to>
      <xdr:col>71</xdr:col>
      <xdr:colOff>177800</xdr:colOff>
      <xdr:row>34</xdr:row>
      <xdr:rowOff>108204</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5744972"/>
          <a:ext cx="889000" cy="19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160401</xdr:rowOff>
    </xdr:from>
    <xdr:to>
      <xdr:col>72</xdr:col>
      <xdr:colOff>38100</xdr:colOff>
      <xdr:row>36</xdr:row>
      <xdr:rowOff>90551</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81678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25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26289</xdr:rowOff>
    </xdr:from>
    <xdr:to>
      <xdr:col>67</xdr:col>
      <xdr:colOff>101600</xdr:colOff>
      <xdr:row>36</xdr:row>
      <xdr:rowOff>127889</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119016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140208</xdr:rowOff>
    </xdr:from>
    <xdr:to>
      <xdr:col>85</xdr:col>
      <xdr:colOff>177800</xdr:colOff>
      <xdr:row>34</xdr:row>
      <xdr:rowOff>70358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579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163085</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564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6858</xdr:rowOff>
    </xdr:from>
    <xdr:to>
      <xdr:col>81</xdr:col>
      <xdr:colOff>101600</xdr:colOff>
      <xdr:row>34</xdr:row>
      <xdr:rowOff>108458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583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124985</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56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82804</xdr:rowOff>
    </xdr:from>
    <xdr:to>
      <xdr:col>76</xdr:col>
      <xdr:colOff>165100</xdr:colOff>
      <xdr:row>35</xdr:row>
      <xdr:rowOff>12954</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591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29481</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568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36322</xdr:rowOff>
    </xdr:from>
    <xdr:to>
      <xdr:col>72</xdr:col>
      <xdr:colOff>38100</xdr:colOff>
      <xdr:row>33</xdr:row>
      <xdr:rowOff>137922</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569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154449</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546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57404</xdr:rowOff>
    </xdr:from>
    <xdr:to>
      <xdr:col>67</xdr:col>
      <xdr:colOff>101600</xdr:colOff>
      <xdr:row>34</xdr:row>
      <xdr:rowOff>159004</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58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4081</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56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168439</xdr:rowOff>
    </xdr:from>
    <xdr:to>
      <xdr:col>85</xdr:col>
      <xdr:colOff>126364</xdr:colOff>
      <xdr:row>58</xdr:row>
      <xdr:rowOff>81179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40939"/>
          <a:ext cx="1269" cy="1284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85006</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0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81179</xdr:rowOff>
    </xdr:from>
    <xdr:to>
      <xdr:col>86</xdr:col>
      <xdr:colOff>25400</xdr:colOff>
      <xdr:row>58</xdr:row>
      <xdr:rowOff>81179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02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115116</xdr:rowOff>
    </xdr:from>
    <xdr:ext cx="534377"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51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168439</xdr:rowOff>
    </xdr:from>
    <xdr:to>
      <xdr:col>86</xdr:col>
      <xdr:colOff>25400</xdr:colOff>
      <xdr:row>50</xdr:row>
      <xdr:rowOff>168439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40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153350</xdr:rowOff>
    </xdr:from>
    <xdr:to>
      <xdr:col>85</xdr:col>
      <xdr:colOff>127000</xdr:colOff>
      <xdr:row>54</xdr:row>
      <xdr:rowOff>103189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5481300" y="9240200"/>
          <a:ext cx="838200" cy="12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46427</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47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68000</xdr:rowOff>
    </xdr:from>
    <xdr:to>
      <xdr:col>85</xdr:col>
      <xdr:colOff>177800</xdr:colOff>
      <xdr:row>55</xdr:row>
      <xdr:rowOff>169600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153350</xdr:rowOff>
    </xdr:from>
    <xdr:to>
      <xdr:col>81</xdr:col>
      <xdr:colOff>50800</xdr:colOff>
      <xdr:row>54</xdr:row>
      <xdr:rowOff>116383</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4592300" y="9240200"/>
          <a:ext cx="889000" cy="13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65224</xdr:rowOff>
    </xdr:from>
    <xdr:to>
      <xdr:col>81</xdr:col>
      <xdr:colOff>101600</xdr:colOff>
      <xdr:row>55</xdr:row>
      <xdr:rowOff>166824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157951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58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116383</xdr:rowOff>
    </xdr:from>
    <xdr:to>
      <xdr:col>76</xdr:col>
      <xdr:colOff>114300</xdr:colOff>
      <xdr:row>55</xdr:row>
      <xdr:rowOff>68671</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9374683"/>
          <a:ext cx="889000" cy="12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124889</xdr:rowOff>
    </xdr:from>
    <xdr:to>
      <xdr:col>76</xdr:col>
      <xdr:colOff>165100</xdr:colOff>
      <xdr:row>56</xdr:row>
      <xdr:rowOff>55039</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46166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64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151195</xdr:rowOff>
    </xdr:from>
    <xdr:to>
      <xdr:col>71</xdr:col>
      <xdr:colOff>177800</xdr:colOff>
      <xdr:row>55</xdr:row>
      <xdr:rowOff>68671</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814300" y="9409495"/>
          <a:ext cx="889000" cy="8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144515</xdr:rowOff>
    </xdr:from>
    <xdr:to>
      <xdr:col>72</xdr:col>
      <xdr:colOff>38100</xdr:colOff>
      <xdr:row>56</xdr:row>
      <xdr:rowOff>74665</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65792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66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159929</xdr:rowOff>
    </xdr:from>
    <xdr:to>
      <xdr:col>67</xdr:col>
      <xdr:colOff>101600</xdr:colOff>
      <xdr:row>56</xdr:row>
      <xdr:rowOff>90079</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81206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6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52389</xdr:rowOff>
    </xdr:from>
    <xdr:to>
      <xdr:col>85</xdr:col>
      <xdr:colOff>177800</xdr:colOff>
      <xdr:row>54</xdr:row>
      <xdr:rowOff>153989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31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75266</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16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102550</xdr:rowOff>
    </xdr:from>
    <xdr:to>
      <xdr:col>81</xdr:col>
      <xdr:colOff>101600</xdr:colOff>
      <xdr:row>54</xdr:row>
      <xdr:rowOff>32700</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18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49227</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89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65583</xdr:rowOff>
    </xdr:from>
    <xdr:to>
      <xdr:col>76</xdr:col>
      <xdr:colOff>165100</xdr:colOff>
      <xdr:row>54</xdr:row>
      <xdr:rowOff>167183</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32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12260</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09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17871</xdr:rowOff>
    </xdr:from>
    <xdr:to>
      <xdr:col>72</xdr:col>
      <xdr:colOff>38100</xdr:colOff>
      <xdr:row>55</xdr:row>
      <xdr:rowOff>119471</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44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135998</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22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100395</xdr:rowOff>
    </xdr:from>
    <xdr:to>
      <xdr:col>67</xdr:col>
      <xdr:colOff>101600</xdr:colOff>
      <xdr:row>55</xdr:row>
      <xdr:rowOff>30545</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35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47072</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913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166751</xdr:rowOff>
    </xdr:from>
    <xdr:to>
      <xdr:col>85</xdr:col>
      <xdr:colOff>126364</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6317595" y="11996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a:extLst>
            <a:ext uri="{FF2B5EF4-FFF2-40B4-BE49-F238E27FC236}">
              <a16:creationId xmlns:a16="http://schemas.microsoft.com/office/drawing/2014/main" id="{00000000-0008-0000-0700-00008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113428</xdr:rowOff>
    </xdr:from>
    <xdr:ext cx="469744" cy="259045"/>
    <xdr:sp macro="" textlink="">
      <xdr:nvSpPr>
        <xdr:cNvPr id="643" name="災害復旧費最大値テキスト">
          <a:extLst>
            <a:ext uri="{FF2B5EF4-FFF2-40B4-BE49-F238E27FC236}">
              <a16:creationId xmlns:a16="http://schemas.microsoft.com/office/drawing/2014/main" id="{00000000-0008-0000-0700-000083020000}"/>
            </a:ext>
          </a:extLst>
        </xdr:cNvPr>
        <xdr:cNvSpPr txBox="1"/>
      </xdr:nvSpPr>
      <xdr:spPr>
        <a:xfrm>
          <a:off x="16370300" y="1177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166751</xdr:rowOff>
    </xdr:from>
    <xdr:to>
      <xdr:col>86</xdr:col>
      <xdr:colOff>25400</xdr:colOff>
      <xdr:row>69</xdr:row>
      <xdr:rowOff>166751</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199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28448</xdr:rowOff>
    </xdr:from>
    <xdr:to>
      <xdr:col>85</xdr:col>
      <xdr:colOff>127000</xdr:colOff>
      <xdr:row>79</xdr:row>
      <xdr:rowOff>34925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5481300" y="13572998"/>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93870</xdr:rowOff>
    </xdr:from>
    <xdr:ext cx="378565" cy="259045"/>
    <xdr:sp macro="" textlink="">
      <xdr:nvSpPr>
        <xdr:cNvPr id="646" name="災害復旧費平均値テキスト">
          <a:extLst>
            <a:ext uri="{FF2B5EF4-FFF2-40B4-BE49-F238E27FC236}">
              <a16:creationId xmlns:a16="http://schemas.microsoft.com/office/drawing/2014/main" id="{00000000-0008-0000-0700-000086020000}"/>
            </a:ext>
          </a:extLst>
        </xdr:cNvPr>
        <xdr:cNvSpPr txBox="1"/>
      </xdr:nvSpPr>
      <xdr:spPr>
        <a:xfrm>
          <a:off x="16370300" y="13124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70993</xdr:rowOff>
    </xdr:from>
    <xdr:to>
      <xdr:col>85</xdr:col>
      <xdr:colOff>177800</xdr:colOff>
      <xdr:row>78</xdr:row>
      <xdr:rowOff>1143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6268700" y="1327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34925</xdr:rowOff>
    </xdr:from>
    <xdr:to>
      <xdr:col>81</xdr:col>
      <xdr:colOff>50800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4592300" y="135794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64515</xdr:rowOff>
    </xdr:from>
    <xdr:to>
      <xdr:col>81</xdr:col>
      <xdr:colOff>101600</xdr:colOff>
      <xdr:row>78</xdr:row>
      <xdr:rowOff>166115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543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11192</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212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125095</xdr:rowOff>
    </xdr:from>
    <xdr:to>
      <xdr:col>76</xdr:col>
      <xdr:colOff>165100</xdr:colOff>
      <xdr:row>79</xdr:row>
      <xdr:rowOff>55245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4541500" y="1349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71772</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3273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48895</xdr:rowOff>
    </xdr:from>
    <xdr:to>
      <xdr:col>72</xdr:col>
      <xdr:colOff>38100</xdr:colOff>
      <xdr:row>78</xdr:row>
      <xdr:rowOff>150495</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36525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167022</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4017" y="13197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41656</xdr:rowOff>
    </xdr:from>
    <xdr:to>
      <xdr:col>67</xdr:col>
      <xdr:colOff>101600</xdr:colOff>
      <xdr:row>78</xdr:row>
      <xdr:rowOff>143256</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2763500" y="134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159783</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189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149098</xdr:rowOff>
    </xdr:from>
    <xdr:to>
      <xdr:col>85</xdr:col>
      <xdr:colOff>177800</xdr:colOff>
      <xdr:row>79</xdr:row>
      <xdr:rowOff>79248</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6268700" y="1352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64025</xdr:rowOff>
    </xdr:from>
    <xdr:ext cx="313932" cy="259045"/>
    <xdr:sp macro="" textlink="">
      <xdr:nvSpPr>
        <xdr:cNvPr id="665" name="災害復旧費該当値テキスト">
          <a:extLst>
            <a:ext uri="{FF2B5EF4-FFF2-40B4-BE49-F238E27FC236}">
              <a16:creationId xmlns:a16="http://schemas.microsoft.com/office/drawing/2014/main" id="{00000000-0008-0000-0700-000099020000}"/>
            </a:ext>
          </a:extLst>
        </xdr:cNvPr>
        <xdr:cNvSpPr txBox="1"/>
      </xdr:nvSpPr>
      <xdr:spPr>
        <a:xfrm>
          <a:off x="16370300" y="13437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155575</xdr:rowOff>
    </xdr:from>
    <xdr:to>
      <xdr:col>81</xdr:col>
      <xdr:colOff>101600</xdr:colOff>
      <xdr:row>79</xdr:row>
      <xdr:rowOff>85725</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5430500" y="1352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76852</xdr:rowOff>
    </xdr:from>
    <xdr:ext cx="313932"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324333" y="136214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126245</xdr:rowOff>
    </xdr:from>
    <xdr:to>
      <xdr:col>85</xdr:col>
      <xdr:colOff>126364</xdr:colOff>
      <xdr:row>98</xdr:row>
      <xdr:rowOff>151033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385295"/>
          <a:ext cx="1269" cy="156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154860</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5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151033</xdr:rowOff>
    </xdr:from>
    <xdr:to>
      <xdr:col>86</xdr:col>
      <xdr:colOff>25400</xdr:colOff>
      <xdr:row>98</xdr:row>
      <xdr:rowOff>151033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53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72922</xdr:rowOff>
    </xdr:from>
    <xdr:ext cx="534377"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16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126245</xdr:rowOff>
    </xdr:from>
    <xdr:to>
      <xdr:col>86</xdr:col>
      <xdr:colOff>25400</xdr:colOff>
      <xdr:row>89</xdr:row>
      <xdr:rowOff>126245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38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7993</xdr:rowOff>
    </xdr:from>
    <xdr:to>
      <xdr:col>85</xdr:col>
      <xdr:colOff>127000</xdr:colOff>
      <xdr:row>95</xdr:row>
      <xdr:rowOff>19424</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5481300" y="16295743"/>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70136</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35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91709</xdr:rowOff>
    </xdr:from>
    <xdr:to>
      <xdr:col>85</xdr:col>
      <xdr:colOff>177800</xdr:colOff>
      <xdr:row>96</xdr:row>
      <xdr:rowOff>21859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7993</xdr:rowOff>
    </xdr:from>
    <xdr:to>
      <xdr:col>81</xdr:col>
      <xdr:colOff>50800</xdr:colOff>
      <xdr:row>95</xdr:row>
      <xdr:rowOff>30234</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295743"/>
          <a:ext cx="889000" cy="2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35016</xdr:rowOff>
    </xdr:from>
    <xdr:to>
      <xdr:col>81</xdr:col>
      <xdr:colOff>101600</xdr:colOff>
      <xdr:row>95</xdr:row>
      <xdr:rowOff>136616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127743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41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30234</xdr:rowOff>
    </xdr:from>
    <xdr:to>
      <xdr:col>76</xdr:col>
      <xdr:colOff>114300</xdr:colOff>
      <xdr:row>95</xdr:row>
      <xdr:rowOff>37190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317984"/>
          <a:ext cx="8890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19372</xdr:rowOff>
    </xdr:from>
    <xdr:to>
      <xdr:col>76</xdr:col>
      <xdr:colOff>165100</xdr:colOff>
      <xdr:row>95</xdr:row>
      <xdr:rowOff>120972</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112099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3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19686</xdr:rowOff>
    </xdr:from>
    <xdr:to>
      <xdr:col>71</xdr:col>
      <xdr:colOff>177800</xdr:colOff>
      <xdr:row>95</xdr:row>
      <xdr:rowOff>37190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5793086"/>
          <a:ext cx="889000" cy="53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136612</xdr:rowOff>
    </xdr:from>
    <xdr:to>
      <xdr:col>72</xdr:col>
      <xdr:colOff>38100</xdr:colOff>
      <xdr:row>95</xdr:row>
      <xdr:rowOff>66762</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83289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0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77045</xdr:rowOff>
    </xdr:from>
    <xdr:to>
      <xdr:col>67</xdr:col>
      <xdr:colOff>101600</xdr:colOff>
      <xdr:row>95</xdr:row>
      <xdr:rowOff>7195</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169772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28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140074</xdr:rowOff>
    </xdr:from>
    <xdr:to>
      <xdr:col>85</xdr:col>
      <xdr:colOff>177800</xdr:colOff>
      <xdr:row>95</xdr:row>
      <xdr:rowOff>70224</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25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162951</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10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128643</xdr:rowOff>
    </xdr:from>
    <xdr:to>
      <xdr:col>81</xdr:col>
      <xdr:colOff>101600</xdr:colOff>
      <xdr:row>95</xdr:row>
      <xdr:rowOff>58793</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24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75320</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02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150884</xdr:rowOff>
    </xdr:from>
    <xdr:to>
      <xdr:col>76</xdr:col>
      <xdr:colOff>165100</xdr:colOff>
      <xdr:row>95</xdr:row>
      <xdr:rowOff>81034</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2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97561</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04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157840</xdr:rowOff>
    </xdr:from>
    <xdr:to>
      <xdr:col>72</xdr:col>
      <xdr:colOff>38100</xdr:colOff>
      <xdr:row>95</xdr:row>
      <xdr:rowOff>87990</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27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79117</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36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140336</xdr:rowOff>
    </xdr:from>
    <xdr:to>
      <xdr:col>67</xdr:col>
      <xdr:colOff>101600</xdr:colOff>
      <xdr:row>92</xdr:row>
      <xdr:rowOff>70486</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574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87013</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55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a:extLst>
            <a:ext uri="{FF2B5EF4-FFF2-40B4-BE49-F238E27FC236}">
              <a16:creationId xmlns:a16="http://schemas.microsoft.com/office/drawing/2014/main" id="{00000000-0008-0000-0700-0000F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144599</xdr:rowOff>
    </xdr:from>
    <xdr:to>
      <xdr:col>116</xdr:col>
      <xdr:colOff>62864</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22159595" y="5288099"/>
          <a:ext cx="1269"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60" name="諸支出金最小値テキスト">
          <a:extLst>
            <a:ext uri="{FF2B5EF4-FFF2-40B4-BE49-F238E27FC236}">
              <a16:creationId xmlns:a16="http://schemas.microsoft.com/office/drawing/2014/main" id="{00000000-0008-0000-0700-0000F8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91276</xdr:rowOff>
    </xdr:from>
    <xdr:ext cx="378565" cy="259045"/>
    <xdr:sp macro="" textlink="">
      <xdr:nvSpPr>
        <xdr:cNvPr id="762" name="諸支出金最大値テキスト">
          <a:extLst>
            <a:ext uri="{FF2B5EF4-FFF2-40B4-BE49-F238E27FC236}">
              <a16:creationId xmlns:a16="http://schemas.microsoft.com/office/drawing/2014/main" id="{00000000-0008-0000-0700-0000FA020000}"/>
            </a:ext>
          </a:extLst>
        </xdr:cNvPr>
        <xdr:cNvSpPr txBox="1"/>
      </xdr:nvSpPr>
      <xdr:spPr>
        <a:xfrm>
          <a:off x="22212300" y="5063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144599</xdr:rowOff>
    </xdr:from>
    <xdr:to>
      <xdr:col>116</xdr:col>
      <xdr:colOff>152400</xdr:colOff>
      <xdr:row>30</xdr:row>
      <xdr:rowOff>144599</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2072600" y="528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150965</xdr:rowOff>
    </xdr:from>
    <xdr:ext cx="313932" cy="259045"/>
    <xdr:sp macro="" textlink="">
      <xdr:nvSpPr>
        <xdr:cNvPr id="765" name="諸支出金平均値テキスト">
          <a:extLst>
            <a:ext uri="{FF2B5EF4-FFF2-40B4-BE49-F238E27FC236}">
              <a16:creationId xmlns:a16="http://schemas.microsoft.com/office/drawing/2014/main" id="{00000000-0008-0000-0700-0000FD020000}"/>
            </a:ext>
          </a:extLst>
        </xdr:cNvPr>
        <xdr:cNvSpPr txBox="1"/>
      </xdr:nvSpPr>
      <xdr:spPr>
        <a:xfrm>
          <a:off x="22212300" y="649461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128088</xdr:rowOff>
    </xdr:from>
    <xdr:to>
      <xdr:col>116</xdr:col>
      <xdr:colOff>114300</xdr:colOff>
      <xdr:row>39</xdr:row>
      <xdr:rowOff>58238</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21107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62774</xdr:rowOff>
    </xdr:from>
    <xdr:to>
      <xdr:col>112</xdr:col>
      <xdr:colOff>38100</xdr:colOff>
      <xdr:row>38</xdr:row>
      <xdr:rowOff>164374</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21272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9451</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66333" y="6353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82369</xdr:rowOff>
    </xdr:from>
    <xdr:to>
      <xdr:col>107</xdr:col>
      <xdr:colOff>101600</xdr:colOff>
      <xdr:row>38</xdr:row>
      <xdr:rowOff>12519</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0383500" y="642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29046</xdr:rowOff>
    </xdr:from>
    <xdr:ext cx="378565"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5017" y="6201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116658</xdr:rowOff>
    </xdr:from>
    <xdr:to>
      <xdr:col>102</xdr:col>
      <xdr:colOff>165100</xdr:colOff>
      <xdr:row>37</xdr:row>
      <xdr:rowOff>46808</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9494500" y="628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63335</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6017" y="6064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141151</xdr:rowOff>
    </xdr:from>
    <xdr:to>
      <xdr:col>98</xdr:col>
      <xdr:colOff>38100</xdr:colOff>
      <xdr:row>36</xdr:row>
      <xdr:rowOff>71301</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18605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87828</xdr:rowOff>
    </xdr:from>
    <xdr:ext cx="378565"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7017" y="5917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4" name="諸支出金該当値テキスト">
          <a:extLst>
            <a:ext uri="{FF2B5EF4-FFF2-40B4-BE49-F238E27FC236}">
              <a16:creationId xmlns:a16="http://schemas.microsoft.com/office/drawing/2014/main" id="{00000000-0008-0000-0700-000010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a:extLst>
            <a:ext uri="{FF2B5EF4-FFF2-40B4-BE49-F238E27FC236}">
              <a16:creationId xmlns:a16="http://schemas.microsoft.com/office/drawing/2014/main" id="{00000000-0008-0000-0700-00002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a:extLst>
            <a:ext uri="{FF2B5EF4-FFF2-40B4-BE49-F238E27FC236}">
              <a16:creationId xmlns:a16="http://schemas.microsoft.com/office/drawing/2014/main" id="{00000000-0008-0000-0700-00002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a:extLst>
            <a:ext uri="{FF2B5EF4-FFF2-40B4-BE49-F238E27FC236}">
              <a16:creationId xmlns:a16="http://schemas.microsoft.com/office/drawing/2014/main" id="{00000000-0008-0000-0700-00002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a:extLst>
            <a:ext uri="{FF2B5EF4-FFF2-40B4-BE49-F238E27FC236}">
              <a16:creationId xmlns:a16="http://schemas.microsoft.com/office/drawing/2014/main" id="{00000000-0008-0000-0700-00002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a:extLst>
            <a:ext uri="{FF2B5EF4-FFF2-40B4-BE49-F238E27FC236}">
              <a16:creationId xmlns:a16="http://schemas.microsoft.com/office/drawing/2014/main" id="{00000000-0008-0000-0700-00004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a:extLst>
            <a:ext uri="{FF2B5EF4-FFF2-40B4-BE49-F238E27FC236}">
              <a16:creationId xmlns:a16="http://schemas.microsoft.com/office/drawing/2014/main" id="{00000000-0008-0000-0700-00004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133,501</a:t>
          </a:r>
          <a:r>
            <a:rPr kumimoji="1" lang="ja-JP" altLang="ja-JP" sz="1100">
              <a:solidFill>
                <a:schemeClr val="dk1"/>
              </a:solidFill>
              <a:effectLst/>
              <a:latin typeface="+mn-lt"/>
              <a:ea typeface="+mn-ea"/>
              <a:cs typeface="+mn-cs"/>
            </a:rPr>
            <a:t>円となっている。類似団体、全国及び群馬県平均を下回っているものの、障がい福祉サービス費や施設型給付費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増など、増加傾向にある。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・衛生費が</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25,474</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したのは、清掃施設の新炉建設に係る負担金の増</a:t>
          </a:r>
          <a:r>
            <a:rPr kumimoji="1" lang="ja-JP" altLang="en-US" sz="1100">
              <a:solidFill>
                <a:schemeClr val="dk1"/>
              </a:solidFill>
              <a:effectLst/>
              <a:latin typeface="+mn-lt"/>
              <a:ea typeface="+mn-ea"/>
              <a:cs typeface="+mn-cs"/>
            </a:rPr>
            <a:t>などによるものである。</a:t>
          </a:r>
          <a:endParaRPr lang="ja-JP" altLang="ja-JP" sz="1400">
            <a:effectLst/>
          </a:endParaRPr>
        </a:p>
        <a:p>
          <a:r>
            <a:rPr kumimoji="1" lang="ja-JP" altLang="ja-JP" sz="1100">
              <a:solidFill>
                <a:schemeClr val="dk1"/>
              </a:solidFill>
              <a:effectLst/>
              <a:latin typeface="+mn-lt"/>
              <a:ea typeface="+mn-ea"/>
              <a:cs typeface="+mn-cs"/>
            </a:rPr>
            <a:t>・土木費が住民一人当たり</a:t>
          </a:r>
          <a:r>
            <a:rPr kumimoji="1" lang="en-US" altLang="ja-JP" sz="1100">
              <a:solidFill>
                <a:schemeClr val="dk1"/>
              </a:solidFill>
              <a:effectLst/>
              <a:latin typeface="+mn-lt"/>
              <a:ea typeface="+mn-ea"/>
              <a:cs typeface="+mn-cs"/>
            </a:rPr>
            <a:t>35,839</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したのは、住宅リフォーム支援事業補助金</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空家等除却補助金の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などによるものである。</a:t>
          </a:r>
          <a:endParaRPr lang="ja-JP" altLang="ja-JP" sz="1400">
            <a:effectLst/>
          </a:endParaRPr>
        </a:p>
        <a:p>
          <a:r>
            <a:rPr kumimoji="1" lang="ja-JP" altLang="ja-JP" sz="1100">
              <a:solidFill>
                <a:schemeClr val="dk1"/>
              </a:solidFill>
              <a:effectLst/>
              <a:latin typeface="+mn-lt"/>
              <a:ea typeface="+mn-ea"/>
              <a:cs typeface="+mn-cs"/>
            </a:rPr>
            <a:t>・教育費が住民一人当たり</a:t>
          </a:r>
          <a:r>
            <a:rPr kumimoji="1" lang="en-US" altLang="ja-JP" sz="1100">
              <a:solidFill>
                <a:schemeClr val="dk1"/>
              </a:solidFill>
              <a:effectLst/>
              <a:latin typeface="+mn-lt"/>
              <a:ea typeface="+mn-ea"/>
              <a:cs typeface="+mn-cs"/>
            </a:rPr>
            <a:t>46,118</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したのは、運動公園野球場建設事業の</a:t>
          </a:r>
          <a:r>
            <a:rPr kumimoji="1" lang="ja-JP" altLang="en-US" sz="1100">
              <a:solidFill>
                <a:schemeClr val="dk1"/>
              </a:solidFill>
              <a:effectLst/>
              <a:latin typeface="+mn-lt"/>
              <a:ea typeface="+mn-ea"/>
              <a:cs typeface="+mn-cs"/>
            </a:rPr>
            <a:t>皆減</a:t>
          </a:r>
          <a:r>
            <a:rPr kumimoji="1" lang="ja-JP" altLang="ja-JP" sz="1100">
              <a:solidFill>
                <a:schemeClr val="dk1"/>
              </a:solidFill>
              <a:effectLst/>
              <a:latin typeface="+mn-lt"/>
              <a:ea typeface="+mn-ea"/>
              <a:cs typeface="+mn-cs"/>
            </a:rPr>
            <a:t>などによるものである。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群馬県太田市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年度は法人市民税が大幅に増えたため、財政調整基金残高、実質収支額ともに増加した。</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年度及び平成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年度は、分母である標準財政規模が</a:t>
          </a:r>
          <a:r>
            <a:rPr kumimoji="1" lang="en-US" altLang="ja-JP" sz="1100">
              <a:solidFill>
                <a:schemeClr val="dk1"/>
              </a:solidFill>
              <a:effectLst/>
              <a:latin typeface="+mn-lt"/>
              <a:ea typeface="+mn-ea"/>
              <a:cs typeface="+mn-cs"/>
            </a:rPr>
            <a:t>49,238,477</a:t>
          </a:r>
          <a:r>
            <a:rPr kumimoji="1" lang="ja-JP" altLang="ja-JP" sz="1100">
              <a:solidFill>
                <a:schemeClr val="dk1"/>
              </a:solidFill>
              <a:effectLst/>
              <a:latin typeface="+mn-lt"/>
              <a:ea typeface="+mn-ea"/>
              <a:cs typeface="+mn-cs"/>
            </a:rPr>
            <a:t>千円から</a:t>
          </a:r>
          <a:r>
            <a:rPr kumimoji="1" lang="en-US" altLang="ja-JP" sz="1100">
              <a:solidFill>
                <a:schemeClr val="dk1"/>
              </a:solidFill>
              <a:effectLst/>
              <a:latin typeface="+mn-lt"/>
              <a:ea typeface="+mn-ea"/>
              <a:cs typeface="+mn-cs"/>
            </a:rPr>
            <a:t>47,406,655</a:t>
          </a:r>
          <a:r>
            <a:rPr kumimoji="1" lang="ja-JP" altLang="ja-JP" sz="1100">
              <a:solidFill>
                <a:schemeClr val="dk1"/>
              </a:solidFill>
              <a:effectLst/>
              <a:latin typeface="+mn-lt"/>
              <a:ea typeface="+mn-ea"/>
              <a:cs typeface="+mn-cs"/>
            </a:rPr>
            <a:t>千円に減少したほか、分子である各指標とも増加している。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年度は分母である標準財政規模の大幅な増などにより、財政調整基金残高及び実質収支額の比率が減少している。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年度は財政調整基金積立金の取り崩し額が減少したことにより、財政調整基金残高は増加し、実質単年度収支は改善している。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群馬県太田市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当市としては、連結実質赤字比率において赤字額は生じておらず、すべての会計を個別に見ても赤字額は生じていない。引き続き適正な財政運営を心がけるとともに、経済状況・社会情勢の変化等に対し、臨機応変に対応しながら、一般会計からの繰入金を考慮した中で、現在と同一の黒字比率の水準を保っていきた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78132622</v>
      </c>
      <c r="BO4" s="430"/>
      <c r="BP4" s="430"/>
      <c r="BQ4" s="430"/>
      <c r="BR4" s="430"/>
      <c r="BS4" s="430"/>
      <c r="BT4" s="430"/>
      <c r="BU4" s="431"/>
      <c r="BV4" s="429">
        <v>80607300</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4.2</v>
      </c>
      <c r="CU4" s="436"/>
      <c r="CV4" s="436"/>
      <c r="CW4" s="436"/>
      <c r="CX4" s="436"/>
      <c r="CY4" s="436"/>
      <c r="CZ4" s="436"/>
      <c r="DA4" s="437"/>
      <c r="DB4" s="435">
        <v>4.9000000000000004</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75567259</v>
      </c>
      <c r="BO5" s="467"/>
      <c r="BP5" s="467"/>
      <c r="BQ5" s="467"/>
      <c r="BR5" s="467"/>
      <c r="BS5" s="467"/>
      <c r="BT5" s="467"/>
      <c r="BU5" s="468"/>
      <c r="BV5" s="466">
        <v>77619422</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90.5</v>
      </c>
      <c r="CU5" s="464"/>
      <c r="CV5" s="464"/>
      <c r="CW5" s="464"/>
      <c r="CX5" s="464"/>
      <c r="CY5" s="464"/>
      <c r="CZ5" s="464"/>
      <c r="DA5" s="465"/>
      <c r="DB5" s="463">
        <v>93.8</v>
      </c>
      <c r="DC5" s="464"/>
      <c r="DD5" s="464"/>
      <c r="DE5" s="464"/>
      <c r="DF5" s="464"/>
      <c r="DG5" s="464"/>
      <c r="DH5" s="464"/>
      <c r="DI5" s="465"/>
      <c r="DJ5" s="185"/>
      <c r="DK5" s="185"/>
      <c r="DL5" s="185"/>
      <c r="DM5" s="185"/>
      <c r="DN5" s="185"/>
      <c r="DO5" s="185"/>
    </row>
    <row r="6" spans="1:119" ht="18.75" customHeight="1" x14ac:dyDescent="0.2">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2565363</v>
      </c>
      <c r="BO6" s="467"/>
      <c r="BP6" s="467"/>
      <c r="BQ6" s="467"/>
      <c r="BR6" s="467"/>
      <c r="BS6" s="467"/>
      <c r="BT6" s="467"/>
      <c r="BU6" s="468"/>
      <c r="BV6" s="466">
        <v>2987878</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91.9</v>
      </c>
      <c r="CU6" s="504"/>
      <c r="CV6" s="504"/>
      <c r="CW6" s="504"/>
      <c r="CX6" s="504"/>
      <c r="CY6" s="504"/>
      <c r="CZ6" s="504"/>
      <c r="DA6" s="505"/>
      <c r="DB6" s="503">
        <v>94.4</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666034</v>
      </c>
      <c r="BO7" s="467"/>
      <c r="BP7" s="467"/>
      <c r="BQ7" s="467"/>
      <c r="BR7" s="467"/>
      <c r="BS7" s="467"/>
      <c r="BT7" s="467"/>
      <c r="BU7" s="468"/>
      <c r="BV7" s="466">
        <v>522050</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45358273</v>
      </c>
      <c r="CU7" s="467"/>
      <c r="CV7" s="467"/>
      <c r="CW7" s="467"/>
      <c r="CX7" s="467"/>
      <c r="CY7" s="467"/>
      <c r="CZ7" s="467"/>
      <c r="DA7" s="468"/>
      <c r="DB7" s="466">
        <v>50798981</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94</v>
      </c>
      <c r="AV8" s="499"/>
      <c r="AW8" s="499"/>
      <c r="AX8" s="499"/>
      <c r="AY8" s="500" t="s">
        <v>109</v>
      </c>
      <c r="AZ8" s="501"/>
      <c r="BA8" s="501"/>
      <c r="BB8" s="501"/>
      <c r="BC8" s="501"/>
      <c r="BD8" s="501"/>
      <c r="BE8" s="501"/>
      <c r="BF8" s="501"/>
      <c r="BG8" s="501"/>
      <c r="BH8" s="501"/>
      <c r="BI8" s="501"/>
      <c r="BJ8" s="501"/>
      <c r="BK8" s="501"/>
      <c r="BL8" s="501"/>
      <c r="BM8" s="502"/>
      <c r="BN8" s="466">
        <v>1899329</v>
      </c>
      <c r="BO8" s="467"/>
      <c r="BP8" s="467"/>
      <c r="BQ8" s="467"/>
      <c r="BR8" s="467"/>
      <c r="BS8" s="467"/>
      <c r="BT8" s="467"/>
      <c r="BU8" s="468"/>
      <c r="BV8" s="466">
        <v>2465828</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1.04</v>
      </c>
      <c r="CU8" s="507"/>
      <c r="CV8" s="507"/>
      <c r="CW8" s="507"/>
      <c r="CX8" s="507"/>
      <c r="CY8" s="507"/>
      <c r="CZ8" s="507"/>
      <c r="DA8" s="508"/>
      <c r="DB8" s="506">
        <v>1.06</v>
      </c>
      <c r="DC8" s="507"/>
      <c r="DD8" s="507"/>
      <c r="DE8" s="507"/>
      <c r="DF8" s="507"/>
      <c r="DG8" s="507"/>
      <c r="DH8" s="507"/>
      <c r="DI8" s="508"/>
      <c r="DJ8" s="185"/>
      <c r="DK8" s="185"/>
      <c r="DL8" s="185"/>
      <c r="DM8" s="185"/>
      <c r="DN8" s="185"/>
      <c r="DO8" s="185"/>
    </row>
    <row r="9" spans="1:119" ht="18.75" customHeight="1" thickBot="1" x14ac:dyDescent="0.25">
      <c r="A9" s="186"/>
      <c r="B9" s="460" t="s">
        <v>111</v>
      </c>
      <c r="C9" s="461"/>
      <c r="D9" s="461"/>
      <c r="E9" s="461"/>
      <c r="F9" s="461"/>
      <c r="G9" s="461"/>
      <c r="H9" s="461"/>
      <c r="I9" s="461"/>
      <c r="J9" s="461"/>
      <c r="K9" s="509"/>
      <c r="L9" s="510" t="s">
        <v>112</v>
      </c>
      <c r="M9" s="511"/>
      <c r="N9" s="511"/>
      <c r="O9" s="511"/>
      <c r="P9" s="511"/>
      <c r="Q9" s="512"/>
      <c r="R9" s="513">
        <v>219807</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-566499</v>
      </c>
      <c r="BO9" s="467"/>
      <c r="BP9" s="467"/>
      <c r="BQ9" s="467"/>
      <c r="BR9" s="467"/>
      <c r="BS9" s="467"/>
      <c r="BT9" s="467"/>
      <c r="BU9" s="468"/>
      <c r="BV9" s="466">
        <v>-746472</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13.8</v>
      </c>
      <c r="CU9" s="464"/>
      <c r="CV9" s="464"/>
      <c r="CW9" s="464"/>
      <c r="CX9" s="464"/>
      <c r="CY9" s="464"/>
      <c r="CZ9" s="464"/>
      <c r="DA9" s="465"/>
      <c r="DB9" s="463">
        <v>14.1</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118</v>
      </c>
      <c r="M10" s="496"/>
      <c r="N10" s="496"/>
      <c r="O10" s="496"/>
      <c r="P10" s="496"/>
      <c r="Q10" s="497"/>
      <c r="R10" s="517">
        <v>216465</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94</v>
      </c>
      <c r="AV10" s="499"/>
      <c r="AW10" s="499"/>
      <c r="AX10" s="499"/>
      <c r="AY10" s="500" t="s">
        <v>120</v>
      </c>
      <c r="AZ10" s="501"/>
      <c r="BA10" s="501"/>
      <c r="BB10" s="501"/>
      <c r="BC10" s="501"/>
      <c r="BD10" s="501"/>
      <c r="BE10" s="501"/>
      <c r="BF10" s="501"/>
      <c r="BG10" s="501"/>
      <c r="BH10" s="501"/>
      <c r="BI10" s="501"/>
      <c r="BJ10" s="501"/>
      <c r="BK10" s="501"/>
      <c r="BL10" s="501"/>
      <c r="BM10" s="502"/>
      <c r="BN10" s="466">
        <v>5173</v>
      </c>
      <c r="BO10" s="467"/>
      <c r="BP10" s="467"/>
      <c r="BQ10" s="467"/>
      <c r="BR10" s="467"/>
      <c r="BS10" s="467"/>
      <c r="BT10" s="467"/>
      <c r="BU10" s="468"/>
      <c r="BV10" s="466">
        <v>5644</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94</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2">
      <c r="A12" s="186"/>
      <c r="B12" s="526" t="s">
        <v>129</v>
      </c>
      <c r="C12" s="527"/>
      <c r="D12" s="527"/>
      <c r="E12" s="527"/>
      <c r="F12" s="527"/>
      <c r="G12" s="527"/>
      <c r="H12" s="527"/>
      <c r="I12" s="527"/>
      <c r="J12" s="527"/>
      <c r="K12" s="528"/>
      <c r="L12" s="535" t="s">
        <v>130</v>
      </c>
      <c r="M12" s="536"/>
      <c r="N12" s="536"/>
      <c r="O12" s="536"/>
      <c r="P12" s="536"/>
      <c r="Q12" s="537"/>
      <c r="R12" s="538">
        <v>224635</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165788</v>
      </c>
      <c r="BO12" s="467"/>
      <c r="BP12" s="467"/>
      <c r="BQ12" s="467"/>
      <c r="BR12" s="467"/>
      <c r="BS12" s="467"/>
      <c r="BT12" s="467"/>
      <c r="BU12" s="468"/>
      <c r="BV12" s="466">
        <v>2425328</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127</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138</v>
      </c>
      <c r="N13" s="555"/>
      <c r="O13" s="555"/>
      <c r="P13" s="555"/>
      <c r="Q13" s="556"/>
      <c r="R13" s="547">
        <v>213495</v>
      </c>
      <c r="S13" s="548"/>
      <c r="T13" s="548"/>
      <c r="U13" s="548"/>
      <c r="V13" s="549"/>
      <c r="W13" s="482" t="s">
        <v>139</v>
      </c>
      <c r="X13" s="483"/>
      <c r="Y13" s="483"/>
      <c r="Z13" s="483"/>
      <c r="AA13" s="483"/>
      <c r="AB13" s="473"/>
      <c r="AC13" s="517">
        <v>3930</v>
      </c>
      <c r="AD13" s="518"/>
      <c r="AE13" s="518"/>
      <c r="AF13" s="518"/>
      <c r="AG13" s="557"/>
      <c r="AH13" s="517">
        <v>4445</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-727114</v>
      </c>
      <c r="BO13" s="467"/>
      <c r="BP13" s="467"/>
      <c r="BQ13" s="467"/>
      <c r="BR13" s="467"/>
      <c r="BS13" s="467"/>
      <c r="BT13" s="467"/>
      <c r="BU13" s="468"/>
      <c r="BV13" s="466">
        <v>-3166156</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5.6</v>
      </c>
      <c r="CU13" s="464"/>
      <c r="CV13" s="464"/>
      <c r="CW13" s="464"/>
      <c r="CX13" s="464"/>
      <c r="CY13" s="464"/>
      <c r="CZ13" s="464"/>
      <c r="DA13" s="465"/>
      <c r="DB13" s="463">
        <v>5.5</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144</v>
      </c>
      <c r="M14" s="545"/>
      <c r="N14" s="545"/>
      <c r="O14" s="545"/>
      <c r="P14" s="545"/>
      <c r="Q14" s="546"/>
      <c r="R14" s="547">
        <v>224574</v>
      </c>
      <c r="S14" s="548"/>
      <c r="T14" s="548"/>
      <c r="U14" s="548"/>
      <c r="V14" s="549"/>
      <c r="W14" s="456"/>
      <c r="X14" s="457"/>
      <c r="Y14" s="457"/>
      <c r="Z14" s="457"/>
      <c r="AA14" s="457"/>
      <c r="AB14" s="446"/>
      <c r="AC14" s="550">
        <v>3.9</v>
      </c>
      <c r="AD14" s="551"/>
      <c r="AE14" s="551"/>
      <c r="AF14" s="551"/>
      <c r="AG14" s="552"/>
      <c r="AH14" s="550">
        <v>4.5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35.200000000000003</v>
      </c>
      <c r="CU14" s="562"/>
      <c r="CV14" s="562"/>
      <c r="CW14" s="562"/>
      <c r="CX14" s="562"/>
      <c r="CY14" s="562"/>
      <c r="CZ14" s="562"/>
      <c r="DA14" s="563"/>
      <c r="DB14" s="561">
        <v>41.8</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146</v>
      </c>
      <c r="N15" s="555"/>
      <c r="O15" s="555"/>
      <c r="P15" s="555"/>
      <c r="Q15" s="556"/>
      <c r="R15" s="547">
        <v>214006</v>
      </c>
      <c r="S15" s="548"/>
      <c r="T15" s="548"/>
      <c r="U15" s="548"/>
      <c r="V15" s="549"/>
      <c r="W15" s="482" t="s">
        <v>147</v>
      </c>
      <c r="X15" s="483"/>
      <c r="Y15" s="483"/>
      <c r="Z15" s="483"/>
      <c r="AA15" s="483"/>
      <c r="AB15" s="473"/>
      <c r="AC15" s="517">
        <v>40765</v>
      </c>
      <c r="AD15" s="518"/>
      <c r="AE15" s="518"/>
      <c r="AF15" s="518"/>
      <c r="AG15" s="557"/>
      <c r="AH15" s="517">
        <v>39181</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33765656</v>
      </c>
      <c r="BO15" s="430"/>
      <c r="BP15" s="430"/>
      <c r="BQ15" s="430"/>
      <c r="BR15" s="430"/>
      <c r="BS15" s="430"/>
      <c r="BT15" s="430"/>
      <c r="BU15" s="431"/>
      <c r="BV15" s="429">
        <v>38473132</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40</v>
      </c>
      <c r="AD16" s="551"/>
      <c r="AE16" s="551"/>
      <c r="AF16" s="551"/>
      <c r="AG16" s="552"/>
      <c r="AH16" s="550">
        <v>39.4</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33994390</v>
      </c>
      <c r="BO16" s="467"/>
      <c r="BP16" s="467"/>
      <c r="BQ16" s="467"/>
      <c r="BR16" s="467"/>
      <c r="BS16" s="467"/>
      <c r="BT16" s="467"/>
      <c r="BU16" s="468"/>
      <c r="BV16" s="466">
        <v>35126082</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57225</v>
      </c>
      <c r="AD17" s="518"/>
      <c r="AE17" s="518"/>
      <c r="AF17" s="518"/>
      <c r="AG17" s="557"/>
      <c r="AH17" s="517">
        <v>55856</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43515609</v>
      </c>
      <c r="BO17" s="467"/>
      <c r="BP17" s="467"/>
      <c r="BQ17" s="467"/>
      <c r="BR17" s="467"/>
      <c r="BS17" s="467"/>
      <c r="BT17" s="467"/>
      <c r="BU17" s="468"/>
      <c r="BV17" s="466">
        <v>49786109</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157</v>
      </c>
      <c r="C18" s="509"/>
      <c r="D18" s="509"/>
      <c r="E18" s="578"/>
      <c r="F18" s="578"/>
      <c r="G18" s="578"/>
      <c r="H18" s="578"/>
      <c r="I18" s="578"/>
      <c r="J18" s="578"/>
      <c r="K18" s="578"/>
      <c r="L18" s="579">
        <v>175.54</v>
      </c>
      <c r="M18" s="579"/>
      <c r="N18" s="579"/>
      <c r="O18" s="579"/>
      <c r="P18" s="579"/>
      <c r="Q18" s="579"/>
      <c r="R18" s="580"/>
      <c r="S18" s="580"/>
      <c r="T18" s="580"/>
      <c r="U18" s="580"/>
      <c r="V18" s="581"/>
      <c r="W18" s="484"/>
      <c r="X18" s="485"/>
      <c r="Y18" s="485"/>
      <c r="Z18" s="485"/>
      <c r="AA18" s="485"/>
      <c r="AB18" s="476"/>
      <c r="AC18" s="582">
        <v>56.1</v>
      </c>
      <c r="AD18" s="583"/>
      <c r="AE18" s="583"/>
      <c r="AF18" s="583"/>
      <c r="AG18" s="584"/>
      <c r="AH18" s="582">
        <v>56.1</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44252204</v>
      </c>
      <c r="BO18" s="467"/>
      <c r="BP18" s="467"/>
      <c r="BQ18" s="467"/>
      <c r="BR18" s="467"/>
      <c r="BS18" s="467"/>
      <c r="BT18" s="467"/>
      <c r="BU18" s="468"/>
      <c r="BV18" s="466">
        <v>43664524</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159</v>
      </c>
      <c r="C19" s="509"/>
      <c r="D19" s="509"/>
      <c r="E19" s="578"/>
      <c r="F19" s="578"/>
      <c r="G19" s="578"/>
      <c r="H19" s="578"/>
      <c r="I19" s="578"/>
      <c r="J19" s="578"/>
      <c r="K19" s="578"/>
      <c r="L19" s="586">
        <v>1252</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52463186</v>
      </c>
      <c r="BO19" s="467"/>
      <c r="BP19" s="467"/>
      <c r="BQ19" s="467"/>
      <c r="BR19" s="467"/>
      <c r="BS19" s="467"/>
      <c r="BT19" s="467"/>
      <c r="BU19" s="468"/>
      <c r="BV19" s="466">
        <v>52151847</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161</v>
      </c>
      <c r="C20" s="509"/>
      <c r="D20" s="509"/>
      <c r="E20" s="578"/>
      <c r="F20" s="578"/>
      <c r="G20" s="578"/>
      <c r="H20" s="578"/>
      <c r="I20" s="578"/>
      <c r="J20" s="578"/>
      <c r="K20" s="578"/>
      <c r="L20" s="586">
        <v>86267</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64914284</v>
      </c>
      <c r="BO23" s="467"/>
      <c r="BP23" s="467"/>
      <c r="BQ23" s="467"/>
      <c r="BR23" s="467"/>
      <c r="BS23" s="467"/>
      <c r="BT23" s="467"/>
      <c r="BU23" s="468"/>
      <c r="BV23" s="466">
        <v>68790240</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170</v>
      </c>
      <c r="F24" s="496"/>
      <c r="G24" s="496"/>
      <c r="H24" s="496"/>
      <c r="I24" s="496"/>
      <c r="J24" s="496"/>
      <c r="K24" s="497"/>
      <c r="L24" s="517">
        <v>1</v>
      </c>
      <c r="M24" s="518"/>
      <c r="N24" s="518"/>
      <c r="O24" s="518"/>
      <c r="P24" s="557"/>
      <c r="Q24" s="517">
        <v>10100</v>
      </c>
      <c r="R24" s="518"/>
      <c r="S24" s="518"/>
      <c r="T24" s="518"/>
      <c r="U24" s="518"/>
      <c r="V24" s="557"/>
      <c r="W24" s="616"/>
      <c r="X24" s="604"/>
      <c r="Y24" s="605"/>
      <c r="Z24" s="516" t="s">
        <v>171</v>
      </c>
      <c r="AA24" s="496"/>
      <c r="AB24" s="496"/>
      <c r="AC24" s="496"/>
      <c r="AD24" s="496"/>
      <c r="AE24" s="496"/>
      <c r="AF24" s="496"/>
      <c r="AG24" s="497"/>
      <c r="AH24" s="517">
        <v>1266</v>
      </c>
      <c r="AI24" s="518"/>
      <c r="AJ24" s="518"/>
      <c r="AK24" s="518"/>
      <c r="AL24" s="557"/>
      <c r="AM24" s="517">
        <v>4195524</v>
      </c>
      <c r="AN24" s="518"/>
      <c r="AO24" s="518"/>
      <c r="AP24" s="518"/>
      <c r="AQ24" s="518"/>
      <c r="AR24" s="557"/>
      <c r="AS24" s="517">
        <v>3314</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37258312</v>
      </c>
      <c r="BO24" s="467"/>
      <c r="BP24" s="467"/>
      <c r="BQ24" s="467"/>
      <c r="BR24" s="467"/>
      <c r="BS24" s="467"/>
      <c r="BT24" s="467"/>
      <c r="BU24" s="468"/>
      <c r="BV24" s="466">
        <v>40847315</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173</v>
      </c>
      <c r="F25" s="496"/>
      <c r="G25" s="496"/>
      <c r="H25" s="496"/>
      <c r="I25" s="496"/>
      <c r="J25" s="496"/>
      <c r="K25" s="497"/>
      <c r="L25" s="517">
        <v>1</v>
      </c>
      <c r="M25" s="518"/>
      <c r="N25" s="518"/>
      <c r="O25" s="518"/>
      <c r="P25" s="557"/>
      <c r="Q25" s="517">
        <v>8550</v>
      </c>
      <c r="R25" s="518"/>
      <c r="S25" s="518"/>
      <c r="T25" s="518"/>
      <c r="U25" s="518"/>
      <c r="V25" s="557"/>
      <c r="W25" s="616"/>
      <c r="X25" s="604"/>
      <c r="Y25" s="605"/>
      <c r="Z25" s="516" t="s">
        <v>174</v>
      </c>
      <c r="AA25" s="496"/>
      <c r="AB25" s="496"/>
      <c r="AC25" s="496"/>
      <c r="AD25" s="496"/>
      <c r="AE25" s="496"/>
      <c r="AF25" s="496"/>
      <c r="AG25" s="497"/>
      <c r="AH25" s="517">
        <v>335</v>
      </c>
      <c r="AI25" s="518"/>
      <c r="AJ25" s="518"/>
      <c r="AK25" s="518"/>
      <c r="AL25" s="557"/>
      <c r="AM25" s="517">
        <v>1102820</v>
      </c>
      <c r="AN25" s="518"/>
      <c r="AO25" s="518"/>
      <c r="AP25" s="518"/>
      <c r="AQ25" s="518"/>
      <c r="AR25" s="557"/>
      <c r="AS25" s="517">
        <v>3292</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3363238</v>
      </c>
      <c r="BO25" s="430"/>
      <c r="BP25" s="430"/>
      <c r="BQ25" s="430"/>
      <c r="BR25" s="430"/>
      <c r="BS25" s="430"/>
      <c r="BT25" s="430"/>
      <c r="BU25" s="431"/>
      <c r="BV25" s="429">
        <v>3747958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176</v>
      </c>
      <c r="F26" s="496"/>
      <c r="G26" s="496"/>
      <c r="H26" s="496"/>
      <c r="I26" s="496"/>
      <c r="J26" s="496"/>
      <c r="K26" s="497"/>
      <c r="L26" s="517">
        <v>1</v>
      </c>
      <c r="M26" s="518"/>
      <c r="N26" s="518"/>
      <c r="O26" s="518"/>
      <c r="P26" s="557"/>
      <c r="Q26" s="517">
        <v>7350</v>
      </c>
      <c r="R26" s="518"/>
      <c r="S26" s="518"/>
      <c r="T26" s="518"/>
      <c r="U26" s="518"/>
      <c r="V26" s="557"/>
      <c r="W26" s="616"/>
      <c r="X26" s="604"/>
      <c r="Y26" s="605"/>
      <c r="Z26" s="516" t="s">
        <v>177</v>
      </c>
      <c r="AA26" s="626"/>
      <c r="AB26" s="626"/>
      <c r="AC26" s="626"/>
      <c r="AD26" s="626"/>
      <c r="AE26" s="626"/>
      <c r="AF26" s="626"/>
      <c r="AG26" s="627"/>
      <c r="AH26" s="517">
        <v>24</v>
      </c>
      <c r="AI26" s="518"/>
      <c r="AJ26" s="518"/>
      <c r="AK26" s="518"/>
      <c r="AL26" s="557"/>
      <c r="AM26" s="517">
        <v>87456</v>
      </c>
      <c r="AN26" s="518"/>
      <c r="AO26" s="518"/>
      <c r="AP26" s="518"/>
      <c r="AQ26" s="518"/>
      <c r="AR26" s="557"/>
      <c r="AS26" s="517">
        <v>3644</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179</v>
      </c>
      <c r="BO26" s="467"/>
      <c r="BP26" s="467"/>
      <c r="BQ26" s="467"/>
      <c r="BR26" s="467"/>
      <c r="BS26" s="467"/>
      <c r="BT26" s="467"/>
      <c r="BU26" s="468"/>
      <c r="BV26" s="466" t="s">
        <v>180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181</v>
      </c>
      <c r="F27" s="496"/>
      <c r="G27" s="496"/>
      <c r="H27" s="496"/>
      <c r="I27" s="496"/>
      <c r="J27" s="496"/>
      <c r="K27" s="497"/>
      <c r="L27" s="517">
        <v>1</v>
      </c>
      <c r="M27" s="518"/>
      <c r="N27" s="518"/>
      <c r="O27" s="518"/>
      <c r="P27" s="557"/>
      <c r="Q27" s="517">
        <v>5600</v>
      </c>
      <c r="R27" s="518"/>
      <c r="S27" s="518"/>
      <c r="T27" s="518"/>
      <c r="U27" s="518"/>
      <c r="V27" s="557"/>
      <c r="W27" s="616"/>
      <c r="X27" s="604"/>
      <c r="Y27" s="605"/>
      <c r="Z27" s="516" t="s">
        <v>182</v>
      </c>
      <c r="AA27" s="496"/>
      <c r="AB27" s="496"/>
      <c r="AC27" s="496"/>
      <c r="AD27" s="496"/>
      <c r="AE27" s="496"/>
      <c r="AF27" s="496"/>
      <c r="AG27" s="497"/>
      <c r="AH27" s="517">
        <v>81</v>
      </c>
      <c r="AI27" s="518"/>
      <c r="AJ27" s="518"/>
      <c r="AK27" s="518"/>
      <c r="AL27" s="557"/>
      <c r="AM27" s="517">
        <v>296581</v>
      </c>
      <c r="AN27" s="518"/>
      <c r="AO27" s="518"/>
      <c r="AP27" s="518"/>
      <c r="AQ27" s="518"/>
      <c r="AR27" s="557"/>
      <c r="AS27" s="517">
        <v>3661</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t="s">
        <v>179</v>
      </c>
      <c r="BO27" s="640"/>
      <c r="BP27" s="640"/>
      <c r="BQ27" s="640"/>
      <c r="BR27" s="640"/>
      <c r="BS27" s="640"/>
      <c r="BT27" s="640"/>
      <c r="BU27" s="641"/>
      <c r="BV27" s="639" t="s">
        <v>180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184</v>
      </c>
      <c r="F28" s="496"/>
      <c r="G28" s="496"/>
      <c r="H28" s="496"/>
      <c r="I28" s="496"/>
      <c r="J28" s="496"/>
      <c r="K28" s="497"/>
      <c r="L28" s="517">
        <v>1</v>
      </c>
      <c r="M28" s="518"/>
      <c r="N28" s="518"/>
      <c r="O28" s="518"/>
      <c r="P28" s="557"/>
      <c r="Q28" s="517">
        <v>5150</v>
      </c>
      <c r="R28" s="518"/>
      <c r="S28" s="518"/>
      <c r="T28" s="518"/>
      <c r="U28" s="518"/>
      <c r="V28" s="557"/>
      <c r="W28" s="616"/>
      <c r="X28" s="604"/>
      <c r="Y28" s="605"/>
      <c r="Z28" s="516" t="s">
        <v>185</v>
      </c>
      <c r="AA28" s="496"/>
      <c r="AB28" s="496"/>
      <c r="AC28" s="496"/>
      <c r="AD28" s="496"/>
      <c r="AE28" s="496"/>
      <c r="AF28" s="496"/>
      <c r="AG28" s="497"/>
      <c r="AH28" s="517" t="s">
        <v>180</v>
      </c>
      <c r="AI28" s="518"/>
      <c r="AJ28" s="518"/>
      <c r="AK28" s="518"/>
      <c r="AL28" s="557"/>
      <c r="AM28" s="517" t="s">
        <v>180</v>
      </c>
      <c r="AN28" s="518"/>
      <c r="AO28" s="518"/>
      <c r="AP28" s="518"/>
      <c r="AQ28" s="518"/>
      <c r="AR28" s="557"/>
      <c r="AS28" s="517" t="s">
        <v>180</v>
      </c>
      <c r="AT28" s="518"/>
      <c r="AU28" s="518"/>
      <c r="AV28" s="518"/>
      <c r="AW28" s="518"/>
      <c r="AX28" s="519"/>
      <c r="AY28" s="642" t="s">
        <v>186</v>
      </c>
      <c r="AZ28" s="643"/>
      <c r="BA28" s="643"/>
      <c r="BB28" s="644"/>
      <c r="BC28" s="426" t="s">
        <v>48</v>
      </c>
      <c r="BD28" s="427"/>
      <c r="BE28" s="427"/>
      <c r="BF28" s="427"/>
      <c r="BG28" s="427"/>
      <c r="BH28" s="427"/>
      <c r="BI28" s="427"/>
      <c r="BJ28" s="427"/>
      <c r="BK28" s="427"/>
      <c r="BL28" s="427"/>
      <c r="BM28" s="428"/>
      <c r="BN28" s="429">
        <v>11783638</v>
      </c>
      <c r="BO28" s="430"/>
      <c r="BP28" s="430"/>
      <c r="BQ28" s="430"/>
      <c r="BR28" s="430"/>
      <c r="BS28" s="430"/>
      <c r="BT28" s="430"/>
      <c r="BU28" s="431"/>
      <c r="BV28" s="429">
        <v>9644253</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187</v>
      </c>
      <c r="F29" s="496"/>
      <c r="G29" s="496"/>
      <c r="H29" s="496"/>
      <c r="I29" s="496"/>
      <c r="J29" s="496"/>
      <c r="K29" s="497"/>
      <c r="L29" s="517">
        <v>28</v>
      </c>
      <c r="M29" s="518"/>
      <c r="N29" s="518"/>
      <c r="O29" s="518"/>
      <c r="P29" s="557"/>
      <c r="Q29" s="517">
        <v>4850</v>
      </c>
      <c r="R29" s="518"/>
      <c r="S29" s="518"/>
      <c r="T29" s="518"/>
      <c r="U29" s="518"/>
      <c r="V29" s="557"/>
      <c r="W29" s="617"/>
      <c r="X29" s="618"/>
      <c r="Y29" s="619"/>
      <c r="Z29" s="516" t="s">
        <v>188</v>
      </c>
      <c r="AA29" s="496"/>
      <c r="AB29" s="496"/>
      <c r="AC29" s="496"/>
      <c r="AD29" s="496"/>
      <c r="AE29" s="496"/>
      <c r="AF29" s="496"/>
      <c r="AG29" s="497"/>
      <c r="AH29" s="517">
        <v>1347</v>
      </c>
      <c r="AI29" s="518"/>
      <c r="AJ29" s="518"/>
      <c r="AK29" s="518"/>
      <c r="AL29" s="557"/>
      <c r="AM29" s="517">
        <v>4492105</v>
      </c>
      <c r="AN29" s="518"/>
      <c r="AO29" s="518"/>
      <c r="AP29" s="518"/>
      <c r="AQ29" s="518"/>
      <c r="AR29" s="557"/>
      <c r="AS29" s="517">
        <v>3335</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1382448</v>
      </c>
      <c r="BO29" s="467"/>
      <c r="BP29" s="467"/>
      <c r="BQ29" s="467"/>
      <c r="BR29" s="467"/>
      <c r="BS29" s="467"/>
      <c r="BT29" s="467"/>
      <c r="BU29" s="468"/>
      <c r="BV29" s="466">
        <v>1782236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100</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311558</v>
      </c>
      <c r="BO30" s="640"/>
      <c r="BP30" s="640"/>
      <c r="BQ30" s="640"/>
      <c r="BR30" s="640"/>
      <c r="BS30" s="640"/>
      <c r="BT30" s="640"/>
      <c r="BU30" s="641"/>
      <c r="BV30" s="639">
        <v>316028</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197</v>
      </c>
      <c r="V33" s="490"/>
      <c r="W33" s="455" t="s">
        <v>198</v>
      </c>
      <c r="X33" s="455"/>
      <c r="Y33" s="455"/>
      <c r="Z33" s="455"/>
      <c r="AA33" s="455"/>
      <c r="AB33" s="455"/>
      <c r="AC33" s="455"/>
      <c r="AD33" s="455"/>
      <c r="AE33" s="455"/>
      <c r="AF33" s="455"/>
      <c r="AG33" s="455"/>
      <c r="AH33" s="455"/>
      <c r="AI33" s="455"/>
      <c r="AJ33" s="455"/>
      <c r="AK33" s="455"/>
      <c r="AL33" s="215"/>
      <c r="AM33" s="490" t="s">
        <v>199</v>
      </c>
      <c r="AN33" s="490"/>
      <c r="AO33" s="455" t="s">
        <v>198</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197</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IF('各会計、関係団体の財政状況及び健全化判断比率'!B31="","",'各会計、関係団体の財政状況及び健全化判断比率'!B31)</f>
        <v>下水道事業等会計</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IF('各会計、関係団体の財政状況及び健全化判断比率'!B32="","",'各会計、関係団体の財政状況及び健全化判断比率'!B32)</f>
        <v>太陽光発電事業特別会計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太田市外三町広域清掃組合</v>
      </c>
      <c r="BZ34" s="653"/>
      <c r="CA34" s="653"/>
      <c r="CB34" s="653"/>
      <c r="CC34" s="653"/>
      <c r="CD34" s="653"/>
      <c r="CE34" s="653"/>
      <c r="CF34" s="653"/>
      <c r="CG34" s="653"/>
      <c r="CH34" s="653"/>
      <c r="CI34" s="653"/>
      <c r="CJ34" s="653"/>
      <c r="CK34" s="653"/>
      <c r="CL34" s="653"/>
      <c r="CM34" s="653"/>
      <c r="CN34" s="213"/>
      <c r="CO34" s="652">
        <f>IF(CQ34="","",MAX(C34:D43,U34:V43,AM34:AN43,BE34:BF43,BW34:BX43)+1)</f>
        <v>15</v>
      </c>
      <c r="CP34" s="652"/>
      <c r="CQ34" s="653" t="str">
        <f>IF('各会計、関係団体の財政状況及び健全化判断比率'!BS7="","",'各会計、関係団体の財政状況及び健全化判断比率'!BS7)</f>
        <v>太田市健診センター</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2">
      <c r="A35" s="186"/>
      <c r="B35" s="212"/>
      <c r="C35" s="652">
        <f>IF(E35="","",C34+1)</f>
        <v>2</v>
      </c>
      <c r="D35" s="652"/>
      <c r="E35" s="653" t="str">
        <f>IF('各会計、関係団体の財政状況及び健全化判断比率'!B8="","",'各会計、関係団体の財政状況及び健全化判断比率'!B8)</f>
        <v>住宅新築資金等貸付特別会計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群馬県市町村総合事務組合</v>
      </c>
      <c r="BZ35" s="653"/>
      <c r="CA35" s="653"/>
      <c r="CB35" s="653"/>
      <c r="CC35" s="653"/>
      <c r="CD35" s="653"/>
      <c r="CE35" s="653"/>
      <c r="CF35" s="653"/>
      <c r="CG35" s="653"/>
      <c r="CH35" s="653"/>
      <c r="CI35" s="653"/>
      <c r="CJ35" s="653"/>
      <c r="CK35" s="653"/>
      <c r="CL35" s="653"/>
      <c r="CM35" s="653"/>
      <c r="CN35" s="213"/>
      <c r="CO35" s="652">
        <f t="shared" ref="CO35:CO43" si="3">IF(CQ35="","",CO34+1)</f>
        <v>16</v>
      </c>
      <c r="CP35" s="652"/>
      <c r="CQ35" s="653" t="str">
        <f>IF('各会計、関係団体の財政状況及び健全化判断比率'!BS8="","",'各会計、関係団体の財政状況及び健全化判断比率'!BS8)</f>
        <v>太田市文化スポーツ振興財団</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f>IF(E36="","",C35+1)</f>
        <v>3</v>
      </c>
      <c r="D36" s="652"/>
      <c r="E36" s="653" t="str">
        <f>IF('各会計、関係団体の財政状況及び健全化判断比率'!B9="","",'各会計、関係団体の財政状況及び健全化判断比率'!B9)</f>
        <v>八王子山墓園特別会計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介護保険特別会計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群馬県市町村会館管理組合</v>
      </c>
      <c r="BZ36" s="653"/>
      <c r="CA36" s="653"/>
      <c r="CB36" s="653"/>
      <c r="CC36" s="653"/>
      <c r="CD36" s="653"/>
      <c r="CE36" s="653"/>
      <c r="CF36" s="653"/>
      <c r="CG36" s="653"/>
      <c r="CH36" s="653"/>
      <c r="CI36" s="653"/>
      <c r="CJ36" s="653"/>
      <c r="CK36" s="653"/>
      <c r="CL36" s="653"/>
      <c r="CM36" s="653"/>
      <c r="CN36" s="213"/>
      <c r="CO36" s="652">
        <f t="shared" si="3"/>
        <v>17</v>
      </c>
      <c r="CP36" s="652"/>
      <c r="CQ36" s="653" t="str">
        <f>IF('各会計、関係団体の財政状況及び健全化判断比率'!BS9="","",'各会計、関係団体の財政状況及び健全化判断比率'!BS9)</f>
        <v>夢麦酒太田</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群馬県後期高齢者医療広域連合（一般会計）</v>
      </c>
      <c r="BZ37" s="653"/>
      <c r="CA37" s="653"/>
      <c r="CB37" s="653"/>
      <c r="CC37" s="653"/>
      <c r="CD37" s="653"/>
      <c r="CE37" s="653"/>
      <c r="CF37" s="653"/>
      <c r="CG37" s="653"/>
      <c r="CH37" s="653"/>
      <c r="CI37" s="653"/>
      <c r="CJ37" s="653"/>
      <c r="CK37" s="653"/>
      <c r="CL37" s="653"/>
      <c r="CM37" s="653"/>
      <c r="CN37" s="213"/>
      <c r="CO37" s="652">
        <f t="shared" si="3"/>
        <v>18</v>
      </c>
      <c r="CP37" s="652"/>
      <c r="CQ37" s="653" t="str">
        <f>IF('各会計、関係団体の財政状況及び健全化判断比率'!BS10="","",'各会計、関係団体の財政状況及び健全化判断比率'!BS10)</f>
        <v>おおたコミュニティ放送</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群馬県後期高齢者医療広域連合（事業会計）</v>
      </c>
      <c r="BZ38" s="653"/>
      <c r="CA38" s="653"/>
      <c r="CB38" s="653"/>
      <c r="CC38" s="653"/>
      <c r="CD38" s="653"/>
      <c r="CE38" s="653"/>
      <c r="CF38" s="653"/>
      <c r="CG38" s="653"/>
      <c r="CH38" s="653"/>
      <c r="CI38" s="653"/>
      <c r="CJ38" s="653"/>
      <c r="CK38" s="653"/>
      <c r="CL38" s="653"/>
      <c r="CM38" s="653"/>
      <c r="CN38" s="213"/>
      <c r="CO38" s="652">
        <f t="shared" si="3"/>
        <v>19</v>
      </c>
      <c r="CP38" s="652"/>
      <c r="CQ38" s="653" t="str">
        <f>IF('各会計、関係団体の財政状況及び健全化判断比率'!BS11="","",'各会計、関係団体の財政状況及び健全化判断比率'!BS11)</f>
        <v>田園都市未来新田</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群馬東部水道企業団</v>
      </c>
      <c r="BZ39" s="653"/>
      <c r="CA39" s="653"/>
      <c r="CB39" s="653"/>
      <c r="CC39" s="653"/>
      <c r="CD39" s="653"/>
      <c r="CE39" s="653"/>
      <c r="CF39" s="653"/>
      <c r="CG39" s="653"/>
      <c r="CH39" s="653"/>
      <c r="CI39" s="653"/>
      <c r="CJ39" s="653"/>
      <c r="CK39" s="653"/>
      <c r="CL39" s="653"/>
      <c r="CM39" s="653"/>
      <c r="CN39" s="213"/>
      <c r="CO39" s="652">
        <f t="shared" si="3"/>
        <v>20</v>
      </c>
      <c r="CP39" s="652"/>
      <c r="CQ39" s="653" t="str">
        <f>IF('各会計、関係団体の財政状況及び健全化判断比率'!BS12="","",'各会計、関係団体の財政状況及び健全化判断比率'!BS12)</f>
        <v>太田国際貨物ターミナル</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f t="shared" si="3"/>
        <v>21</v>
      </c>
      <c r="CP40" s="652"/>
      <c r="CQ40" s="653" t="str">
        <f>IF('各会計、関係団体の財政状況及び健全化判断比率'!BS13="","",'各会計、関係団体の財政状況及び健全化判断比率'!BS13)</f>
        <v>太田市土地開発公社</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〇</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f t="shared" si="3"/>
        <v>22</v>
      </c>
      <c r="CP41" s="652"/>
      <c r="CQ41" s="653" t="str">
        <f>IF('各会計、関係団体の財政状況及び健全化判断比率'!BS14="","",'各会計、関係団体の財政状況及び健全化判断比率'!BS14)</f>
        <v>地域産学官連携ものづくり研究機構</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f t="shared" si="3"/>
        <v>23</v>
      </c>
      <c r="CP42" s="652"/>
      <c r="CQ42" s="653" t="str">
        <f>IF('各会計、関係団体の財政状況及び健全化判断比率'!BS15="","",'各会計、関係団体の財政状況及び健全化判断比率'!BS15)</f>
        <v>太田市行政管理公社</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209</v>
      </c>
    </row>
    <row r="50" spans="5:5" x14ac:dyDescent="0.2">
      <c r="E50" s="187" t="s">
        <v>210</v>
      </c>
    </row>
    <row r="51" spans="5:5" x14ac:dyDescent="0.2">
      <c r="E51" s="187" t="s">
        <v>211</v>
      </c>
    </row>
    <row r="52" spans="5:5" x14ac:dyDescent="0.2">
      <c r="E52" s="187" t="s">
        <v>212</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UB4NDAlG+2wlEcs+Q+syzi4/IIy+CsWCrlSJLlxkqWASo86L8QCtLJJ1oi30iztcW3gsi9v/zIWXWJg+SzxaLA==" saltValue="JmNuNcLxZUYjdU5gAUJTh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2">
      <c r="A34" s="22"/>
      <c r="B34" s="31"/>
      <c r="C34" s="1246" t="s">
        <v>564</v>
      </c>
      <c r="D34" s="1246"/>
      <c r="E34" s="1247"/>
      <c r="F34" s="32">
        <v>4.8499999999999996</v>
      </c>
      <c r="G34" s="33">
        <v>4.9800000000000004</v>
      </c>
      <c r="H34" s="33">
        <v>6.74</v>
      </c>
      <c r="I34" s="33">
        <v>4.83</v>
      </c>
      <c r="J34" s="34">
        <v>4.16</v>
      </c>
      <c r="K34" s="22"/>
      <c r="L34" s="22"/>
      <c r="M34" s="22"/>
      <c r="N34" s="22"/>
      <c r="O34" s="22"/>
      <c r="P34" s="22"/>
    </row>
    <row r="35" spans="1:16" ht="39" customHeight="1" x14ac:dyDescent="0.2">
      <c r="A35" s="22"/>
      <c r="B35" s="35"/>
      <c r="C35" s="1240" t="s">
        <v>565</v>
      </c>
      <c r="D35" s="1241"/>
      <c r="E35" s="1242"/>
      <c r="F35" s="36">
        <v>1.85</v>
      </c>
      <c r="G35" s="37">
        <v>1.52</v>
      </c>
      <c r="H35" s="37">
        <v>1.77</v>
      </c>
      <c r="I35" s="37">
        <v>1.52</v>
      </c>
      <c r="J35" s="38">
        <v>2.09</v>
      </c>
      <c r="K35" s="22"/>
      <c r="L35" s="22"/>
      <c r="M35" s="22"/>
      <c r="N35" s="22"/>
      <c r="O35" s="22"/>
      <c r="P35" s="22"/>
    </row>
    <row r="36" spans="1:16" ht="39" customHeight="1" x14ac:dyDescent="0.2">
      <c r="A36" s="22"/>
      <c r="B36" s="35"/>
      <c r="C36" s="1240" t="s">
        <v>566</v>
      </c>
      <c r="D36" s="1241"/>
      <c r="E36" s="1242"/>
      <c r="F36" s="36">
        <v>0.54</v>
      </c>
      <c r="G36" s="37">
        <v>0.71</v>
      </c>
      <c r="H36" s="37">
        <v>0.81</v>
      </c>
      <c r="I36" s="37">
        <v>0.9</v>
      </c>
      <c r="J36" s="38">
        <v>0.83</v>
      </c>
      <c r="K36" s="22"/>
      <c r="L36" s="22"/>
      <c r="M36" s="22"/>
      <c r="N36" s="22"/>
      <c r="O36" s="22"/>
      <c r="P36" s="22"/>
    </row>
    <row r="37" spans="1:16" ht="39" customHeight="1" x14ac:dyDescent="0.2">
      <c r="A37" s="22"/>
      <c r="B37" s="35"/>
      <c r="C37" s="1240" t="s">
        <v>567</v>
      </c>
      <c r="D37" s="1241"/>
      <c r="E37" s="1242"/>
      <c r="F37" s="36">
        <v>0.18</v>
      </c>
      <c r="G37" s="37">
        <v>0.01</v>
      </c>
      <c r="H37" s="37">
        <v>0</v>
      </c>
      <c r="I37" s="37">
        <v>0.15</v>
      </c>
      <c r="J37" s="38">
        <v>0.2</v>
      </c>
      <c r="K37" s="22"/>
      <c r="L37" s="22"/>
      <c r="M37" s="22"/>
      <c r="N37" s="22"/>
      <c r="O37" s="22"/>
      <c r="P37" s="22"/>
    </row>
    <row r="38" spans="1:16" ht="39" customHeight="1" x14ac:dyDescent="0.2">
      <c r="A38" s="22"/>
      <c r="B38" s="35"/>
      <c r="C38" s="1240" t="s">
        <v>568</v>
      </c>
      <c r="D38" s="1241"/>
      <c r="E38" s="1242"/>
      <c r="F38" s="36">
        <v>0.03</v>
      </c>
      <c r="G38" s="37">
        <v>0.04</v>
      </c>
      <c r="H38" s="37">
        <v>0.04</v>
      </c>
      <c r="I38" s="37">
        <v>0.05</v>
      </c>
      <c r="J38" s="38">
        <v>0.04</v>
      </c>
      <c r="K38" s="22"/>
      <c r="L38" s="22"/>
      <c r="M38" s="22"/>
      <c r="N38" s="22"/>
      <c r="O38" s="22"/>
      <c r="P38" s="22"/>
    </row>
    <row r="39" spans="1:16" ht="39" customHeight="1" x14ac:dyDescent="0.2">
      <c r="A39" s="22"/>
      <c r="B39" s="35"/>
      <c r="C39" s="1240" t="s">
        <v>569</v>
      </c>
      <c r="D39" s="1241"/>
      <c r="E39" s="1242"/>
      <c r="F39" s="36">
        <v>0.01</v>
      </c>
      <c r="G39" s="37">
        <v>0.01</v>
      </c>
      <c r="H39" s="37">
        <v>0.01</v>
      </c>
      <c r="I39" s="37">
        <v>0.01</v>
      </c>
      <c r="J39" s="38">
        <v>0.01</v>
      </c>
      <c r="K39" s="22"/>
      <c r="L39" s="22"/>
      <c r="M39" s="22"/>
      <c r="N39" s="22"/>
      <c r="O39" s="22"/>
      <c r="P39" s="22"/>
    </row>
    <row r="40" spans="1:16" ht="39" customHeight="1" x14ac:dyDescent="0.2">
      <c r="A40" s="22"/>
      <c r="B40" s="35"/>
      <c r="C40" s="1240" t="s">
        <v>570</v>
      </c>
      <c r="D40" s="1241"/>
      <c r="E40" s="1242"/>
      <c r="F40" s="36">
        <v>0.01</v>
      </c>
      <c r="G40" s="37">
        <v>0.01</v>
      </c>
      <c r="H40" s="37">
        <v>0.02</v>
      </c>
      <c r="I40" s="37">
        <v>0.01</v>
      </c>
      <c r="J40" s="38">
        <v>0.01</v>
      </c>
      <c r="K40" s="22"/>
      <c r="L40" s="22"/>
      <c r="M40" s="22"/>
      <c r="N40" s="22"/>
      <c r="O40" s="22"/>
      <c r="P40" s="22"/>
    </row>
    <row r="41" spans="1:16" ht="39" customHeight="1" x14ac:dyDescent="0.2">
      <c r="A41" s="22"/>
      <c r="B41" s="35"/>
      <c r="C41" s="1240" t="s">
        <v>571</v>
      </c>
      <c r="D41" s="1241"/>
      <c r="E41" s="1242"/>
      <c r="F41" s="36">
        <v>0.01</v>
      </c>
      <c r="G41" s="37">
        <v>0.03</v>
      </c>
      <c r="H41" s="37">
        <v>0.01</v>
      </c>
      <c r="I41" s="37">
        <v>0</v>
      </c>
      <c r="J41" s="38">
        <v>0</v>
      </c>
      <c r="K41" s="22"/>
      <c r="L41" s="22"/>
      <c r="M41" s="22"/>
      <c r="N41" s="22"/>
      <c r="O41" s="22"/>
      <c r="P41" s="22"/>
    </row>
    <row r="42" spans="1:16" ht="39" customHeight="1" x14ac:dyDescent="0.2">
      <c r="A42" s="22"/>
      <c r="B42" s="39"/>
      <c r="C42" s="1240" t="s">
        <v>572</v>
      </c>
      <c r="D42" s="1241"/>
      <c r="E42" s="1242"/>
      <c r="F42" s="36" t="s">
        <v>513</v>
      </c>
      <c r="G42" s="37" t="s">
        <v>513</v>
      </c>
      <c r="H42" s="37" t="s">
        <v>513</v>
      </c>
      <c r="I42" s="37" t="s">
        <v>513</v>
      </c>
      <c r="J42" s="38" t="s">
        <v>513</v>
      </c>
      <c r="K42" s="22"/>
      <c r="L42" s="22"/>
      <c r="M42" s="22"/>
      <c r="N42" s="22"/>
      <c r="O42" s="22"/>
      <c r="P42" s="22"/>
    </row>
    <row r="43" spans="1:16" ht="39" customHeight="1" thickBot="1" x14ac:dyDescent="0.25">
      <c r="A43" s="22"/>
      <c r="B43" s="40"/>
      <c r="C43" s="1243" t="s">
        <v>573</v>
      </c>
      <c r="D43" s="1244"/>
      <c r="E43" s="1245"/>
      <c r="F43" s="41">
        <v>4.62</v>
      </c>
      <c r="G43" s="42">
        <v>4.2</v>
      </c>
      <c r="H43" s="42" t="s">
        <v>513</v>
      </c>
      <c r="I43" s="42" t="s">
        <v>513</v>
      </c>
      <c r="J43" s="43" t="s">
        <v>513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JjYCQ2nzdsxx1lLZU/RQzqS9lN2yxONSR/IwfGzam6cxmIXmxFGGtNEgzB74LxykvYiAzhijjHc4ezHRRcg21Q==" saltValue="YOq/jV0FcZONhotv3Xte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2">
      <c r="A45" s="48"/>
      <c r="B45" s="1248" t="s">
        <v>11</v>
      </c>
      <c r="C45" s="1249"/>
      <c r="D45" s="58"/>
      <c r="E45" s="1254" t="s">
        <v>12</v>
      </c>
      <c r="F45" s="1254"/>
      <c r="G45" s="1254"/>
      <c r="H45" s="1254"/>
      <c r="I45" s="1254"/>
      <c r="J45" s="1255"/>
      <c r="K45" s="59">
        <v>7641</v>
      </c>
      <c r="L45" s="60">
        <v>7045</v>
      </c>
      <c r="M45" s="60">
        <v>7250</v>
      </c>
      <c r="N45" s="60">
        <v>7461</v>
      </c>
      <c r="O45" s="61">
        <v>7410</v>
      </c>
      <c r="P45" s="48"/>
      <c r="Q45" s="48"/>
      <c r="R45" s="48"/>
      <c r="S45" s="48"/>
      <c r="T45" s="48"/>
      <c r="U45" s="48"/>
    </row>
    <row r="46" spans="1:21" ht="30.75" customHeight="1" x14ac:dyDescent="0.2">
      <c r="A46" s="48"/>
      <c r="B46" s="1250"/>
      <c r="C46" s="1251"/>
      <c r="D46" s="62"/>
      <c r="E46" s="1256" t="s">
        <v>13</v>
      </c>
      <c r="F46" s="1256"/>
      <c r="G46" s="1256"/>
      <c r="H46" s="1256"/>
      <c r="I46" s="1256"/>
      <c r="J46" s="1257"/>
      <c r="K46" s="63" t="s">
        <v>513</v>
      </c>
      <c r="L46" s="64">
        <v>37</v>
      </c>
      <c r="M46" s="64">
        <v>67</v>
      </c>
      <c r="N46" s="64" t="s">
        <v>513</v>
      </c>
      <c r="O46" s="65" t="s">
        <v>513</v>
      </c>
      <c r="P46" s="48"/>
      <c r="Q46" s="48"/>
      <c r="R46" s="48"/>
      <c r="S46" s="48"/>
      <c r="T46" s="48"/>
      <c r="U46" s="48"/>
    </row>
    <row r="47" spans="1:21" ht="30.75" customHeight="1" x14ac:dyDescent="0.2">
      <c r="A47" s="48"/>
      <c r="B47" s="1250"/>
      <c r="C47" s="1251"/>
      <c r="D47" s="62"/>
      <c r="E47" s="1256" t="s">
        <v>14</v>
      </c>
      <c r="F47" s="1256"/>
      <c r="G47" s="1256"/>
      <c r="H47" s="1256"/>
      <c r="I47" s="1256"/>
      <c r="J47" s="1257"/>
      <c r="K47" s="63">
        <v>205</v>
      </c>
      <c r="L47" s="64">
        <v>221</v>
      </c>
      <c r="M47" s="64">
        <v>235</v>
      </c>
      <c r="N47" s="64">
        <v>83</v>
      </c>
      <c r="O47" s="65">
        <v>67</v>
      </c>
      <c r="P47" s="48"/>
      <c r="Q47" s="48"/>
      <c r="R47" s="48"/>
      <c r="S47" s="48"/>
      <c r="T47" s="48"/>
      <c r="U47" s="48"/>
    </row>
    <row r="48" spans="1:21" ht="30.75" customHeight="1" x14ac:dyDescent="0.2">
      <c r="A48" s="48"/>
      <c r="B48" s="1250"/>
      <c r="C48" s="1251"/>
      <c r="D48" s="62"/>
      <c r="E48" s="1256" t="s">
        <v>15</v>
      </c>
      <c r="F48" s="1256"/>
      <c r="G48" s="1256"/>
      <c r="H48" s="1256"/>
      <c r="I48" s="1256"/>
      <c r="J48" s="1257"/>
      <c r="K48" s="63">
        <v>2044</v>
      </c>
      <c r="L48" s="64">
        <v>2040</v>
      </c>
      <c r="M48" s="64">
        <v>2008</v>
      </c>
      <c r="N48" s="64">
        <v>1708</v>
      </c>
      <c r="O48" s="65">
        <v>1661</v>
      </c>
      <c r="P48" s="48"/>
      <c r="Q48" s="48"/>
      <c r="R48" s="48"/>
      <c r="S48" s="48"/>
      <c r="T48" s="48"/>
      <c r="U48" s="48"/>
    </row>
    <row r="49" spans="1:21" ht="30.75" customHeight="1" x14ac:dyDescent="0.2">
      <c r="A49" s="48"/>
      <c r="B49" s="1250"/>
      <c r="C49" s="1251"/>
      <c r="D49" s="62"/>
      <c r="E49" s="1256" t="s">
        <v>16</v>
      </c>
      <c r="F49" s="1256"/>
      <c r="G49" s="1256"/>
      <c r="H49" s="1256"/>
      <c r="I49" s="1256"/>
      <c r="J49" s="1257"/>
      <c r="K49" s="63">
        <v>114</v>
      </c>
      <c r="L49" s="64">
        <v>114</v>
      </c>
      <c r="M49" s="64">
        <v>114</v>
      </c>
      <c r="N49" s="64">
        <v>114</v>
      </c>
      <c r="O49" s="65">
        <v>114</v>
      </c>
      <c r="P49" s="48"/>
      <c r="Q49" s="48"/>
      <c r="R49" s="48"/>
      <c r="S49" s="48"/>
      <c r="T49" s="48"/>
      <c r="U49" s="48"/>
    </row>
    <row r="50" spans="1:21" ht="30.75" customHeight="1" x14ac:dyDescent="0.2">
      <c r="A50" s="48"/>
      <c r="B50" s="1250"/>
      <c r="C50" s="1251"/>
      <c r="D50" s="62"/>
      <c r="E50" s="1256" t="s">
        <v>17</v>
      </c>
      <c r="F50" s="1256"/>
      <c r="G50" s="1256"/>
      <c r="H50" s="1256"/>
      <c r="I50" s="1256"/>
      <c r="J50" s="1257"/>
      <c r="K50" s="63">
        <v>63</v>
      </c>
      <c r="L50" s="64">
        <v>62</v>
      </c>
      <c r="M50" s="64">
        <v>51</v>
      </c>
      <c r="N50" s="64">
        <v>47</v>
      </c>
      <c r="O50" s="65">
        <v>38</v>
      </c>
      <c r="P50" s="48"/>
      <c r="Q50" s="48"/>
      <c r="R50" s="48"/>
      <c r="S50" s="48"/>
      <c r="T50" s="48"/>
      <c r="U50" s="48"/>
    </row>
    <row r="51" spans="1:21" ht="30.75" customHeight="1" x14ac:dyDescent="0.2">
      <c r="A51" s="48"/>
      <c r="B51" s="1252"/>
      <c r="C51" s="1253"/>
      <c r="D51" s="66"/>
      <c r="E51" s="1256" t="s">
        <v>18</v>
      </c>
      <c r="F51" s="1256"/>
      <c r="G51" s="1256"/>
      <c r="H51" s="1256"/>
      <c r="I51" s="1256"/>
      <c r="J51" s="1257"/>
      <c r="K51" s="63" t="s">
        <v>513</v>
      </c>
      <c r="L51" s="64" t="s">
        <v>513</v>
      </c>
      <c r="M51" s="64">
        <v>0</v>
      </c>
      <c r="N51" s="64" t="s">
        <v>513</v>
      </c>
      <c r="O51" s="65" t="s">
        <v>513</v>
      </c>
      <c r="P51" s="48"/>
      <c r="Q51" s="48"/>
      <c r="R51" s="48"/>
      <c r="S51" s="48"/>
      <c r="T51" s="48"/>
      <c r="U51" s="48"/>
    </row>
    <row r="52" spans="1:21" ht="30.75" customHeight="1" x14ac:dyDescent="0.2">
      <c r="A52" s="48"/>
      <c r="B52" s="1258" t="s">
        <v>19</v>
      </c>
      <c r="C52" s="1259"/>
      <c r="D52" s="66"/>
      <c r="E52" s="1256" t="s">
        <v>20</v>
      </c>
      <c r="F52" s="1256"/>
      <c r="G52" s="1256"/>
      <c r="H52" s="1256"/>
      <c r="I52" s="1256"/>
      <c r="J52" s="1257"/>
      <c r="K52" s="63">
        <v>7283</v>
      </c>
      <c r="L52" s="64">
        <v>6997</v>
      </c>
      <c r="M52" s="64">
        <v>7127</v>
      </c>
      <c r="N52" s="64">
        <v>7066</v>
      </c>
      <c r="O52" s="65">
        <v>6999</v>
      </c>
      <c r="P52" s="48"/>
      <c r="Q52" s="48"/>
      <c r="R52" s="48"/>
      <c r="S52" s="48"/>
      <c r="T52" s="48"/>
      <c r="U52" s="48"/>
    </row>
    <row r="53" spans="1:21" ht="30.75" customHeight="1" thickBot="1" x14ac:dyDescent="0.25">
      <c r="A53" s="48"/>
      <c r="B53" s="1260" t="s">
        <v>21</v>
      </c>
      <c r="C53" s="1261"/>
      <c r="D53" s="67"/>
      <c r="E53" s="1262" t="s">
        <v>22</v>
      </c>
      <c r="F53" s="1262"/>
      <c r="G53" s="1262"/>
      <c r="H53" s="1262"/>
      <c r="I53" s="1262"/>
      <c r="J53" s="1263"/>
      <c r="K53" s="68">
        <v>2784</v>
      </c>
      <c r="L53" s="69">
        <v>2522</v>
      </c>
      <c r="M53" s="69">
        <v>2598</v>
      </c>
      <c r="N53" s="69">
        <v>2347</v>
      </c>
      <c r="O53" s="70">
        <v>2291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x14ac:dyDescent="0.2">
      <c r="B57" s="1264" t="s">
        <v>25</v>
      </c>
      <c r="C57" s="1265"/>
      <c r="D57" s="1268" t="s">
        <v>26</v>
      </c>
      <c r="E57" s="1269"/>
      <c r="F57" s="1269"/>
      <c r="G57" s="1269"/>
      <c r="H57" s="1269"/>
      <c r="I57" s="1269"/>
      <c r="J57" s="1270"/>
      <c r="K57" s="82">
        <v>375</v>
      </c>
      <c r="L57" s="83">
        <v>425</v>
      </c>
      <c r="M57" s="83">
        <v>350</v>
      </c>
      <c r="N57" s="83">
        <v>250</v>
      </c>
      <c r="O57" s="84">
        <v>250</v>
      </c>
    </row>
    <row r="58" spans="1:21" ht="31.5" customHeight="1" thickBot="1" x14ac:dyDescent="0.25">
      <c r="B58" s="1266"/>
      <c r="C58" s="1267"/>
      <c r="D58" s="1271" t="s">
        <v>27</v>
      </c>
      <c r="E58" s="1272"/>
      <c r="F58" s="1272"/>
      <c r="G58" s="1272"/>
      <c r="H58" s="1272"/>
      <c r="I58" s="1272"/>
      <c r="J58" s="1273"/>
      <c r="K58" s="85">
        <v>250</v>
      </c>
      <c r="L58" s="86">
        <v>283</v>
      </c>
      <c r="M58" s="86">
        <v>233</v>
      </c>
      <c r="N58" s="86">
        <v>167</v>
      </c>
      <c r="O58" s="87">
        <v>167</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kKpGrVmObgJyaMjMcEgRmz6UivAnzjUDHZU3nBk0NOJOBBx/686QtuCcDnFFeclSKCt91R6W4zMVFABAkh48Q==" saltValue="u5U7iFnKmczvvzFiwA2B7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555</v>
      </c>
      <c r="J40" s="99" t="s">
        <v>556</v>
      </c>
      <c r="K40" s="99" t="s">
        <v>557</v>
      </c>
      <c r="L40" s="99" t="s">
        <v>558</v>
      </c>
      <c r="M40" s="100" t="s">
        <v>559</v>
      </c>
    </row>
    <row r="41" spans="2:13" ht="27.75" customHeight="1" x14ac:dyDescent="0.2">
      <c r="B41" s="1274" t="s">
        <v>30</v>
      </c>
      <c r="C41" s="1275"/>
      <c r="D41" s="101"/>
      <c r="E41" s="1280" t="s">
        <v>31</v>
      </c>
      <c r="F41" s="1280"/>
      <c r="G41" s="1280"/>
      <c r="H41" s="1281"/>
      <c r="I41" s="102">
        <v>75485</v>
      </c>
      <c r="J41" s="103">
        <v>73249</v>
      </c>
      <c r="K41" s="103">
        <v>73000</v>
      </c>
      <c r="L41" s="103">
        <v>69041</v>
      </c>
      <c r="M41" s="104">
        <v>65140</v>
      </c>
    </row>
    <row r="42" spans="2:13" ht="27.75" customHeight="1" x14ac:dyDescent="0.2">
      <c r="B42" s="1276"/>
      <c r="C42" s="1277"/>
      <c r="D42" s="105"/>
      <c r="E42" s="1282" t="s">
        <v>32</v>
      </c>
      <c r="F42" s="1282"/>
      <c r="G42" s="1282"/>
      <c r="H42" s="1283"/>
      <c r="I42" s="106">
        <v>412</v>
      </c>
      <c r="J42" s="107">
        <v>300</v>
      </c>
      <c r="K42" s="107">
        <v>249</v>
      </c>
      <c r="L42" s="107">
        <v>531</v>
      </c>
      <c r="M42" s="108">
        <v>489</v>
      </c>
    </row>
    <row r="43" spans="2:13" ht="27.75" customHeight="1" x14ac:dyDescent="0.2">
      <c r="B43" s="1276"/>
      <c r="C43" s="1277"/>
      <c r="D43" s="105"/>
      <c r="E43" s="1282" t="s">
        <v>33</v>
      </c>
      <c r="F43" s="1282"/>
      <c r="G43" s="1282"/>
      <c r="H43" s="1283"/>
      <c r="I43" s="106">
        <v>26204</v>
      </c>
      <c r="J43" s="107">
        <v>25384</v>
      </c>
      <c r="K43" s="107">
        <v>26191</v>
      </c>
      <c r="L43" s="107">
        <v>22394</v>
      </c>
      <c r="M43" s="108">
        <v>20451</v>
      </c>
    </row>
    <row r="44" spans="2:13" ht="27.75" customHeight="1" x14ac:dyDescent="0.2">
      <c r="B44" s="1276"/>
      <c r="C44" s="1277"/>
      <c r="D44" s="105"/>
      <c r="E44" s="1282" t="s">
        <v>34</v>
      </c>
      <c r="F44" s="1282"/>
      <c r="G44" s="1282"/>
      <c r="H44" s="1283"/>
      <c r="I44" s="106">
        <v>443</v>
      </c>
      <c r="J44" s="107">
        <v>335</v>
      </c>
      <c r="K44" s="107">
        <v>225</v>
      </c>
      <c r="L44" s="107">
        <v>113</v>
      </c>
      <c r="M44" s="108">
        <v>629</v>
      </c>
    </row>
    <row r="45" spans="2:13" ht="27.75" customHeight="1" x14ac:dyDescent="0.2">
      <c r="B45" s="1276"/>
      <c r="C45" s="1277"/>
      <c r="D45" s="105"/>
      <c r="E45" s="1282" t="s">
        <v>35</v>
      </c>
      <c r="F45" s="1282"/>
      <c r="G45" s="1282"/>
      <c r="H45" s="1283"/>
      <c r="I45" s="106">
        <v>12798</v>
      </c>
      <c r="J45" s="107">
        <v>12040</v>
      </c>
      <c r="K45" s="107">
        <v>12178</v>
      </c>
      <c r="L45" s="107">
        <v>11599</v>
      </c>
      <c r="M45" s="108">
        <v>11488</v>
      </c>
    </row>
    <row r="46" spans="2:13" ht="27.75" customHeight="1" x14ac:dyDescent="0.2">
      <c r="B46" s="1276"/>
      <c r="C46" s="1277"/>
      <c r="D46" s="109"/>
      <c r="E46" s="1282" t="s">
        <v>36</v>
      </c>
      <c r="F46" s="1282"/>
      <c r="G46" s="1282"/>
      <c r="H46" s="1283"/>
      <c r="I46" s="106">
        <v>158</v>
      </c>
      <c r="J46" s="107">
        <v>173</v>
      </c>
      <c r="K46" s="107">
        <v>105</v>
      </c>
      <c r="L46" s="107">
        <v>90</v>
      </c>
      <c r="M46" s="108">
        <v>96</v>
      </c>
    </row>
    <row r="47" spans="2:13" ht="27.75" customHeight="1" x14ac:dyDescent="0.2">
      <c r="B47" s="1276"/>
      <c r="C47" s="1277"/>
      <c r="D47" s="110"/>
      <c r="E47" s="1284" t="s">
        <v>37</v>
      </c>
      <c r="F47" s="1285"/>
      <c r="G47" s="1285"/>
      <c r="H47" s="1286"/>
      <c r="I47" s="106" t="s">
        <v>513</v>
      </c>
      <c r="J47" s="107" t="s">
        <v>513</v>
      </c>
      <c r="K47" s="107" t="s">
        <v>513</v>
      </c>
      <c r="L47" s="107" t="s">
        <v>513</v>
      </c>
      <c r="M47" s="108" t="s">
        <v>513</v>
      </c>
    </row>
    <row r="48" spans="2:13" ht="27.75" customHeight="1" x14ac:dyDescent="0.2">
      <c r="B48" s="1276"/>
      <c r="C48" s="1277"/>
      <c r="D48" s="105"/>
      <c r="E48" s="1282" t="s">
        <v>38</v>
      </c>
      <c r="F48" s="1282"/>
      <c r="G48" s="1282"/>
      <c r="H48" s="1283"/>
      <c r="I48" s="106" t="s">
        <v>513</v>
      </c>
      <c r="J48" s="107" t="s">
        <v>513</v>
      </c>
      <c r="K48" s="107" t="s">
        <v>513</v>
      </c>
      <c r="L48" s="107" t="s">
        <v>513</v>
      </c>
      <c r="M48" s="108" t="s">
        <v>513</v>
      </c>
    </row>
    <row r="49" spans="2:13" ht="27.75" customHeight="1" x14ac:dyDescent="0.2">
      <c r="B49" s="1278"/>
      <c r="C49" s="1279"/>
      <c r="D49" s="105"/>
      <c r="E49" s="1282" t="s">
        <v>39</v>
      </c>
      <c r="F49" s="1282"/>
      <c r="G49" s="1282"/>
      <c r="H49" s="1283"/>
      <c r="I49" s="106" t="s">
        <v>513</v>
      </c>
      <c r="J49" s="107" t="s">
        <v>513</v>
      </c>
      <c r="K49" s="107" t="s">
        <v>513</v>
      </c>
      <c r="L49" s="107" t="s">
        <v>513</v>
      </c>
      <c r="M49" s="108" t="s">
        <v>513</v>
      </c>
    </row>
    <row r="50" spans="2:13" ht="27.75" customHeight="1" x14ac:dyDescent="0.2">
      <c r="B50" s="1287" t="s">
        <v>40</v>
      </c>
      <c r="C50" s="1288"/>
      <c r="D50" s="111"/>
      <c r="E50" s="1282" t="s">
        <v>41</v>
      </c>
      <c r="F50" s="1282"/>
      <c r="G50" s="1282"/>
      <c r="H50" s="1283"/>
      <c r="I50" s="106">
        <v>10661</v>
      </c>
      <c r="J50" s="107">
        <v>11053</v>
      </c>
      <c r="K50" s="107">
        <v>13246</v>
      </c>
      <c r="L50" s="107">
        <v>12798</v>
      </c>
      <c r="M50" s="108">
        <v>14608</v>
      </c>
    </row>
    <row r="51" spans="2:13" ht="27.75" customHeight="1" x14ac:dyDescent="0.2">
      <c r="B51" s="1276"/>
      <c r="C51" s="1277"/>
      <c r="D51" s="105"/>
      <c r="E51" s="1282" t="s">
        <v>42</v>
      </c>
      <c r="F51" s="1282"/>
      <c r="G51" s="1282"/>
      <c r="H51" s="1283"/>
      <c r="I51" s="106">
        <v>12824</v>
      </c>
      <c r="J51" s="107">
        <v>12547</v>
      </c>
      <c r="K51" s="107">
        <v>12503</v>
      </c>
      <c r="L51" s="107">
        <v>10058</v>
      </c>
      <c r="M51" s="108">
        <v>9962</v>
      </c>
    </row>
    <row r="52" spans="2:13" ht="27.75" customHeight="1" x14ac:dyDescent="0.2">
      <c r="B52" s="1278"/>
      <c r="C52" s="1279"/>
      <c r="D52" s="105"/>
      <c r="E52" s="1282" t="s">
        <v>43</v>
      </c>
      <c r="F52" s="1282"/>
      <c r="G52" s="1282"/>
      <c r="H52" s="1283"/>
      <c r="I52" s="106">
        <v>66961</v>
      </c>
      <c r="J52" s="107">
        <v>65366</v>
      </c>
      <c r="K52" s="107">
        <v>65142</v>
      </c>
      <c r="L52" s="107">
        <v>62148</v>
      </c>
      <c r="M52" s="108">
        <v>59821</v>
      </c>
    </row>
    <row r="53" spans="2:13" ht="27.75" customHeight="1" thickBot="1" x14ac:dyDescent="0.25">
      <c r="B53" s="1289" t="s">
        <v>44</v>
      </c>
      <c r="C53" s="1290"/>
      <c r="D53" s="112"/>
      <c r="E53" s="1291" t="s">
        <v>45</v>
      </c>
      <c r="F53" s="1291"/>
      <c r="G53" s="1291"/>
      <c r="H53" s="1292"/>
      <c r="I53" s="113">
        <v>25053</v>
      </c>
      <c r="J53" s="114">
        <v>22516</v>
      </c>
      <c r="K53" s="114">
        <v>21057</v>
      </c>
      <c r="L53" s="114">
        <v>18766</v>
      </c>
      <c r="M53" s="115">
        <v>13902</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3ZrPGCezcD29O6YW4DMQcTUUFJe8sWfgk0goQTi0k8FHevRlCfNG9VHpvM2vR8etahZyKAzHNha/5lbT5ki6zw==" saltValue="cFCbcTykgc+zH8Ht83gfz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557</v>
      </c>
      <c r="G54" s="124" t="s">
        <v>558</v>
      </c>
      <c r="H54" s="125" t="s">
        <v>559</v>
      </c>
    </row>
    <row r="55" spans="2:8" ht="52.5" customHeight="1" x14ac:dyDescent="0.2">
      <c r="B55" s="126"/>
      <c r="C55" s="1301" t="s">
        <v>48</v>
      </c>
      <c r="D55" s="1301"/>
      <c r="E55" s="1302"/>
      <c r="F55" s="127">
        <v>9064</v>
      </c>
      <c r="G55" s="127">
        <v>9644</v>
      </c>
      <c r="H55" s="128">
        <v>11784</v>
      </c>
    </row>
    <row r="56" spans="2:8" ht="52.5" customHeight="1" x14ac:dyDescent="0.2">
      <c r="B56" s="129"/>
      <c r="C56" s="1303" t="s">
        <v>49</v>
      </c>
      <c r="D56" s="1303"/>
      <c r="E56" s="1304"/>
      <c r="F56" s="130">
        <v>2032</v>
      </c>
      <c r="G56" s="130">
        <v>1782</v>
      </c>
      <c r="H56" s="131">
        <v>1382</v>
      </c>
    </row>
    <row r="57" spans="2:8" ht="53.25" customHeight="1" x14ac:dyDescent="0.2">
      <c r="B57" s="129"/>
      <c r="C57" s="1305" t="s">
        <v>50</v>
      </c>
      <c r="D57" s="1305"/>
      <c r="E57" s="1306"/>
      <c r="F57" s="132">
        <v>1234</v>
      </c>
      <c r="G57" s="132">
        <v>316</v>
      </c>
      <c r="H57" s="133">
        <v>312</v>
      </c>
    </row>
    <row r="58" spans="2:8" ht="45.75" customHeight="1" x14ac:dyDescent="0.2">
      <c r="B58" s="134"/>
      <c r="C58" s="1293" t="s">
        <v>596</v>
      </c>
      <c r="D58" s="1294"/>
      <c r="E58" s="1295"/>
      <c r="F58" s="135">
        <v>111</v>
      </c>
      <c r="G58" s="135">
        <v>73</v>
      </c>
      <c r="H58" s="136">
        <v>69</v>
      </c>
    </row>
    <row r="59" spans="2:8" ht="45.75" customHeight="1" x14ac:dyDescent="0.2">
      <c r="B59" s="134"/>
      <c r="C59" s="1293" t="s">
        <v>597</v>
      </c>
      <c r="D59" s="1294"/>
      <c r="E59" s="1295"/>
      <c r="F59" s="135">
        <v>64</v>
      </c>
      <c r="G59" s="135">
        <v>64</v>
      </c>
      <c r="H59" s="136">
        <v>64</v>
      </c>
    </row>
    <row r="60" spans="2:8" ht="45.75" customHeight="1" x14ac:dyDescent="0.2">
      <c r="B60" s="134"/>
      <c r="C60" s="1293" t="s">
        <v>598</v>
      </c>
      <c r="D60" s="1294"/>
      <c r="E60" s="1295"/>
      <c r="F60" s="135">
        <v>52</v>
      </c>
      <c r="G60" s="135">
        <v>52</v>
      </c>
      <c r="H60" s="136">
        <v>52</v>
      </c>
    </row>
    <row r="61" spans="2:8" ht="45.75" customHeight="1" x14ac:dyDescent="0.2">
      <c r="B61" s="134"/>
      <c r="C61" s="1293" t="s">
        <v>599</v>
      </c>
      <c r="D61" s="1294"/>
      <c r="E61" s="1295"/>
      <c r="F61" s="135">
        <v>20</v>
      </c>
      <c r="G61" s="135">
        <v>39</v>
      </c>
      <c r="H61" s="136">
        <v>39</v>
      </c>
    </row>
    <row r="62" spans="2:8" ht="45.75" customHeight="1" thickBot="1" x14ac:dyDescent="0.25">
      <c r="B62" s="137"/>
      <c r="C62" s="1296" t="s">
        <v>600</v>
      </c>
      <c r="D62" s="1297"/>
      <c r="E62" s="1298"/>
      <c r="F62" s="138">
        <v>38</v>
      </c>
      <c r="G62" s="138">
        <v>38</v>
      </c>
      <c r="H62" s="139">
        <v>38</v>
      </c>
    </row>
    <row r="63" spans="2:8" ht="52.5" customHeight="1" thickBot="1" x14ac:dyDescent="0.25">
      <c r="B63" s="140"/>
      <c r="C63" s="1299" t="s">
        <v>51</v>
      </c>
      <c r="D63" s="1299"/>
      <c r="E63" s="1300"/>
      <c r="F63" s="141">
        <v>12330</v>
      </c>
      <c r="G63" s="141">
        <v>11743</v>
      </c>
      <c r="H63" s="142">
        <v>13478</v>
      </c>
    </row>
    <row r="64" spans="2:8" ht="15" customHeight="1" x14ac:dyDescent="0.2"/>
    <row r="65" ht="0" hidden="1" customHeight="1" x14ac:dyDescent="0.2"/>
    <row r="66" ht="0" hidden="1" customHeight="1" x14ac:dyDescent="0.2"/>
  </sheetData>
  <sheetProtection algorithmName="SHA-512" hashValue="SPtMoewkCAjo7Qxxmv5a4NeQF2lPtI4FpKEj6DfjntzaPWUEgQdN8eogXrkMnPaU7t8vMA0sfEEytiWBezFiEg==" saltValue="5/Eptzlme6/rdFFWiIRW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tabSelected="1" zoomScale="80" zoomScaleNormal="8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601</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601</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602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603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20" t="s">
        <v>604</v>
      </c>
      <c r="AO43" s="1321"/>
      <c r="AP43" s="1321"/>
      <c r="AQ43" s="1321"/>
      <c r="AR43" s="1321"/>
      <c r="AS43" s="1321"/>
      <c r="AT43" s="1321"/>
      <c r="AU43" s="1321"/>
      <c r="AV43" s="1321"/>
      <c r="AW43" s="1321"/>
      <c r="AX43" s="1321"/>
      <c r="AY43" s="1321"/>
      <c r="AZ43" s="1321"/>
      <c r="BA43" s="1321"/>
      <c r="BB43" s="1321"/>
      <c r="BC43" s="1321"/>
      <c r="BD43" s="1321"/>
      <c r="BE43" s="1321"/>
      <c r="BF43" s="1321"/>
      <c r="BG43" s="1321"/>
      <c r="BH43" s="1321"/>
      <c r="BI43" s="1321"/>
      <c r="BJ43" s="1321"/>
      <c r="BK43" s="1321"/>
      <c r="BL43" s="1321"/>
      <c r="BM43" s="1321"/>
      <c r="BN43" s="1321"/>
      <c r="BO43" s="1321"/>
      <c r="BP43" s="1321"/>
      <c r="BQ43" s="1321"/>
      <c r="BR43" s="1321"/>
      <c r="BS43" s="1321"/>
      <c r="BT43" s="1321"/>
      <c r="BU43" s="1321"/>
      <c r="BV43" s="1321"/>
      <c r="BW43" s="1321"/>
      <c r="BX43" s="1321"/>
      <c r="BY43" s="1321"/>
      <c r="BZ43" s="1321"/>
      <c r="CA43" s="1321"/>
      <c r="CB43" s="1321"/>
      <c r="CC43" s="1321"/>
      <c r="CD43" s="1321"/>
      <c r="CE43" s="1321"/>
      <c r="CF43" s="1321"/>
      <c r="CG43" s="1321"/>
      <c r="CH43" s="1321"/>
      <c r="CI43" s="1321"/>
      <c r="CJ43" s="1321"/>
      <c r="CK43" s="1321"/>
      <c r="CL43" s="1321"/>
      <c r="CM43" s="1321"/>
      <c r="CN43" s="1321"/>
      <c r="CO43" s="1321"/>
      <c r="CP43" s="1321"/>
      <c r="CQ43" s="1321"/>
      <c r="CR43" s="1321"/>
      <c r="CS43" s="1321"/>
      <c r="CT43" s="1321"/>
      <c r="CU43" s="1321"/>
      <c r="CV43" s="1321"/>
      <c r="CW43" s="1321"/>
      <c r="CX43" s="1321"/>
      <c r="CY43" s="1321"/>
      <c r="CZ43" s="1321"/>
      <c r="DA43" s="1321"/>
      <c r="DB43" s="1321"/>
      <c r="DC43" s="1322"/>
    </row>
    <row r="44" spans="2:109" ht="13.2" x14ac:dyDescent="0.2">
      <c r="B44" s="394"/>
      <c r="AN44" s="1323"/>
      <c r="AO44" s="1324"/>
      <c r="AP44" s="1324"/>
      <c r="AQ44" s="1324"/>
      <c r="AR44" s="1324"/>
      <c r="AS44" s="1324"/>
      <c r="AT44" s="1324"/>
      <c r="AU44" s="1324"/>
      <c r="AV44" s="1324"/>
      <c r="AW44" s="1324"/>
      <c r="AX44" s="1324"/>
      <c r="AY44" s="1324"/>
      <c r="AZ44" s="1324"/>
      <c r="BA44" s="1324"/>
      <c r="BB44" s="1324"/>
      <c r="BC44" s="1324"/>
      <c r="BD44" s="1324"/>
      <c r="BE44" s="1324"/>
      <c r="BF44" s="1324"/>
      <c r="BG44" s="1324"/>
      <c r="BH44" s="1324"/>
      <c r="BI44" s="1324"/>
      <c r="BJ44" s="1324"/>
      <c r="BK44" s="1324"/>
      <c r="BL44" s="1324"/>
      <c r="BM44" s="1324"/>
      <c r="BN44" s="1324"/>
      <c r="BO44" s="1324"/>
      <c r="BP44" s="1324"/>
      <c r="BQ44" s="1324"/>
      <c r="BR44" s="1324"/>
      <c r="BS44" s="1324"/>
      <c r="BT44" s="1324"/>
      <c r="BU44" s="1324"/>
      <c r="BV44" s="1324"/>
      <c r="BW44" s="1324"/>
      <c r="BX44" s="1324"/>
      <c r="BY44" s="1324"/>
      <c r="BZ44" s="1324"/>
      <c r="CA44" s="1324"/>
      <c r="CB44" s="1324"/>
      <c r="CC44" s="1324"/>
      <c r="CD44" s="1324"/>
      <c r="CE44" s="1324"/>
      <c r="CF44" s="1324"/>
      <c r="CG44" s="1324"/>
      <c r="CH44" s="1324"/>
      <c r="CI44" s="1324"/>
      <c r="CJ44" s="1324"/>
      <c r="CK44" s="1324"/>
      <c r="CL44" s="1324"/>
      <c r="CM44" s="1324"/>
      <c r="CN44" s="1324"/>
      <c r="CO44" s="1324"/>
      <c r="CP44" s="1324"/>
      <c r="CQ44" s="1324"/>
      <c r="CR44" s="1324"/>
      <c r="CS44" s="1324"/>
      <c r="CT44" s="1324"/>
      <c r="CU44" s="1324"/>
      <c r="CV44" s="1324"/>
      <c r="CW44" s="1324"/>
      <c r="CX44" s="1324"/>
      <c r="CY44" s="1324"/>
      <c r="CZ44" s="1324"/>
      <c r="DA44" s="1324"/>
      <c r="DB44" s="1324"/>
      <c r="DC44" s="1325"/>
    </row>
    <row r="45" spans="2:109" ht="13.2" x14ac:dyDescent="0.2">
      <c r="B45" s="394"/>
      <c r="AN45" s="1323"/>
      <c r="AO45" s="1324"/>
      <c r="AP45" s="1324"/>
      <c r="AQ45" s="1324"/>
      <c r="AR45" s="1324"/>
      <c r="AS45" s="1324"/>
      <c r="AT45" s="1324"/>
      <c r="AU45" s="1324"/>
      <c r="AV45" s="1324"/>
      <c r="AW45" s="1324"/>
      <c r="AX45" s="1324"/>
      <c r="AY45" s="1324"/>
      <c r="AZ45" s="1324"/>
      <c r="BA45" s="1324"/>
      <c r="BB45" s="1324"/>
      <c r="BC45" s="1324"/>
      <c r="BD45" s="1324"/>
      <c r="BE45" s="1324"/>
      <c r="BF45" s="1324"/>
      <c r="BG45" s="1324"/>
      <c r="BH45" s="1324"/>
      <c r="BI45" s="1324"/>
      <c r="BJ45" s="1324"/>
      <c r="BK45" s="1324"/>
      <c r="BL45" s="1324"/>
      <c r="BM45" s="1324"/>
      <c r="BN45" s="1324"/>
      <c r="BO45" s="1324"/>
      <c r="BP45" s="1324"/>
      <c r="BQ45" s="1324"/>
      <c r="BR45" s="1324"/>
      <c r="BS45" s="1324"/>
      <c r="BT45" s="1324"/>
      <c r="BU45" s="1324"/>
      <c r="BV45" s="1324"/>
      <c r="BW45" s="1324"/>
      <c r="BX45" s="1324"/>
      <c r="BY45" s="1324"/>
      <c r="BZ45" s="1324"/>
      <c r="CA45" s="1324"/>
      <c r="CB45" s="1324"/>
      <c r="CC45" s="1324"/>
      <c r="CD45" s="1324"/>
      <c r="CE45" s="1324"/>
      <c r="CF45" s="1324"/>
      <c r="CG45" s="1324"/>
      <c r="CH45" s="1324"/>
      <c r="CI45" s="1324"/>
      <c r="CJ45" s="1324"/>
      <c r="CK45" s="1324"/>
      <c r="CL45" s="1324"/>
      <c r="CM45" s="1324"/>
      <c r="CN45" s="1324"/>
      <c r="CO45" s="1324"/>
      <c r="CP45" s="1324"/>
      <c r="CQ45" s="1324"/>
      <c r="CR45" s="1324"/>
      <c r="CS45" s="1324"/>
      <c r="CT45" s="1324"/>
      <c r="CU45" s="1324"/>
      <c r="CV45" s="1324"/>
      <c r="CW45" s="1324"/>
      <c r="CX45" s="1324"/>
      <c r="CY45" s="1324"/>
      <c r="CZ45" s="1324"/>
      <c r="DA45" s="1324"/>
      <c r="DB45" s="1324"/>
      <c r="DC45" s="1325"/>
    </row>
    <row r="46" spans="2:109" ht="13.2" x14ac:dyDescent="0.2">
      <c r="B46" s="394"/>
      <c r="AN46" s="1323"/>
      <c r="AO46" s="1324"/>
      <c r="AP46" s="1324"/>
      <c r="AQ46" s="1324"/>
      <c r="AR46" s="1324"/>
      <c r="AS46" s="1324"/>
      <c r="AT46" s="1324"/>
      <c r="AU46" s="1324"/>
      <c r="AV46" s="1324"/>
      <c r="AW46" s="1324"/>
      <c r="AX46" s="1324"/>
      <c r="AY46" s="1324"/>
      <c r="AZ46" s="1324"/>
      <c r="BA46" s="1324"/>
      <c r="BB46" s="1324"/>
      <c r="BC46" s="1324"/>
      <c r="BD46" s="1324"/>
      <c r="BE46" s="1324"/>
      <c r="BF46" s="1324"/>
      <c r="BG46" s="1324"/>
      <c r="BH46" s="1324"/>
      <c r="BI46" s="1324"/>
      <c r="BJ46" s="1324"/>
      <c r="BK46" s="1324"/>
      <c r="BL46" s="1324"/>
      <c r="BM46" s="1324"/>
      <c r="BN46" s="1324"/>
      <c r="BO46" s="1324"/>
      <c r="BP46" s="1324"/>
      <c r="BQ46" s="1324"/>
      <c r="BR46" s="1324"/>
      <c r="BS46" s="1324"/>
      <c r="BT46" s="1324"/>
      <c r="BU46" s="1324"/>
      <c r="BV46" s="1324"/>
      <c r="BW46" s="1324"/>
      <c r="BX46" s="1324"/>
      <c r="BY46" s="1324"/>
      <c r="BZ46" s="1324"/>
      <c r="CA46" s="1324"/>
      <c r="CB46" s="1324"/>
      <c r="CC46" s="1324"/>
      <c r="CD46" s="1324"/>
      <c r="CE46" s="1324"/>
      <c r="CF46" s="1324"/>
      <c r="CG46" s="1324"/>
      <c r="CH46" s="1324"/>
      <c r="CI46" s="1324"/>
      <c r="CJ46" s="1324"/>
      <c r="CK46" s="1324"/>
      <c r="CL46" s="1324"/>
      <c r="CM46" s="1324"/>
      <c r="CN46" s="1324"/>
      <c r="CO46" s="1324"/>
      <c r="CP46" s="1324"/>
      <c r="CQ46" s="1324"/>
      <c r="CR46" s="1324"/>
      <c r="CS46" s="1324"/>
      <c r="CT46" s="1324"/>
      <c r="CU46" s="1324"/>
      <c r="CV46" s="1324"/>
      <c r="CW46" s="1324"/>
      <c r="CX46" s="1324"/>
      <c r="CY46" s="1324"/>
      <c r="CZ46" s="1324"/>
      <c r="DA46" s="1324"/>
      <c r="DB46" s="1324"/>
      <c r="DC46" s="1325"/>
    </row>
    <row r="47" spans="2:109" ht="13.2" x14ac:dyDescent="0.2">
      <c r="B47" s="394"/>
      <c r="AN47" s="1326"/>
      <c r="AO47" s="1327"/>
      <c r="AP47" s="1327"/>
      <c r="AQ47" s="1327"/>
      <c r="AR47" s="1327"/>
      <c r="AS47" s="1327"/>
      <c r="AT47" s="1327"/>
      <c r="AU47" s="1327"/>
      <c r="AV47" s="1327"/>
      <c r="AW47" s="1327"/>
      <c r="AX47" s="1327"/>
      <c r="AY47" s="1327"/>
      <c r="AZ47" s="1327"/>
      <c r="BA47" s="1327"/>
      <c r="BB47" s="1327"/>
      <c r="BC47" s="1327"/>
      <c r="BD47" s="1327"/>
      <c r="BE47" s="1327"/>
      <c r="BF47" s="1327"/>
      <c r="BG47" s="1327"/>
      <c r="BH47" s="1327"/>
      <c r="BI47" s="1327"/>
      <c r="BJ47" s="1327"/>
      <c r="BK47" s="1327"/>
      <c r="BL47" s="1327"/>
      <c r="BM47" s="1327"/>
      <c r="BN47" s="1327"/>
      <c r="BO47" s="1327"/>
      <c r="BP47" s="1327"/>
      <c r="BQ47" s="1327"/>
      <c r="BR47" s="1327"/>
      <c r="BS47" s="1327"/>
      <c r="BT47" s="1327"/>
      <c r="BU47" s="1327"/>
      <c r="BV47" s="1327"/>
      <c r="BW47" s="1327"/>
      <c r="BX47" s="1327"/>
      <c r="BY47" s="1327"/>
      <c r="BZ47" s="1327"/>
      <c r="CA47" s="1327"/>
      <c r="CB47" s="1327"/>
      <c r="CC47" s="1327"/>
      <c r="CD47" s="1327"/>
      <c r="CE47" s="1327"/>
      <c r="CF47" s="1327"/>
      <c r="CG47" s="1327"/>
      <c r="CH47" s="1327"/>
      <c r="CI47" s="1327"/>
      <c r="CJ47" s="1327"/>
      <c r="CK47" s="1327"/>
      <c r="CL47" s="1327"/>
      <c r="CM47" s="1327"/>
      <c r="CN47" s="1327"/>
      <c r="CO47" s="1327"/>
      <c r="CP47" s="1327"/>
      <c r="CQ47" s="1327"/>
      <c r="CR47" s="1327"/>
      <c r="CS47" s="1327"/>
      <c r="CT47" s="1327"/>
      <c r="CU47" s="1327"/>
      <c r="CV47" s="1327"/>
      <c r="CW47" s="1327"/>
      <c r="CX47" s="1327"/>
      <c r="CY47" s="1327"/>
      <c r="CZ47" s="1327"/>
      <c r="DA47" s="1327"/>
      <c r="DB47" s="1327"/>
      <c r="DC47" s="1328"/>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605</v>
      </c>
    </row>
    <row r="50" spans="1:109" ht="13.2" x14ac:dyDescent="0.2">
      <c r="B50" s="394"/>
      <c r="G50" s="1313"/>
      <c r="H50" s="1313"/>
      <c r="I50" s="1313"/>
      <c r="J50" s="1313"/>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2" t="s">
        <v>555</v>
      </c>
      <c r="BQ50" s="1312"/>
      <c r="BR50" s="1312"/>
      <c r="BS50" s="1312"/>
      <c r="BT50" s="1312"/>
      <c r="BU50" s="1312"/>
      <c r="BV50" s="1312"/>
      <c r="BW50" s="1312"/>
      <c r="BX50" s="1312" t="s">
        <v>556</v>
      </c>
      <c r="BY50" s="1312"/>
      <c r="BZ50" s="1312"/>
      <c r="CA50" s="1312"/>
      <c r="CB50" s="1312"/>
      <c r="CC50" s="1312"/>
      <c r="CD50" s="1312"/>
      <c r="CE50" s="1312"/>
      <c r="CF50" s="1312" t="s">
        <v>557</v>
      </c>
      <c r="CG50" s="1312"/>
      <c r="CH50" s="1312"/>
      <c r="CI50" s="1312"/>
      <c r="CJ50" s="1312"/>
      <c r="CK50" s="1312"/>
      <c r="CL50" s="1312"/>
      <c r="CM50" s="1312"/>
      <c r="CN50" s="1312" t="s">
        <v>558</v>
      </c>
      <c r="CO50" s="1312"/>
      <c r="CP50" s="1312"/>
      <c r="CQ50" s="1312"/>
      <c r="CR50" s="1312"/>
      <c r="CS50" s="1312"/>
      <c r="CT50" s="1312"/>
      <c r="CU50" s="1312"/>
      <c r="CV50" s="1312" t="s">
        <v>559</v>
      </c>
      <c r="CW50" s="1312"/>
      <c r="CX50" s="1312"/>
      <c r="CY50" s="1312"/>
      <c r="CZ50" s="1312"/>
      <c r="DA50" s="1312"/>
      <c r="DB50" s="1312"/>
      <c r="DC50" s="1312"/>
    </row>
    <row r="51" spans="1:109" ht="13.5" customHeight="1" x14ac:dyDescent="0.2">
      <c r="B51" s="394"/>
      <c r="G51" s="1315"/>
      <c r="H51" s="1315"/>
      <c r="I51" s="1329"/>
      <c r="J51" s="1329"/>
      <c r="K51" s="1314"/>
      <c r="L51" s="1314"/>
      <c r="M51" s="1314"/>
      <c r="N51" s="1314"/>
      <c r="AM51" s="403"/>
      <c r="AN51" s="1310" t="s">
        <v>606</v>
      </c>
      <c r="AO51" s="1310"/>
      <c r="AP51" s="1310"/>
      <c r="AQ51" s="1310"/>
      <c r="AR51" s="1310"/>
      <c r="AS51" s="1310"/>
      <c r="AT51" s="1310"/>
      <c r="AU51" s="1310"/>
      <c r="AV51" s="1310"/>
      <c r="AW51" s="1310"/>
      <c r="AX51" s="1310"/>
      <c r="AY51" s="1310"/>
      <c r="AZ51" s="1310"/>
      <c r="BA51" s="1310"/>
      <c r="BB51" s="1310" t="s">
        <v>607</v>
      </c>
      <c r="BC51" s="1310"/>
      <c r="BD51" s="1310"/>
      <c r="BE51" s="1310"/>
      <c r="BF51" s="1310"/>
      <c r="BG51" s="1310"/>
      <c r="BH51" s="1310"/>
      <c r="BI51" s="1310"/>
      <c r="BJ51" s="1310"/>
      <c r="BK51" s="1310"/>
      <c r="BL51" s="1310"/>
      <c r="BM51" s="1310"/>
      <c r="BN51" s="1310"/>
      <c r="BO51" s="1310"/>
      <c r="BP51" s="1319"/>
      <c r="BQ51" s="1307"/>
      <c r="BR51" s="1307"/>
      <c r="BS51" s="1307"/>
      <c r="BT51" s="1307"/>
      <c r="BU51" s="1307"/>
      <c r="BV51" s="1307"/>
      <c r="BW51" s="1307"/>
      <c r="BX51" s="1307">
        <v>51.7</v>
      </c>
      <c r="BY51" s="1307"/>
      <c r="BZ51" s="1307"/>
      <c r="CA51" s="1307"/>
      <c r="CB51" s="1307"/>
      <c r="CC51" s="1307"/>
      <c r="CD51" s="1307"/>
      <c r="CE51" s="1307"/>
      <c r="CF51" s="1307">
        <v>50.6</v>
      </c>
      <c r="CG51" s="1307"/>
      <c r="CH51" s="1307"/>
      <c r="CI51" s="1307"/>
      <c r="CJ51" s="1307"/>
      <c r="CK51" s="1307"/>
      <c r="CL51" s="1307"/>
      <c r="CM51" s="1307"/>
      <c r="CN51" s="1307">
        <v>41.8</v>
      </c>
      <c r="CO51" s="1307"/>
      <c r="CP51" s="1307"/>
      <c r="CQ51" s="1307"/>
      <c r="CR51" s="1307"/>
      <c r="CS51" s="1307"/>
      <c r="CT51" s="1307"/>
      <c r="CU51" s="1307"/>
      <c r="CV51" s="1307">
        <v>35.200000000000003</v>
      </c>
      <c r="CW51" s="1307"/>
      <c r="CX51" s="1307"/>
      <c r="CY51" s="1307"/>
      <c r="CZ51" s="1307"/>
      <c r="DA51" s="1307"/>
      <c r="DB51" s="1307"/>
      <c r="DC51" s="1307"/>
    </row>
    <row r="52" spans="1:109" ht="13.2" x14ac:dyDescent="0.2">
      <c r="B52" s="394"/>
      <c r="G52" s="1315"/>
      <c r="H52" s="1315"/>
      <c r="I52" s="1329"/>
      <c r="J52" s="1329"/>
      <c r="K52" s="1314"/>
      <c r="L52" s="1314"/>
      <c r="M52" s="1314"/>
      <c r="N52" s="1314"/>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2" x14ac:dyDescent="0.2">
      <c r="A53" s="402"/>
      <c r="B53" s="394"/>
      <c r="G53" s="1315"/>
      <c r="H53" s="1315"/>
      <c r="I53" s="1313"/>
      <c r="J53" s="1313"/>
      <c r="K53" s="1314"/>
      <c r="L53" s="1314"/>
      <c r="M53" s="1314"/>
      <c r="N53" s="1314"/>
      <c r="AM53" s="403"/>
      <c r="AN53" s="1310"/>
      <c r="AO53" s="1310"/>
      <c r="AP53" s="1310"/>
      <c r="AQ53" s="1310"/>
      <c r="AR53" s="1310"/>
      <c r="AS53" s="1310"/>
      <c r="AT53" s="1310"/>
      <c r="AU53" s="1310"/>
      <c r="AV53" s="1310"/>
      <c r="AW53" s="1310"/>
      <c r="AX53" s="1310"/>
      <c r="AY53" s="1310"/>
      <c r="AZ53" s="1310"/>
      <c r="BA53" s="1310"/>
      <c r="BB53" s="1310" t="s">
        <v>608</v>
      </c>
      <c r="BC53" s="1310"/>
      <c r="BD53" s="1310"/>
      <c r="BE53" s="1310"/>
      <c r="BF53" s="1310"/>
      <c r="BG53" s="1310"/>
      <c r="BH53" s="1310"/>
      <c r="BI53" s="1310"/>
      <c r="BJ53" s="1310"/>
      <c r="BK53" s="1310"/>
      <c r="BL53" s="1310"/>
      <c r="BM53" s="1310"/>
      <c r="BN53" s="1310"/>
      <c r="BO53" s="1310"/>
      <c r="BP53" s="1319"/>
      <c r="BQ53" s="1307"/>
      <c r="BR53" s="1307"/>
      <c r="BS53" s="1307"/>
      <c r="BT53" s="1307"/>
      <c r="BU53" s="1307"/>
      <c r="BV53" s="1307"/>
      <c r="BW53" s="1307"/>
      <c r="BX53" s="1307">
        <v>52.4</v>
      </c>
      <c r="BY53" s="1307"/>
      <c r="BZ53" s="1307"/>
      <c r="CA53" s="1307"/>
      <c r="CB53" s="1307"/>
      <c r="CC53" s="1307"/>
      <c r="CD53" s="1307"/>
      <c r="CE53" s="1307"/>
      <c r="CF53" s="1307">
        <v>53</v>
      </c>
      <c r="CG53" s="1307"/>
      <c r="CH53" s="1307"/>
      <c r="CI53" s="1307"/>
      <c r="CJ53" s="1307"/>
      <c r="CK53" s="1307"/>
      <c r="CL53" s="1307"/>
      <c r="CM53" s="1307"/>
      <c r="CN53" s="1307">
        <v>55.2</v>
      </c>
      <c r="CO53" s="1307"/>
      <c r="CP53" s="1307"/>
      <c r="CQ53" s="1307"/>
      <c r="CR53" s="1307"/>
      <c r="CS53" s="1307"/>
      <c r="CT53" s="1307"/>
      <c r="CU53" s="1307"/>
      <c r="CV53" s="1307">
        <v>56.7</v>
      </c>
      <c r="CW53" s="1307"/>
      <c r="CX53" s="1307"/>
      <c r="CY53" s="1307"/>
      <c r="CZ53" s="1307"/>
      <c r="DA53" s="1307"/>
      <c r="DB53" s="1307"/>
      <c r="DC53" s="1307"/>
    </row>
    <row r="54" spans="1:109" ht="13.2" x14ac:dyDescent="0.2">
      <c r="A54" s="402"/>
      <c r="B54" s="394"/>
      <c r="G54" s="1315"/>
      <c r="H54" s="1315"/>
      <c r="I54" s="1313"/>
      <c r="J54" s="1313"/>
      <c r="K54" s="1314"/>
      <c r="L54" s="1314"/>
      <c r="M54" s="1314"/>
      <c r="N54" s="1314"/>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2" x14ac:dyDescent="0.2">
      <c r="A55" s="402"/>
      <c r="B55" s="394"/>
      <c r="G55" s="1313"/>
      <c r="H55" s="1313"/>
      <c r="I55" s="1313"/>
      <c r="J55" s="1313"/>
      <c r="K55" s="1314"/>
      <c r="L55" s="1314"/>
      <c r="M55" s="1314"/>
      <c r="N55" s="1314"/>
      <c r="AN55" s="1312" t="s">
        <v>609</v>
      </c>
      <c r="AO55" s="1312"/>
      <c r="AP55" s="1312"/>
      <c r="AQ55" s="1312"/>
      <c r="AR55" s="1312"/>
      <c r="AS55" s="1312"/>
      <c r="AT55" s="1312"/>
      <c r="AU55" s="1312"/>
      <c r="AV55" s="1312"/>
      <c r="AW55" s="1312"/>
      <c r="AX55" s="1312"/>
      <c r="AY55" s="1312"/>
      <c r="AZ55" s="1312"/>
      <c r="BA55" s="1312"/>
      <c r="BB55" s="1310" t="s">
        <v>607</v>
      </c>
      <c r="BC55" s="1310"/>
      <c r="BD55" s="1310"/>
      <c r="BE55" s="1310"/>
      <c r="BF55" s="1310"/>
      <c r="BG55" s="1310"/>
      <c r="BH55" s="1310"/>
      <c r="BI55" s="1310"/>
      <c r="BJ55" s="1310"/>
      <c r="BK55" s="1310"/>
      <c r="BL55" s="1310"/>
      <c r="BM55" s="1310"/>
      <c r="BN55" s="1310"/>
      <c r="BO55" s="1310"/>
      <c r="BP55" s="1319"/>
      <c r="BQ55" s="1307"/>
      <c r="BR55" s="1307"/>
      <c r="BS55" s="1307"/>
      <c r="BT55" s="1307"/>
      <c r="BU55" s="1307"/>
      <c r="BV55" s="1307"/>
      <c r="BW55" s="1307"/>
      <c r="BX55" s="1307">
        <v>37.4</v>
      </c>
      <c r="BY55" s="1307"/>
      <c r="BZ55" s="1307"/>
      <c r="CA55" s="1307"/>
      <c r="CB55" s="1307"/>
      <c r="CC55" s="1307"/>
      <c r="CD55" s="1307"/>
      <c r="CE55" s="1307"/>
      <c r="CF55" s="1307">
        <v>31</v>
      </c>
      <c r="CG55" s="1307"/>
      <c r="CH55" s="1307"/>
      <c r="CI55" s="1307"/>
      <c r="CJ55" s="1307"/>
      <c r="CK55" s="1307"/>
      <c r="CL55" s="1307"/>
      <c r="CM55" s="1307"/>
      <c r="CN55" s="1307">
        <v>30</v>
      </c>
      <c r="CO55" s="1307"/>
      <c r="CP55" s="1307"/>
      <c r="CQ55" s="1307"/>
      <c r="CR55" s="1307"/>
      <c r="CS55" s="1307"/>
      <c r="CT55" s="1307"/>
      <c r="CU55" s="1307"/>
      <c r="CV55" s="1307">
        <v>23.1</v>
      </c>
      <c r="CW55" s="1307"/>
      <c r="CX55" s="1307"/>
      <c r="CY55" s="1307"/>
      <c r="CZ55" s="1307"/>
      <c r="DA55" s="1307"/>
      <c r="DB55" s="1307"/>
      <c r="DC55" s="1307"/>
    </row>
    <row r="56" spans="1:109" ht="13.2" x14ac:dyDescent="0.2">
      <c r="A56" s="402"/>
      <c r="B56" s="394"/>
      <c r="G56" s="1313"/>
      <c r="H56" s="1313"/>
      <c r="I56" s="1313"/>
      <c r="J56" s="1313"/>
      <c r="K56" s="1314"/>
      <c r="L56" s="1314"/>
      <c r="M56" s="1314"/>
      <c r="N56" s="1314"/>
      <c r="AN56" s="1312"/>
      <c r="AO56" s="1312"/>
      <c r="AP56" s="1312"/>
      <c r="AQ56" s="1312"/>
      <c r="AR56" s="1312"/>
      <c r="AS56" s="1312"/>
      <c r="AT56" s="1312"/>
      <c r="AU56" s="1312"/>
      <c r="AV56" s="1312"/>
      <c r="AW56" s="1312"/>
      <c r="AX56" s="1312"/>
      <c r="AY56" s="1312"/>
      <c r="AZ56" s="1312"/>
      <c r="BA56" s="1312"/>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ht="13.2" x14ac:dyDescent="0.2">
      <c r="B57" s="406"/>
      <c r="G57" s="1313"/>
      <c r="H57" s="1313"/>
      <c r="I57" s="1308"/>
      <c r="J57" s="1308"/>
      <c r="K57" s="1314"/>
      <c r="L57" s="1314"/>
      <c r="M57" s="1314"/>
      <c r="N57" s="1314"/>
      <c r="AM57" s="387"/>
      <c r="AN57" s="1312"/>
      <c r="AO57" s="1312"/>
      <c r="AP57" s="1312"/>
      <c r="AQ57" s="1312"/>
      <c r="AR57" s="1312"/>
      <c r="AS57" s="1312"/>
      <c r="AT57" s="1312"/>
      <c r="AU57" s="1312"/>
      <c r="AV57" s="1312"/>
      <c r="AW57" s="1312"/>
      <c r="AX57" s="1312"/>
      <c r="AY57" s="1312"/>
      <c r="AZ57" s="1312"/>
      <c r="BA57" s="1312"/>
      <c r="BB57" s="1310" t="s">
        <v>608</v>
      </c>
      <c r="BC57" s="1310"/>
      <c r="BD57" s="1310"/>
      <c r="BE57" s="1310"/>
      <c r="BF57" s="1310"/>
      <c r="BG57" s="1310"/>
      <c r="BH57" s="1310"/>
      <c r="BI57" s="1310"/>
      <c r="BJ57" s="1310"/>
      <c r="BK57" s="1310"/>
      <c r="BL57" s="1310"/>
      <c r="BM57" s="1310"/>
      <c r="BN57" s="1310"/>
      <c r="BO57" s="1310"/>
      <c r="BP57" s="1319"/>
      <c r="BQ57" s="1307"/>
      <c r="BR57" s="1307"/>
      <c r="BS57" s="1307"/>
      <c r="BT57" s="1307"/>
      <c r="BU57" s="1307"/>
      <c r="BV57" s="1307"/>
      <c r="BW57" s="1307"/>
      <c r="BX57" s="1307">
        <v>54.4</v>
      </c>
      <c r="BY57" s="1307"/>
      <c r="BZ57" s="1307"/>
      <c r="CA57" s="1307"/>
      <c r="CB57" s="1307"/>
      <c r="CC57" s="1307"/>
      <c r="CD57" s="1307"/>
      <c r="CE57" s="1307"/>
      <c r="CF57" s="1307">
        <v>57.4</v>
      </c>
      <c r="CG57" s="1307"/>
      <c r="CH57" s="1307"/>
      <c r="CI57" s="1307"/>
      <c r="CJ57" s="1307"/>
      <c r="CK57" s="1307"/>
      <c r="CL57" s="1307"/>
      <c r="CM57" s="1307"/>
      <c r="CN57" s="1307">
        <v>58.3</v>
      </c>
      <c r="CO57" s="1307"/>
      <c r="CP57" s="1307"/>
      <c r="CQ57" s="1307"/>
      <c r="CR57" s="1307"/>
      <c r="CS57" s="1307"/>
      <c r="CT57" s="1307"/>
      <c r="CU57" s="1307"/>
      <c r="CV57" s="1307">
        <v>60.3</v>
      </c>
      <c r="CW57" s="1307"/>
      <c r="CX57" s="1307"/>
      <c r="CY57" s="1307"/>
      <c r="CZ57" s="1307"/>
      <c r="DA57" s="1307"/>
      <c r="DB57" s="1307"/>
      <c r="DC57" s="1307"/>
      <c r="DD57" s="407"/>
      <c r="DE57" s="406"/>
    </row>
    <row r="58" spans="1:109" s="402" customFormat="1" ht="13.2" x14ac:dyDescent="0.2">
      <c r="A58" s="387"/>
      <c r="B58" s="406"/>
      <c r="G58" s="1313"/>
      <c r="H58" s="1313"/>
      <c r="I58" s="1308"/>
      <c r="J58" s="1308"/>
      <c r="K58" s="1314"/>
      <c r="L58" s="1314"/>
      <c r="M58" s="1314"/>
      <c r="N58" s="1314"/>
      <c r="AM58" s="387"/>
      <c r="AN58" s="1312"/>
      <c r="AO58" s="1312"/>
      <c r="AP58" s="1312"/>
      <c r="AQ58" s="1312"/>
      <c r="AR58" s="1312"/>
      <c r="AS58" s="1312"/>
      <c r="AT58" s="1312"/>
      <c r="AU58" s="1312"/>
      <c r="AV58" s="1312"/>
      <c r="AW58" s="1312"/>
      <c r="AX58" s="1312"/>
      <c r="AY58" s="1312"/>
      <c r="AZ58" s="1312"/>
      <c r="BA58" s="1312"/>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610</v>
      </c>
    </row>
    <row r="64" spans="1:109" ht="13.2" x14ac:dyDescent="0.2">
      <c r="B64" s="394"/>
      <c r="G64" s="401"/>
      <c r="I64" s="414"/>
      <c r="J64" s="414"/>
      <c r="K64" s="414"/>
      <c r="L64" s="414"/>
      <c r="M64" s="414"/>
      <c r="N64" s="415"/>
      <c r="AM64" s="401"/>
      <c r="AN64" s="401" t="s">
        <v>603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20" t="s">
        <v>611</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ht="13.2" x14ac:dyDescent="0.2">
      <c r="B66" s="394"/>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ht="13.2" x14ac:dyDescent="0.2">
      <c r="B67" s="394"/>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ht="13.2" x14ac:dyDescent="0.2">
      <c r="B68" s="394"/>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ht="13.2" x14ac:dyDescent="0.2">
      <c r="B69" s="394"/>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605</v>
      </c>
    </row>
    <row r="72" spans="2:107" ht="13.2" x14ac:dyDescent="0.2">
      <c r="B72" s="394"/>
      <c r="G72" s="1313"/>
      <c r="H72" s="1313"/>
      <c r="I72" s="1313"/>
      <c r="J72" s="1313"/>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2" t="s">
        <v>555</v>
      </c>
      <c r="BQ72" s="1312"/>
      <c r="BR72" s="1312"/>
      <c r="BS72" s="1312"/>
      <c r="BT72" s="1312"/>
      <c r="BU72" s="1312"/>
      <c r="BV72" s="1312"/>
      <c r="BW72" s="1312"/>
      <c r="BX72" s="1312" t="s">
        <v>556</v>
      </c>
      <c r="BY72" s="1312"/>
      <c r="BZ72" s="1312"/>
      <c r="CA72" s="1312"/>
      <c r="CB72" s="1312"/>
      <c r="CC72" s="1312"/>
      <c r="CD72" s="1312"/>
      <c r="CE72" s="1312"/>
      <c r="CF72" s="1312" t="s">
        <v>557</v>
      </c>
      <c r="CG72" s="1312"/>
      <c r="CH72" s="1312"/>
      <c r="CI72" s="1312"/>
      <c r="CJ72" s="1312"/>
      <c r="CK72" s="1312"/>
      <c r="CL72" s="1312"/>
      <c r="CM72" s="1312"/>
      <c r="CN72" s="1312" t="s">
        <v>558</v>
      </c>
      <c r="CO72" s="1312"/>
      <c r="CP72" s="1312"/>
      <c r="CQ72" s="1312"/>
      <c r="CR72" s="1312"/>
      <c r="CS72" s="1312"/>
      <c r="CT72" s="1312"/>
      <c r="CU72" s="1312"/>
      <c r="CV72" s="1312" t="s">
        <v>559</v>
      </c>
      <c r="CW72" s="1312"/>
      <c r="CX72" s="1312"/>
      <c r="CY72" s="1312"/>
      <c r="CZ72" s="1312"/>
      <c r="DA72" s="1312"/>
      <c r="DB72" s="1312"/>
      <c r="DC72" s="1312"/>
    </row>
    <row r="73" spans="2:107" ht="13.2" x14ac:dyDescent="0.2">
      <c r="B73" s="394"/>
      <c r="G73" s="1315"/>
      <c r="H73" s="1315"/>
      <c r="I73" s="1315"/>
      <c r="J73" s="1315"/>
      <c r="K73" s="1311"/>
      <c r="L73" s="1311"/>
      <c r="M73" s="1311"/>
      <c r="N73" s="1311"/>
      <c r="AM73" s="403"/>
      <c r="AN73" s="1310" t="s">
        <v>606</v>
      </c>
      <c r="AO73" s="1310"/>
      <c r="AP73" s="1310"/>
      <c r="AQ73" s="1310"/>
      <c r="AR73" s="1310"/>
      <c r="AS73" s="1310"/>
      <c r="AT73" s="1310"/>
      <c r="AU73" s="1310"/>
      <c r="AV73" s="1310"/>
      <c r="AW73" s="1310"/>
      <c r="AX73" s="1310"/>
      <c r="AY73" s="1310"/>
      <c r="AZ73" s="1310"/>
      <c r="BA73" s="1310"/>
      <c r="BB73" s="1310" t="s">
        <v>607</v>
      </c>
      <c r="BC73" s="1310"/>
      <c r="BD73" s="1310"/>
      <c r="BE73" s="1310"/>
      <c r="BF73" s="1310"/>
      <c r="BG73" s="1310"/>
      <c r="BH73" s="1310"/>
      <c r="BI73" s="1310"/>
      <c r="BJ73" s="1310"/>
      <c r="BK73" s="1310"/>
      <c r="BL73" s="1310"/>
      <c r="BM73" s="1310"/>
      <c r="BN73" s="1310"/>
      <c r="BO73" s="1310"/>
      <c r="BP73" s="1307">
        <v>65.8</v>
      </c>
      <c r="BQ73" s="1307"/>
      <c r="BR73" s="1307"/>
      <c r="BS73" s="1307"/>
      <c r="BT73" s="1307"/>
      <c r="BU73" s="1307"/>
      <c r="BV73" s="1307"/>
      <c r="BW73" s="1307"/>
      <c r="BX73" s="1307">
        <v>51.7</v>
      </c>
      <c r="BY73" s="1307"/>
      <c r="BZ73" s="1307"/>
      <c r="CA73" s="1307"/>
      <c r="CB73" s="1307"/>
      <c r="CC73" s="1307"/>
      <c r="CD73" s="1307"/>
      <c r="CE73" s="1307"/>
      <c r="CF73" s="1307">
        <v>50.6</v>
      </c>
      <c r="CG73" s="1307"/>
      <c r="CH73" s="1307"/>
      <c r="CI73" s="1307"/>
      <c r="CJ73" s="1307"/>
      <c r="CK73" s="1307"/>
      <c r="CL73" s="1307"/>
      <c r="CM73" s="1307"/>
      <c r="CN73" s="1307">
        <v>41.8</v>
      </c>
      <c r="CO73" s="1307"/>
      <c r="CP73" s="1307"/>
      <c r="CQ73" s="1307"/>
      <c r="CR73" s="1307"/>
      <c r="CS73" s="1307"/>
      <c r="CT73" s="1307"/>
      <c r="CU73" s="1307"/>
      <c r="CV73" s="1307">
        <v>35.200000000000003</v>
      </c>
      <c r="CW73" s="1307"/>
      <c r="CX73" s="1307"/>
      <c r="CY73" s="1307"/>
      <c r="CZ73" s="1307"/>
      <c r="DA73" s="1307"/>
      <c r="DB73" s="1307"/>
      <c r="DC73" s="1307"/>
    </row>
    <row r="74" spans="2:107" ht="13.2" x14ac:dyDescent="0.2">
      <c r="B74" s="394"/>
      <c r="G74" s="1315"/>
      <c r="H74" s="1315"/>
      <c r="I74" s="1315"/>
      <c r="J74" s="1315"/>
      <c r="K74" s="1311"/>
      <c r="L74" s="1311"/>
      <c r="M74" s="1311"/>
      <c r="N74" s="1311"/>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2" x14ac:dyDescent="0.2">
      <c r="B75" s="394"/>
      <c r="G75" s="1315"/>
      <c r="H75" s="1315"/>
      <c r="I75" s="1313"/>
      <c r="J75" s="1313"/>
      <c r="K75" s="1314"/>
      <c r="L75" s="1314"/>
      <c r="M75" s="1314"/>
      <c r="N75" s="1314"/>
      <c r="AM75" s="403"/>
      <c r="AN75" s="1310"/>
      <c r="AO75" s="1310"/>
      <c r="AP75" s="1310"/>
      <c r="AQ75" s="1310"/>
      <c r="AR75" s="1310"/>
      <c r="AS75" s="1310"/>
      <c r="AT75" s="1310"/>
      <c r="AU75" s="1310"/>
      <c r="AV75" s="1310"/>
      <c r="AW75" s="1310"/>
      <c r="AX75" s="1310"/>
      <c r="AY75" s="1310"/>
      <c r="AZ75" s="1310"/>
      <c r="BA75" s="1310"/>
      <c r="BB75" s="1310" t="s">
        <v>612</v>
      </c>
      <c r="BC75" s="1310"/>
      <c r="BD75" s="1310"/>
      <c r="BE75" s="1310"/>
      <c r="BF75" s="1310"/>
      <c r="BG75" s="1310"/>
      <c r="BH75" s="1310"/>
      <c r="BI75" s="1310"/>
      <c r="BJ75" s="1310"/>
      <c r="BK75" s="1310"/>
      <c r="BL75" s="1310"/>
      <c r="BM75" s="1310"/>
      <c r="BN75" s="1310"/>
      <c r="BO75" s="1310"/>
      <c r="BP75" s="1307">
        <v>7.5</v>
      </c>
      <c r="BQ75" s="1307"/>
      <c r="BR75" s="1307"/>
      <c r="BS75" s="1307"/>
      <c r="BT75" s="1307"/>
      <c r="BU75" s="1307"/>
      <c r="BV75" s="1307"/>
      <c r="BW75" s="1307"/>
      <c r="BX75" s="1307">
        <v>6.9</v>
      </c>
      <c r="BY75" s="1307"/>
      <c r="BZ75" s="1307"/>
      <c r="CA75" s="1307"/>
      <c r="CB75" s="1307"/>
      <c r="CC75" s="1307"/>
      <c r="CD75" s="1307"/>
      <c r="CE75" s="1307"/>
      <c r="CF75" s="1307">
        <v>6.4</v>
      </c>
      <c r="CG75" s="1307"/>
      <c r="CH75" s="1307"/>
      <c r="CI75" s="1307"/>
      <c r="CJ75" s="1307"/>
      <c r="CK75" s="1307"/>
      <c r="CL75" s="1307"/>
      <c r="CM75" s="1307"/>
      <c r="CN75" s="1307">
        <v>5.5</v>
      </c>
      <c r="CO75" s="1307"/>
      <c r="CP75" s="1307"/>
      <c r="CQ75" s="1307"/>
      <c r="CR75" s="1307"/>
      <c r="CS75" s="1307"/>
      <c r="CT75" s="1307"/>
      <c r="CU75" s="1307"/>
      <c r="CV75" s="1307">
        <v>5.6</v>
      </c>
      <c r="CW75" s="1307"/>
      <c r="CX75" s="1307"/>
      <c r="CY75" s="1307"/>
      <c r="CZ75" s="1307"/>
      <c r="DA75" s="1307"/>
      <c r="DB75" s="1307"/>
      <c r="DC75" s="1307"/>
    </row>
    <row r="76" spans="2:107" ht="13.2" x14ac:dyDescent="0.2">
      <c r="B76" s="394"/>
      <c r="G76" s="1315"/>
      <c r="H76" s="1315"/>
      <c r="I76" s="1313"/>
      <c r="J76" s="1313"/>
      <c r="K76" s="1314"/>
      <c r="L76" s="1314"/>
      <c r="M76" s="1314"/>
      <c r="N76" s="1314"/>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2" x14ac:dyDescent="0.2">
      <c r="B77" s="394"/>
      <c r="G77" s="1313"/>
      <c r="H77" s="1313"/>
      <c r="I77" s="1313"/>
      <c r="J77" s="1313"/>
      <c r="K77" s="1311"/>
      <c r="L77" s="1311"/>
      <c r="M77" s="1311"/>
      <c r="N77" s="1311"/>
      <c r="AN77" s="1312" t="s">
        <v>609</v>
      </c>
      <c r="AO77" s="1312"/>
      <c r="AP77" s="1312"/>
      <c r="AQ77" s="1312"/>
      <c r="AR77" s="1312"/>
      <c r="AS77" s="1312"/>
      <c r="AT77" s="1312"/>
      <c r="AU77" s="1312"/>
      <c r="AV77" s="1312"/>
      <c r="AW77" s="1312"/>
      <c r="AX77" s="1312"/>
      <c r="AY77" s="1312"/>
      <c r="AZ77" s="1312"/>
      <c r="BA77" s="1312"/>
      <c r="BB77" s="1310" t="s">
        <v>607</v>
      </c>
      <c r="BC77" s="1310"/>
      <c r="BD77" s="1310"/>
      <c r="BE77" s="1310"/>
      <c r="BF77" s="1310"/>
      <c r="BG77" s="1310"/>
      <c r="BH77" s="1310"/>
      <c r="BI77" s="1310"/>
      <c r="BJ77" s="1310"/>
      <c r="BK77" s="1310"/>
      <c r="BL77" s="1310"/>
      <c r="BM77" s="1310"/>
      <c r="BN77" s="1310"/>
      <c r="BO77" s="1310"/>
      <c r="BP77" s="1307">
        <v>45.1</v>
      </c>
      <c r="BQ77" s="1307"/>
      <c r="BR77" s="1307"/>
      <c r="BS77" s="1307"/>
      <c r="BT77" s="1307"/>
      <c r="BU77" s="1307"/>
      <c r="BV77" s="1307"/>
      <c r="BW77" s="1307"/>
      <c r="BX77" s="1307">
        <v>37.4</v>
      </c>
      <c r="BY77" s="1307"/>
      <c r="BZ77" s="1307"/>
      <c r="CA77" s="1307"/>
      <c r="CB77" s="1307"/>
      <c r="CC77" s="1307"/>
      <c r="CD77" s="1307"/>
      <c r="CE77" s="1307"/>
      <c r="CF77" s="1307">
        <v>31</v>
      </c>
      <c r="CG77" s="1307"/>
      <c r="CH77" s="1307"/>
      <c r="CI77" s="1307"/>
      <c r="CJ77" s="1307"/>
      <c r="CK77" s="1307"/>
      <c r="CL77" s="1307"/>
      <c r="CM77" s="1307"/>
      <c r="CN77" s="1307">
        <v>30</v>
      </c>
      <c r="CO77" s="1307"/>
      <c r="CP77" s="1307"/>
      <c r="CQ77" s="1307"/>
      <c r="CR77" s="1307"/>
      <c r="CS77" s="1307"/>
      <c r="CT77" s="1307"/>
      <c r="CU77" s="1307"/>
      <c r="CV77" s="1307">
        <v>23.1</v>
      </c>
      <c r="CW77" s="1307"/>
      <c r="CX77" s="1307"/>
      <c r="CY77" s="1307"/>
      <c r="CZ77" s="1307"/>
      <c r="DA77" s="1307"/>
      <c r="DB77" s="1307"/>
      <c r="DC77" s="1307"/>
    </row>
    <row r="78" spans="2:107" ht="13.2" x14ac:dyDescent="0.2">
      <c r="B78" s="394"/>
      <c r="G78" s="1313"/>
      <c r="H78" s="1313"/>
      <c r="I78" s="1313"/>
      <c r="J78" s="1313"/>
      <c r="K78" s="1311"/>
      <c r="L78" s="1311"/>
      <c r="M78" s="1311"/>
      <c r="N78" s="1311"/>
      <c r="AN78" s="1312"/>
      <c r="AO78" s="1312"/>
      <c r="AP78" s="1312"/>
      <c r="AQ78" s="1312"/>
      <c r="AR78" s="1312"/>
      <c r="AS78" s="1312"/>
      <c r="AT78" s="1312"/>
      <c r="AU78" s="1312"/>
      <c r="AV78" s="1312"/>
      <c r="AW78" s="1312"/>
      <c r="AX78" s="1312"/>
      <c r="AY78" s="1312"/>
      <c r="AZ78" s="1312"/>
      <c r="BA78" s="1312"/>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2" x14ac:dyDescent="0.2">
      <c r="B79" s="394"/>
      <c r="G79" s="1313"/>
      <c r="H79" s="1313"/>
      <c r="I79" s="1308"/>
      <c r="J79" s="1308"/>
      <c r="K79" s="1309"/>
      <c r="L79" s="1309"/>
      <c r="M79" s="1309"/>
      <c r="N79" s="1309"/>
      <c r="AN79" s="1312"/>
      <c r="AO79" s="1312"/>
      <c r="AP79" s="1312"/>
      <c r="AQ79" s="1312"/>
      <c r="AR79" s="1312"/>
      <c r="AS79" s="1312"/>
      <c r="AT79" s="1312"/>
      <c r="AU79" s="1312"/>
      <c r="AV79" s="1312"/>
      <c r="AW79" s="1312"/>
      <c r="AX79" s="1312"/>
      <c r="AY79" s="1312"/>
      <c r="AZ79" s="1312"/>
      <c r="BA79" s="1312"/>
      <c r="BB79" s="1310" t="s">
        <v>612</v>
      </c>
      <c r="BC79" s="1310"/>
      <c r="BD79" s="1310"/>
      <c r="BE79" s="1310"/>
      <c r="BF79" s="1310"/>
      <c r="BG79" s="1310"/>
      <c r="BH79" s="1310"/>
      <c r="BI79" s="1310"/>
      <c r="BJ79" s="1310"/>
      <c r="BK79" s="1310"/>
      <c r="BL79" s="1310"/>
      <c r="BM79" s="1310"/>
      <c r="BN79" s="1310"/>
      <c r="BO79" s="1310"/>
      <c r="BP79" s="1307">
        <v>7.1</v>
      </c>
      <c r="BQ79" s="1307"/>
      <c r="BR79" s="1307"/>
      <c r="BS79" s="1307"/>
      <c r="BT79" s="1307"/>
      <c r="BU79" s="1307"/>
      <c r="BV79" s="1307"/>
      <c r="BW79" s="1307"/>
      <c r="BX79" s="1307">
        <v>6.3</v>
      </c>
      <c r="BY79" s="1307"/>
      <c r="BZ79" s="1307"/>
      <c r="CA79" s="1307"/>
      <c r="CB79" s="1307"/>
      <c r="CC79" s="1307"/>
      <c r="CD79" s="1307"/>
      <c r="CE79" s="1307"/>
      <c r="CF79" s="1307">
        <v>5.2</v>
      </c>
      <c r="CG79" s="1307"/>
      <c r="CH79" s="1307"/>
      <c r="CI79" s="1307"/>
      <c r="CJ79" s="1307"/>
      <c r="CK79" s="1307"/>
      <c r="CL79" s="1307"/>
      <c r="CM79" s="1307"/>
      <c r="CN79" s="1307">
        <v>5</v>
      </c>
      <c r="CO79" s="1307"/>
      <c r="CP79" s="1307"/>
      <c r="CQ79" s="1307"/>
      <c r="CR79" s="1307"/>
      <c r="CS79" s="1307"/>
      <c r="CT79" s="1307"/>
      <c r="CU79" s="1307"/>
      <c r="CV79" s="1307">
        <v>4.2</v>
      </c>
      <c r="CW79" s="1307"/>
      <c r="CX79" s="1307"/>
      <c r="CY79" s="1307"/>
      <c r="CZ79" s="1307"/>
      <c r="DA79" s="1307"/>
      <c r="DB79" s="1307"/>
      <c r="DC79" s="1307"/>
    </row>
    <row r="80" spans="2:107" ht="13.2" x14ac:dyDescent="0.2">
      <c r="B80" s="394"/>
      <c r="G80" s="1313"/>
      <c r="H80" s="1313"/>
      <c r="I80" s="1308"/>
      <c r="J80" s="1308"/>
      <c r="K80" s="1309"/>
      <c r="L80" s="1309"/>
      <c r="M80" s="1309"/>
      <c r="N80" s="1309"/>
      <c r="AN80" s="1312"/>
      <c r="AO80" s="1312"/>
      <c r="AP80" s="1312"/>
      <c r="AQ80" s="1312"/>
      <c r="AR80" s="1312"/>
      <c r="AS80" s="1312"/>
      <c r="AT80" s="1312"/>
      <c r="AU80" s="1312"/>
      <c r="AV80" s="1312"/>
      <c r="AW80" s="1312"/>
      <c r="AX80" s="1312"/>
      <c r="AY80" s="1312"/>
      <c r="AZ80" s="1312"/>
      <c r="BA80" s="1312"/>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VnDb1zT9mGNTGHqUx4ebxfw+YaUrwwCkagx4v2DBBQANg3a8tSjduzsnRoH6CVrWyuypZDDxSCscOE5Wn/CfVg==" saltValue="9OeuR6D8+0kP6fMTM9sOi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75" zoomScaleNormal="75"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613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ht63M4AxRC4KXDKI0kyXb1bA/fM7NfeX58gYMjBQURR39l3BkCvtDq6bBb/QpOSM38AqkTHOeeT/X6biuxHAKQ==" saltValue="xOic1kVKwDA2DMO+lrG4u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614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ifZleMHnsGPs/ptcNrGYfEJ59nkkvcfOpDfjuQuoDwzQGSPEuigtLDFd3EG6xR+FVRyrR3UzJXIy1OP7cyqbSA==" saltValue="QFOTwHGZRBh7fEfcJX0Xa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552</v>
      </c>
      <c r="G2" s="156"/>
      <c r="H2" s="157"/>
    </row>
    <row r="3" spans="1:8" x14ac:dyDescent="0.2">
      <c r="A3" s="153" t="s">
        <v>545</v>
      </c>
      <c r="B3" s="158"/>
      <c r="C3" s="159"/>
      <c r="D3" s="160">
        <v>38110</v>
      </c>
      <c r="E3" s="161"/>
      <c r="F3" s="162">
        <v>41862</v>
      </c>
      <c r="G3" s="163"/>
      <c r="H3" s="164"/>
    </row>
    <row r="4" spans="1:8" x14ac:dyDescent="0.2">
      <c r="A4" s="165"/>
      <c r="B4" s="166"/>
      <c r="C4" s="167"/>
      <c r="D4" s="168">
        <v>26385</v>
      </c>
      <c r="E4" s="169"/>
      <c r="F4" s="170">
        <v>23710</v>
      </c>
      <c r="G4" s="171"/>
      <c r="H4" s="172"/>
    </row>
    <row r="5" spans="1:8" x14ac:dyDescent="0.2">
      <c r="A5" s="153" t="s">
        <v>547</v>
      </c>
      <c r="B5" s="158"/>
      <c r="C5" s="159"/>
      <c r="D5" s="160">
        <v>58273</v>
      </c>
      <c r="E5" s="161"/>
      <c r="F5" s="162">
        <v>43554</v>
      </c>
      <c r="G5" s="163"/>
      <c r="H5" s="164"/>
    </row>
    <row r="6" spans="1:8" x14ac:dyDescent="0.2">
      <c r="A6" s="165"/>
      <c r="B6" s="166"/>
      <c r="C6" s="167"/>
      <c r="D6" s="168">
        <v>22605</v>
      </c>
      <c r="E6" s="169"/>
      <c r="F6" s="170">
        <v>24811</v>
      </c>
      <c r="G6" s="171"/>
      <c r="H6" s="172"/>
    </row>
    <row r="7" spans="1:8" x14ac:dyDescent="0.2">
      <c r="A7" s="153" t="s">
        <v>548</v>
      </c>
      <c r="B7" s="158"/>
      <c r="C7" s="159"/>
      <c r="D7" s="160">
        <v>61210</v>
      </c>
      <c r="E7" s="161"/>
      <c r="F7" s="162">
        <v>42581</v>
      </c>
      <c r="G7" s="163"/>
      <c r="H7" s="164"/>
    </row>
    <row r="8" spans="1:8" x14ac:dyDescent="0.2">
      <c r="A8" s="165"/>
      <c r="B8" s="166"/>
      <c r="C8" s="167"/>
      <c r="D8" s="168">
        <v>41976</v>
      </c>
      <c r="E8" s="169"/>
      <c r="F8" s="170">
        <v>24354</v>
      </c>
      <c r="G8" s="171"/>
      <c r="H8" s="172"/>
    </row>
    <row r="9" spans="1:8" x14ac:dyDescent="0.2">
      <c r="A9" s="153" t="s">
        <v>549</v>
      </c>
      <c r="B9" s="158"/>
      <c r="C9" s="159"/>
      <c r="D9" s="160">
        <v>45597</v>
      </c>
      <c r="E9" s="161"/>
      <c r="F9" s="162">
        <v>45426</v>
      </c>
      <c r="G9" s="163"/>
      <c r="H9" s="164"/>
    </row>
    <row r="10" spans="1:8" x14ac:dyDescent="0.2">
      <c r="A10" s="165"/>
      <c r="B10" s="166"/>
      <c r="C10" s="167"/>
      <c r="D10" s="168">
        <v>25237</v>
      </c>
      <c r="E10" s="169"/>
      <c r="F10" s="170">
        <v>24508</v>
      </c>
      <c r="G10" s="171"/>
      <c r="H10" s="172"/>
    </row>
    <row r="11" spans="1:8" x14ac:dyDescent="0.2">
      <c r="A11" s="153" t="s">
        <v>550</v>
      </c>
      <c r="B11" s="158"/>
      <c r="C11" s="159"/>
      <c r="D11" s="160">
        <v>32809</v>
      </c>
      <c r="E11" s="161"/>
      <c r="F11" s="162">
        <v>45022</v>
      </c>
      <c r="G11" s="163"/>
      <c r="H11" s="164"/>
    </row>
    <row r="12" spans="1:8" x14ac:dyDescent="0.2">
      <c r="A12" s="165"/>
      <c r="B12" s="166"/>
      <c r="C12" s="173"/>
      <c r="D12" s="168">
        <v>21196</v>
      </c>
      <c r="E12" s="169"/>
      <c r="F12" s="170">
        <v>25247</v>
      </c>
      <c r="G12" s="171"/>
      <c r="H12" s="172"/>
    </row>
    <row r="13" spans="1:8" x14ac:dyDescent="0.2">
      <c r="A13" s="153"/>
      <c r="B13" s="158"/>
      <c r="C13" s="174"/>
      <c r="D13" s="175">
        <v>47200</v>
      </c>
      <c r="E13" s="176"/>
      <c r="F13" s="177">
        <v>43689</v>
      </c>
      <c r="G13" s="178"/>
      <c r="H13" s="164"/>
    </row>
    <row r="14" spans="1:8" x14ac:dyDescent="0.2">
      <c r="A14" s="165"/>
      <c r="B14" s="166"/>
      <c r="C14" s="167"/>
      <c r="D14" s="168">
        <v>27480</v>
      </c>
      <c r="E14" s="169"/>
      <c r="F14" s="170">
        <v>24526</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4.8899999999999997</v>
      </c>
      <c r="C19" s="179">
        <f>ROUND(VALUE(SUBSTITUTE(実質収支比率等に係る経年分析!G$48,"▲","-")),2)</f>
        <v>5.03</v>
      </c>
      <c r="D19" s="179">
        <f>ROUND(VALUE(SUBSTITUTE(実質収支比率等に係る経年分析!H$48,"▲","-")),2)</f>
        <v>6.78</v>
      </c>
      <c r="E19" s="179">
        <f>ROUND(VALUE(SUBSTITUTE(実質収支比率等に係る経年分析!I$48,"▲","-")),2)</f>
        <v>4.8499999999999996</v>
      </c>
      <c r="F19" s="179">
        <f>ROUND(VALUE(SUBSTITUTE(実質収支比率等に係る経年分析!J$48,"▲","-")),2)</f>
        <v>4.1900000000000004</v>
      </c>
    </row>
    <row r="20" spans="1:11" x14ac:dyDescent="0.2">
      <c r="A20" s="179" t="s">
        <v>55</v>
      </c>
      <c r="B20" s="179">
        <f>ROUND(VALUE(SUBSTITUTE(実質収支比率等に係る経年分析!F$47,"▲","-")),2)</f>
        <v>18.920000000000002</v>
      </c>
      <c r="C20" s="179">
        <f>ROUND(VALUE(SUBSTITUTE(実質収支比率等に係る経年分析!G$47,"▲","-")),2)</f>
        <v>17.8</v>
      </c>
      <c r="D20" s="179">
        <f>ROUND(VALUE(SUBSTITUTE(実質収支比率等に係る経年分析!H$47,"▲","-")),2)</f>
        <v>19.12</v>
      </c>
      <c r="E20" s="179">
        <f>ROUND(VALUE(SUBSTITUTE(実質収支比率等に係る経年分析!I$47,"▲","-")),2)</f>
        <v>18.989999999999998</v>
      </c>
      <c r="F20" s="179">
        <f>ROUND(VALUE(SUBSTITUTE(実質収支比率等に係る経年分析!J$47,"▲","-")),2)</f>
        <v>25.98</v>
      </c>
    </row>
    <row r="21" spans="1:11" x14ac:dyDescent="0.2">
      <c r="A21" s="179" t="s">
        <v>56</v>
      </c>
      <c r="B21" s="179">
        <f>IF(ISNUMBER(VALUE(SUBSTITUTE(実質収支比率等に係る経年分析!F$49,"▲","-"))),ROUND(VALUE(SUBSTITUTE(実質収支比率等に係る経年分析!F$49,"▲","-")),2),NA())</f>
        <v>6.52</v>
      </c>
      <c r="C21" s="179">
        <f>IF(ISNUMBER(VALUE(SUBSTITUTE(実質収支比率等に係る経年分析!G$49,"▲","-"))),ROUND(VALUE(SUBSTITUTE(実質収支比率等に係る経年分析!G$49,"▲","-")),2),NA())</f>
        <v>-2.2000000000000002</v>
      </c>
      <c r="D21" s="179">
        <f>IF(ISNUMBER(VALUE(SUBSTITUTE(実質収支比率等に係る経年分析!H$49,"▲","-"))),ROUND(VALUE(SUBSTITUTE(実質収支比率等に係る経年分析!H$49,"▲","-")),2),NA())</f>
        <v>-2.67</v>
      </c>
      <c r="E21" s="179">
        <f>IF(ISNUMBER(VALUE(SUBSTITUTE(実質収支比率等に係る経年分析!I$49,"▲","-"))),ROUND(VALUE(SUBSTITUTE(実質収支比率等に係る経年分析!I$49,"▲","-")),2),NA())</f>
        <v>-6.23</v>
      </c>
      <c r="F21" s="179">
        <f>IF(ISNUMBER(VALUE(SUBSTITUTE(実質収支比率等に係る経年分析!J$49,"▲","-"))),ROUND(VALUE(SUBSTITUTE(実質収支比率等に係る経年分析!J$49,"▲","-")),2),NA())</f>
        <v>-1.6</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4.62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4.2</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住宅新築資金等貸付特別会計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2">
      <c r="A30" s="180" t="str">
        <f>IF(連結実質赤字比率に係る赤字・黒字の構成分析!C$40="",NA(),連結実質赤字比率に係る赤字・黒字の構成分析!C$40)</f>
        <v>八王子山墓園特別会計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2">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2">
      <c r="A32" s="180" t="str">
        <f>IF(連結実質赤字比率に係る赤字・黒字の構成分析!C$38="",NA(),連結実質赤字比率に係る赤字・黒字の構成分析!C$38)</f>
        <v>太陽光発電事業特別会計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0.04</v>
      </c>
    </row>
    <row r="33" spans="1:16" x14ac:dyDescent="0.2">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v>
      </c>
    </row>
    <row r="34" spans="1:16" x14ac:dyDescent="0.2">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0.71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0.81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0.83</v>
      </c>
    </row>
    <row r="35" spans="1:16" x14ac:dyDescent="0.2">
      <c r="A35" s="180" t="str">
        <f>IF(連結実質赤字比率に係る赤字・黒字の構成分析!C$35="",NA(),連結実質赤字比率に係る赤字・黒字の構成分析!C$35)</f>
        <v>下水道事業等会計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1.85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1.52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1.77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1.52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2.09</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4.8499999999999996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4.9800000000000004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6.74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4.83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4.16</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7283</v>
      </c>
      <c r="E42" s="181"/>
      <c r="F42" s="181"/>
      <c r="G42" s="181">
        <f>'実質公債費比率（分子）の構造'!L$52</f>
        <v>6997</v>
      </c>
      <c r="H42" s="181"/>
      <c r="I42" s="181"/>
      <c r="J42" s="181">
        <f>'実質公債費比率（分子）の構造'!M$52</f>
        <v>7127</v>
      </c>
      <c r="K42" s="181"/>
      <c r="L42" s="181"/>
      <c r="M42" s="181">
        <f>'実質公債費比率（分子）の構造'!N$52</f>
        <v>7066</v>
      </c>
      <c r="N42" s="181"/>
      <c r="O42" s="181"/>
      <c r="P42" s="181">
        <f>'実質公債費比率（分子）の構造'!O$52</f>
        <v>6999</v>
      </c>
    </row>
    <row r="43" spans="1:16" x14ac:dyDescent="0.2">
      <c r="A43" s="181" t="s">
        <v>64</v>
      </c>
      <c r="B43" s="181" t="str">
        <f>'実質公債費比率（分子）の構造'!K$51</f>
        <v>-</v>
      </c>
      <c r="C43" s="181"/>
      <c r="D43" s="181"/>
      <c r="E43" s="181" t="str">
        <f>'実質公債費比率（分子）の構造'!L$51</f>
        <v>-</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63</v>
      </c>
      <c r="C44" s="181"/>
      <c r="D44" s="181"/>
      <c r="E44" s="181">
        <f>'実質公債費比率（分子）の構造'!L$50</f>
        <v>62</v>
      </c>
      <c r="F44" s="181"/>
      <c r="G44" s="181"/>
      <c r="H44" s="181">
        <f>'実質公債費比率（分子）の構造'!M$50</f>
        <v>51</v>
      </c>
      <c r="I44" s="181"/>
      <c r="J44" s="181"/>
      <c r="K44" s="181">
        <f>'実質公債費比率（分子）の構造'!N$50</f>
        <v>47</v>
      </c>
      <c r="L44" s="181"/>
      <c r="M44" s="181"/>
      <c r="N44" s="181">
        <f>'実質公債費比率（分子）の構造'!O$50</f>
        <v>38</v>
      </c>
      <c r="O44" s="181"/>
      <c r="P44" s="181"/>
    </row>
    <row r="45" spans="1:16" x14ac:dyDescent="0.2">
      <c r="A45" s="181" t="s">
        <v>66</v>
      </c>
      <c r="B45" s="181">
        <f>'実質公債費比率（分子）の構造'!K$49</f>
        <v>114</v>
      </c>
      <c r="C45" s="181"/>
      <c r="D45" s="181"/>
      <c r="E45" s="181">
        <f>'実質公債費比率（分子）の構造'!L$49</f>
        <v>114</v>
      </c>
      <c r="F45" s="181"/>
      <c r="G45" s="181"/>
      <c r="H45" s="181">
        <f>'実質公債費比率（分子）の構造'!M$49</f>
        <v>114</v>
      </c>
      <c r="I45" s="181"/>
      <c r="J45" s="181"/>
      <c r="K45" s="181">
        <f>'実質公債費比率（分子）の構造'!N$49</f>
        <v>114</v>
      </c>
      <c r="L45" s="181"/>
      <c r="M45" s="181"/>
      <c r="N45" s="181">
        <f>'実質公債費比率（分子）の構造'!O$49</f>
        <v>114</v>
      </c>
      <c r="O45" s="181"/>
      <c r="P45" s="181"/>
    </row>
    <row r="46" spans="1:16" x14ac:dyDescent="0.2">
      <c r="A46" s="181" t="s">
        <v>67</v>
      </c>
      <c r="B46" s="181">
        <f>'実質公債費比率（分子）の構造'!K$48</f>
        <v>2044</v>
      </c>
      <c r="C46" s="181"/>
      <c r="D46" s="181"/>
      <c r="E46" s="181">
        <f>'実質公債費比率（分子）の構造'!L$48</f>
        <v>2040</v>
      </c>
      <c r="F46" s="181"/>
      <c r="G46" s="181"/>
      <c r="H46" s="181">
        <f>'実質公債費比率（分子）の構造'!M$48</f>
        <v>2008</v>
      </c>
      <c r="I46" s="181"/>
      <c r="J46" s="181"/>
      <c r="K46" s="181">
        <f>'実質公債費比率（分子）の構造'!N$48</f>
        <v>1708</v>
      </c>
      <c r="L46" s="181"/>
      <c r="M46" s="181"/>
      <c r="N46" s="181">
        <f>'実質公債費比率（分子）の構造'!O$48</f>
        <v>1661</v>
      </c>
      <c r="O46" s="181"/>
      <c r="P46" s="181"/>
    </row>
    <row r="47" spans="1:16" x14ac:dyDescent="0.2">
      <c r="A47" s="181" t="s">
        <v>68</v>
      </c>
      <c r="B47" s="181">
        <f>'実質公債費比率（分子）の構造'!K$47</f>
        <v>205</v>
      </c>
      <c r="C47" s="181"/>
      <c r="D47" s="181"/>
      <c r="E47" s="181">
        <f>'実質公債費比率（分子）の構造'!L$47</f>
        <v>221</v>
      </c>
      <c r="F47" s="181"/>
      <c r="G47" s="181"/>
      <c r="H47" s="181">
        <f>'実質公債費比率（分子）の構造'!M$47</f>
        <v>235</v>
      </c>
      <c r="I47" s="181"/>
      <c r="J47" s="181"/>
      <c r="K47" s="181">
        <f>'実質公債費比率（分子）の構造'!N$47</f>
        <v>83</v>
      </c>
      <c r="L47" s="181"/>
      <c r="M47" s="181"/>
      <c r="N47" s="181">
        <f>'実質公債費比率（分子）の構造'!O$47</f>
        <v>67</v>
      </c>
      <c r="O47" s="181"/>
      <c r="P47" s="181"/>
    </row>
    <row r="48" spans="1:16" x14ac:dyDescent="0.2">
      <c r="A48" s="181" t="s">
        <v>69</v>
      </c>
      <c r="B48" s="181" t="str">
        <f>'実質公債費比率（分子）の構造'!K$46</f>
        <v>-</v>
      </c>
      <c r="C48" s="181"/>
      <c r="D48" s="181"/>
      <c r="E48" s="181">
        <f>'実質公債費比率（分子）の構造'!L$46</f>
        <v>37</v>
      </c>
      <c r="F48" s="181"/>
      <c r="G48" s="181"/>
      <c r="H48" s="181">
        <f>'実質公債費比率（分子）の構造'!M$46</f>
        <v>67</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7641</v>
      </c>
      <c r="C49" s="181"/>
      <c r="D49" s="181"/>
      <c r="E49" s="181">
        <f>'実質公債費比率（分子）の構造'!L$45</f>
        <v>7045</v>
      </c>
      <c r="F49" s="181"/>
      <c r="G49" s="181"/>
      <c r="H49" s="181">
        <f>'実質公債費比率（分子）の構造'!M$45</f>
        <v>7250</v>
      </c>
      <c r="I49" s="181"/>
      <c r="J49" s="181"/>
      <c r="K49" s="181">
        <f>'実質公債費比率（分子）の構造'!N$45</f>
        <v>7461</v>
      </c>
      <c r="L49" s="181"/>
      <c r="M49" s="181"/>
      <c r="N49" s="181">
        <f>'実質公債費比率（分子）の構造'!O$45</f>
        <v>7410</v>
      </c>
      <c r="O49" s="181"/>
      <c r="P49" s="181"/>
    </row>
    <row r="50" spans="1:16" x14ac:dyDescent="0.2">
      <c r="A50" s="181" t="s">
        <v>71</v>
      </c>
      <c r="B50" s="181" t="e">
        <f>NA()</f>
        <v>#N/A</v>
      </c>
      <c r="C50" s="181">
        <f>IF(ISNUMBER('実質公債費比率（分子）の構造'!K$53),'実質公債費比率（分子）の構造'!K$53,NA())</f>
        <v>2784</v>
      </c>
      <c r="D50" s="181" t="e">
        <f>NA()</f>
        <v>#N/A</v>
      </c>
      <c r="E50" s="181" t="e">
        <f>NA()</f>
        <v>#N/A</v>
      </c>
      <c r="F50" s="181">
        <f>IF(ISNUMBER('実質公債費比率（分子）の構造'!L$53),'実質公債費比率（分子）の構造'!L$53,NA())</f>
        <v>2522</v>
      </c>
      <c r="G50" s="181" t="e">
        <f>NA()</f>
        <v>#N/A</v>
      </c>
      <c r="H50" s="181" t="e">
        <f>NA()</f>
        <v>#N/A</v>
      </c>
      <c r="I50" s="181">
        <f>IF(ISNUMBER('実質公債費比率（分子）の構造'!M$53),'実質公債費比率（分子）の構造'!M$53,NA())</f>
        <v>2598</v>
      </c>
      <c r="J50" s="181" t="e">
        <f>NA()</f>
        <v>#N/A</v>
      </c>
      <c r="K50" s="181" t="e">
        <f>NA()</f>
        <v>#N/A</v>
      </c>
      <c r="L50" s="181">
        <f>IF(ISNUMBER('実質公債費比率（分子）の構造'!N$53),'実質公債費比率（分子）の構造'!N$53,NA())</f>
        <v>2347</v>
      </c>
      <c r="M50" s="181" t="e">
        <f>NA()</f>
        <v>#N/A</v>
      </c>
      <c r="N50" s="181" t="e">
        <f>NA()</f>
        <v>#N/A</v>
      </c>
      <c r="O50" s="181">
        <f>IF(ISNUMBER('実質公債費比率（分子）の構造'!O$53),'実質公債費比率（分子）の構造'!O$53,NA())</f>
        <v>2291</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66961</v>
      </c>
      <c r="E56" s="180"/>
      <c r="F56" s="180"/>
      <c r="G56" s="180">
        <f>'将来負担比率（分子）の構造'!J$52</f>
        <v>65366</v>
      </c>
      <c r="H56" s="180"/>
      <c r="I56" s="180"/>
      <c r="J56" s="180">
        <f>'将来負担比率（分子）の構造'!K$52</f>
        <v>65142</v>
      </c>
      <c r="K56" s="180"/>
      <c r="L56" s="180"/>
      <c r="M56" s="180">
        <f>'将来負担比率（分子）の構造'!L$52</f>
        <v>62148</v>
      </c>
      <c r="N56" s="180"/>
      <c r="O56" s="180"/>
      <c r="P56" s="180">
        <f>'将来負担比率（分子）の構造'!M$52</f>
        <v>59821</v>
      </c>
    </row>
    <row r="57" spans="1:16" x14ac:dyDescent="0.2">
      <c r="A57" s="180" t="s">
        <v>42</v>
      </c>
      <c r="B57" s="180"/>
      <c r="C57" s="180"/>
      <c r="D57" s="180">
        <f>'将来負担比率（分子）の構造'!I$51</f>
        <v>12824</v>
      </c>
      <c r="E57" s="180"/>
      <c r="F57" s="180"/>
      <c r="G57" s="180">
        <f>'将来負担比率（分子）の構造'!J$51</f>
        <v>12547</v>
      </c>
      <c r="H57" s="180"/>
      <c r="I57" s="180"/>
      <c r="J57" s="180">
        <f>'将来負担比率（分子）の構造'!K$51</f>
        <v>12503</v>
      </c>
      <c r="K57" s="180"/>
      <c r="L57" s="180"/>
      <c r="M57" s="180">
        <f>'将来負担比率（分子）の構造'!L$51</f>
        <v>10058</v>
      </c>
      <c r="N57" s="180"/>
      <c r="O57" s="180"/>
      <c r="P57" s="180">
        <f>'将来負担比率（分子）の構造'!M$51</f>
        <v>9962</v>
      </c>
    </row>
    <row r="58" spans="1:16" x14ac:dyDescent="0.2">
      <c r="A58" s="180" t="s">
        <v>41</v>
      </c>
      <c r="B58" s="180"/>
      <c r="C58" s="180"/>
      <c r="D58" s="180">
        <f>'将来負担比率（分子）の構造'!I$50</f>
        <v>10661</v>
      </c>
      <c r="E58" s="180"/>
      <c r="F58" s="180"/>
      <c r="G58" s="180">
        <f>'将来負担比率（分子）の構造'!J$50</f>
        <v>11053</v>
      </c>
      <c r="H58" s="180"/>
      <c r="I58" s="180"/>
      <c r="J58" s="180">
        <f>'将来負担比率（分子）の構造'!K$50</f>
        <v>13246</v>
      </c>
      <c r="K58" s="180"/>
      <c r="L58" s="180"/>
      <c r="M58" s="180">
        <f>'将来負担比率（分子）の構造'!L$50</f>
        <v>12798</v>
      </c>
      <c r="N58" s="180"/>
      <c r="O58" s="180"/>
      <c r="P58" s="180">
        <f>'将来負担比率（分子）の構造'!M$50</f>
        <v>14608</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f>'将来負担比率（分子）の構造'!I$46</f>
        <v>158</v>
      </c>
      <c r="C61" s="180"/>
      <c r="D61" s="180"/>
      <c r="E61" s="180">
        <f>'将来負担比率（分子）の構造'!J$46</f>
        <v>173</v>
      </c>
      <c r="F61" s="180"/>
      <c r="G61" s="180"/>
      <c r="H61" s="180">
        <f>'将来負担比率（分子）の構造'!K$46</f>
        <v>105</v>
      </c>
      <c r="I61" s="180"/>
      <c r="J61" s="180"/>
      <c r="K61" s="180">
        <f>'将来負担比率（分子）の構造'!L$46</f>
        <v>90</v>
      </c>
      <c r="L61" s="180"/>
      <c r="M61" s="180"/>
      <c r="N61" s="180">
        <f>'将来負担比率（分子）の構造'!M$46</f>
        <v>96</v>
      </c>
      <c r="O61" s="180"/>
      <c r="P61" s="180"/>
    </row>
    <row r="62" spans="1:16" x14ac:dyDescent="0.2">
      <c r="A62" s="180" t="s">
        <v>35</v>
      </c>
      <c r="B62" s="180">
        <f>'将来負担比率（分子）の構造'!I$45</f>
        <v>12798</v>
      </c>
      <c r="C62" s="180"/>
      <c r="D62" s="180"/>
      <c r="E62" s="180">
        <f>'将来負担比率（分子）の構造'!J$45</f>
        <v>12040</v>
      </c>
      <c r="F62" s="180"/>
      <c r="G62" s="180"/>
      <c r="H62" s="180">
        <f>'将来負担比率（分子）の構造'!K$45</f>
        <v>12178</v>
      </c>
      <c r="I62" s="180"/>
      <c r="J62" s="180"/>
      <c r="K62" s="180">
        <f>'将来負担比率（分子）の構造'!L$45</f>
        <v>11599</v>
      </c>
      <c r="L62" s="180"/>
      <c r="M62" s="180"/>
      <c r="N62" s="180">
        <f>'将来負担比率（分子）の構造'!M$45</f>
        <v>11488</v>
      </c>
      <c r="O62" s="180"/>
      <c r="P62" s="180"/>
    </row>
    <row r="63" spans="1:16" x14ac:dyDescent="0.2">
      <c r="A63" s="180" t="s">
        <v>34</v>
      </c>
      <c r="B63" s="180">
        <f>'将来負担比率（分子）の構造'!I$44</f>
        <v>443</v>
      </c>
      <c r="C63" s="180"/>
      <c r="D63" s="180"/>
      <c r="E63" s="180">
        <f>'将来負担比率（分子）の構造'!J$44</f>
        <v>335</v>
      </c>
      <c r="F63" s="180"/>
      <c r="G63" s="180"/>
      <c r="H63" s="180">
        <f>'将来負担比率（分子）の構造'!K$44</f>
        <v>225</v>
      </c>
      <c r="I63" s="180"/>
      <c r="J63" s="180"/>
      <c r="K63" s="180">
        <f>'将来負担比率（分子）の構造'!L$44</f>
        <v>113</v>
      </c>
      <c r="L63" s="180"/>
      <c r="M63" s="180"/>
      <c r="N63" s="180">
        <f>'将来負担比率（分子）の構造'!M$44</f>
        <v>629</v>
      </c>
      <c r="O63" s="180"/>
      <c r="P63" s="180"/>
    </row>
    <row r="64" spans="1:16" x14ac:dyDescent="0.2">
      <c r="A64" s="180" t="s">
        <v>33</v>
      </c>
      <c r="B64" s="180">
        <f>'将来負担比率（分子）の構造'!I$43</f>
        <v>26204</v>
      </c>
      <c r="C64" s="180"/>
      <c r="D64" s="180"/>
      <c r="E64" s="180">
        <f>'将来負担比率（分子）の構造'!J$43</f>
        <v>25384</v>
      </c>
      <c r="F64" s="180"/>
      <c r="G64" s="180"/>
      <c r="H64" s="180">
        <f>'将来負担比率（分子）の構造'!K$43</f>
        <v>26191</v>
      </c>
      <c r="I64" s="180"/>
      <c r="J64" s="180"/>
      <c r="K64" s="180">
        <f>'将来負担比率（分子）の構造'!L$43</f>
        <v>22394</v>
      </c>
      <c r="L64" s="180"/>
      <c r="M64" s="180"/>
      <c r="N64" s="180">
        <f>'将来負担比率（分子）の構造'!M$43</f>
        <v>20451</v>
      </c>
      <c r="O64" s="180"/>
      <c r="P64" s="180"/>
    </row>
    <row r="65" spans="1:16" x14ac:dyDescent="0.2">
      <c r="A65" s="180" t="s">
        <v>32</v>
      </c>
      <c r="B65" s="180">
        <f>'将来負担比率（分子）の構造'!I$42</f>
        <v>412</v>
      </c>
      <c r="C65" s="180"/>
      <c r="D65" s="180"/>
      <c r="E65" s="180">
        <f>'将来負担比率（分子）の構造'!J$42</f>
        <v>300</v>
      </c>
      <c r="F65" s="180"/>
      <c r="G65" s="180"/>
      <c r="H65" s="180">
        <f>'将来負担比率（分子）の構造'!K$42</f>
        <v>249</v>
      </c>
      <c r="I65" s="180"/>
      <c r="J65" s="180"/>
      <c r="K65" s="180">
        <f>'将来負担比率（分子）の構造'!L$42</f>
        <v>531</v>
      </c>
      <c r="L65" s="180"/>
      <c r="M65" s="180"/>
      <c r="N65" s="180">
        <f>'将来負担比率（分子）の構造'!M$42</f>
        <v>489</v>
      </c>
      <c r="O65" s="180"/>
      <c r="P65" s="180"/>
    </row>
    <row r="66" spans="1:16" x14ac:dyDescent="0.2">
      <c r="A66" s="180" t="s">
        <v>31</v>
      </c>
      <c r="B66" s="180">
        <f>'将来負担比率（分子）の構造'!I$41</f>
        <v>75485</v>
      </c>
      <c r="C66" s="180"/>
      <c r="D66" s="180"/>
      <c r="E66" s="180">
        <f>'将来負担比率（分子）の構造'!J$41</f>
        <v>73249</v>
      </c>
      <c r="F66" s="180"/>
      <c r="G66" s="180"/>
      <c r="H66" s="180">
        <f>'将来負担比率（分子）の構造'!K$41</f>
        <v>73000</v>
      </c>
      <c r="I66" s="180"/>
      <c r="J66" s="180"/>
      <c r="K66" s="180">
        <f>'将来負担比率（分子）の構造'!L$41</f>
        <v>69041</v>
      </c>
      <c r="L66" s="180"/>
      <c r="M66" s="180"/>
      <c r="N66" s="180">
        <f>'将来負担比率（分子）の構造'!M$41</f>
        <v>65140</v>
      </c>
      <c r="O66" s="180"/>
      <c r="P66" s="180"/>
    </row>
    <row r="67" spans="1:16" x14ac:dyDescent="0.2">
      <c r="A67" s="180" t="s">
        <v>75</v>
      </c>
      <c r="B67" s="180" t="e">
        <f>NA()</f>
        <v>#N/A</v>
      </c>
      <c r="C67" s="180">
        <f>IF(ISNUMBER('将来負担比率（分子）の構造'!I$53), IF('将来負担比率（分子）の構造'!I$53 &lt; 0, 0, '将来負担比率（分子）の構造'!I$53), NA())</f>
        <v>25053</v>
      </c>
      <c r="D67" s="180" t="e">
        <f>NA()</f>
        <v>#N/A</v>
      </c>
      <c r="E67" s="180" t="e">
        <f>NA()</f>
        <v>#N/A</v>
      </c>
      <c r="F67" s="180">
        <f>IF(ISNUMBER('将来負担比率（分子）の構造'!J$53), IF('将来負担比率（分子）の構造'!J$53 &lt; 0, 0, '将来負担比率（分子）の構造'!J$53), NA())</f>
        <v>22516</v>
      </c>
      <c r="G67" s="180" t="e">
        <f>NA()</f>
        <v>#N/A</v>
      </c>
      <c r="H67" s="180" t="e">
        <f>NA()</f>
        <v>#N/A</v>
      </c>
      <c r="I67" s="180">
        <f>IF(ISNUMBER('将来負担比率（分子）の構造'!K$53), IF('将来負担比率（分子）の構造'!K$53 &lt; 0, 0, '将来負担比率（分子）の構造'!K$53), NA())</f>
        <v>21057</v>
      </c>
      <c r="J67" s="180" t="e">
        <f>NA()</f>
        <v>#N/A</v>
      </c>
      <c r="K67" s="180" t="e">
        <f>NA()</f>
        <v>#N/A</v>
      </c>
      <c r="L67" s="180">
        <f>IF(ISNUMBER('将来負担比率（分子）の構造'!L$53), IF('将来負担比率（分子）の構造'!L$53 &lt; 0, 0, '将来負担比率（分子）の構造'!L$53), NA())</f>
        <v>18766</v>
      </c>
      <c r="M67" s="180" t="e">
        <f>NA()</f>
        <v>#N/A</v>
      </c>
      <c r="N67" s="180" t="e">
        <f>NA()</f>
        <v>#N/A</v>
      </c>
      <c r="O67" s="180">
        <f>IF(ISNUMBER('将来負担比率（分子）の構造'!M$53), IF('将来負担比率（分子）の構造'!M$53 &lt; 0, 0, '将来負担比率（分子）の構造'!M$53), NA())</f>
        <v>13902</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9064</v>
      </c>
      <c r="C72" s="184">
        <f>基金残高に係る経年分析!G55</f>
        <v>9644</v>
      </c>
      <c r="D72" s="184">
        <f>基金残高に係る経年分析!H55</f>
        <v>11784</v>
      </c>
    </row>
    <row r="73" spans="1:16" x14ac:dyDescent="0.2">
      <c r="A73" s="183" t="s">
        <v>78</v>
      </c>
      <c r="B73" s="184">
        <f>基金残高に係る経年分析!F56</f>
        <v>2032</v>
      </c>
      <c r="C73" s="184">
        <f>基金残高に係る経年分析!G56</f>
        <v>1782</v>
      </c>
      <c r="D73" s="184">
        <f>基金残高に係る経年分析!H56</f>
        <v>1382</v>
      </c>
    </row>
    <row r="74" spans="1:16" x14ac:dyDescent="0.2">
      <c r="A74" s="183" t="s">
        <v>79</v>
      </c>
      <c r="B74" s="184">
        <f>基金残高に係る経年分析!F57</f>
        <v>1234</v>
      </c>
      <c r="C74" s="184">
        <f>基金残高に係る経年分析!G57</f>
        <v>316</v>
      </c>
      <c r="D74" s="184">
        <f>基金残高に係る経年分析!H57</f>
        <v>312</v>
      </c>
    </row>
  </sheetData>
  <sheetProtection algorithmName="SHA-512" hashValue="hna1qg5BNXkcEK4JNFWf+HZMI8s51lQa40s1h4F5FQ1i+HFjOdP4BbU/XEJjbXPcQlbju06lqJyIFqWBwr9jHg==" saltValue="L9yJv+shUc9lC+znXgnj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226</v>
      </c>
      <c r="C5" s="666"/>
      <c r="D5" s="666"/>
      <c r="E5" s="666"/>
      <c r="F5" s="666"/>
      <c r="G5" s="666"/>
      <c r="H5" s="666"/>
      <c r="I5" s="666"/>
      <c r="J5" s="666"/>
      <c r="K5" s="666"/>
      <c r="L5" s="666"/>
      <c r="M5" s="666"/>
      <c r="N5" s="666"/>
      <c r="O5" s="666"/>
      <c r="P5" s="666"/>
      <c r="Q5" s="667"/>
      <c r="R5" s="668">
        <v>42291640</v>
      </c>
      <c r="S5" s="669"/>
      <c r="T5" s="669"/>
      <c r="U5" s="669"/>
      <c r="V5" s="669"/>
      <c r="W5" s="669"/>
      <c r="X5" s="669"/>
      <c r="Y5" s="670"/>
      <c r="Z5" s="671">
        <v>54.1</v>
      </c>
      <c r="AA5" s="671"/>
      <c r="AB5" s="671"/>
      <c r="AC5" s="671"/>
      <c r="AD5" s="672">
        <v>40866202</v>
      </c>
      <c r="AE5" s="672"/>
      <c r="AF5" s="672"/>
      <c r="AG5" s="672"/>
      <c r="AH5" s="672"/>
      <c r="AI5" s="672"/>
      <c r="AJ5" s="672"/>
      <c r="AK5" s="672"/>
      <c r="AL5" s="673">
        <v>84.8</v>
      </c>
      <c r="AM5" s="674"/>
      <c r="AN5" s="674"/>
      <c r="AO5" s="675"/>
      <c r="AP5" s="665" t="s">
        <v>227</v>
      </c>
      <c r="AQ5" s="666"/>
      <c r="AR5" s="666"/>
      <c r="AS5" s="666"/>
      <c r="AT5" s="666"/>
      <c r="AU5" s="666"/>
      <c r="AV5" s="666"/>
      <c r="AW5" s="666"/>
      <c r="AX5" s="666"/>
      <c r="AY5" s="666"/>
      <c r="AZ5" s="666"/>
      <c r="BA5" s="666"/>
      <c r="BB5" s="666"/>
      <c r="BC5" s="666"/>
      <c r="BD5" s="666"/>
      <c r="BE5" s="666"/>
      <c r="BF5" s="667"/>
      <c r="BG5" s="679">
        <v>40862862</v>
      </c>
      <c r="BH5" s="680"/>
      <c r="BI5" s="680"/>
      <c r="BJ5" s="680"/>
      <c r="BK5" s="680"/>
      <c r="BL5" s="680"/>
      <c r="BM5" s="680"/>
      <c r="BN5" s="681"/>
      <c r="BO5" s="682">
        <v>96.6</v>
      </c>
      <c r="BP5" s="682"/>
      <c r="BQ5" s="682"/>
      <c r="BR5" s="682"/>
      <c r="BS5" s="683">
        <v>1618955</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x14ac:dyDescent="0.2">
      <c r="B6" s="676" t="s">
        <v>231</v>
      </c>
      <c r="C6" s="677"/>
      <c r="D6" s="677"/>
      <c r="E6" s="677"/>
      <c r="F6" s="677"/>
      <c r="G6" s="677"/>
      <c r="H6" s="677"/>
      <c r="I6" s="677"/>
      <c r="J6" s="677"/>
      <c r="K6" s="677"/>
      <c r="L6" s="677"/>
      <c r="M6" s="677"/>
      <c r="N6" s="677"/>
      <c r="O6" s="677"/>
      <c r="P6" s="677"/>
      <c r="Q6" s="678"/>
      <c r="R6" s="679">
        <v>766522</v>
      </c>
      <c r="S6" s="680"/>
      <c r="T6" s="680"/>
      <c r="U6" s="680"/>
      <c r="V6" s="680"/>
      <c r="W6" s="680"/>
      <c r="X6" s="680"/>
      <c r="Y6" s="681"/>
      <c r="Z6" s="682">
        <v>1</v>
      </c>
      <c r="AA6" s="682"/>
      <c r="AB6" s="682"/>
      <c r="AC6" s="682"/>
      <c r="AD6" s="683">
        <v>766522</v>
      </c>
      <c r="AE6" s="683"/>
      <c r="AF6" s="683"/>
      <c r="AG6" s="683"/>
      <c r="AH6" s="683"/>
      <c r="AI6" s="683"/>
      <c r="AJ6" s="683"/>
      <c r="AK6" s="683"/>
      <c r="AL6" s="684">
        <v>1.6</v>
      </c>
      <c r="AM6" s="685"/>
      <c r="AN6" s="685"/>
      <c r="AO6" s="686"/>
      <c r="AP6" s="676" t="s">
        <v>232</v>
      </c>
      <c r="AQ6" s="677"/>
      <c r="AR6" s="677"/>
      <c r="AS6" s="677"/>
      <c r="AT6" s="677"/>
      <c r="AU6" s="677"/>
      <c r="AV6" s="677"/>
      <c r="AW6" s="677"/>
      <c r="AX6" s="677"/>
      <c r="AY6" s="677"/>
      <c r="AZ6" s="677"/>
      <c r="BA6" s="677"/>
      <c r="BB6" s="677"/>
      <c r="BC6" s="677"/>
      <c r="BD6" s="677"/>
      <c r="BE6" s="677"/>
      <c r="BF6" s="678"/>
      <c r="BG6" s="679">
        <v>40862862</v>
      </c>
      <c r="BH6" s="680"/>
      <c r="BI6" s="680"/>
      <c r="BJ6" s="680"/>
      <c r="BK6" s="680"/>
      <c r="BL6" s="680"/>
      <c r="BM6" s="680"/>
      <c r="BN6" s="681"/>
      <c r="BO6" s="682">
        <v>96.6</v>
      </c>
      <c r="BP6" s="682"/>
      <c r="BQ6" s="682"/>
      <c r="BR6" s="682"/>
      <c r="BS6" s="683">
        <v>1618955</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453735</v>
      </c>
      <c r="CS6" s="680"/>
      <c r="CT6" s="680"/>
      <c r="CU6" s="680"/>
      <c r="CV6" s="680"/>
      <c r="CW6" s="680"/>
      <c r="CX6" s="680"/>
      <c r="CY6" s="681"/>
      <c r="CZ6" s="673">
        <v>0.6</v>
      </c>
      <c r="DA6" s="674"/>
      <c r="DB6" s="674"/>
      <c r="DC6" s="693"/>
      <c r="DD6" s="688">
        <v>2344</v>
      </c>
      <c r="DE6" s="680"/>
      <c r="DF6" s="680"/>
      <c r="DG6" s="680"/>
      <c r="DH6" s="680"/>
      <c r="DI6" s="680"/>
      <c r="DJ6" s="680"/>
      <c r="DK6" s="680"/>
      <c r="DL6" s="680"/>
      <c r="DM6" s="680"/>
      <c r="DN6" s="680"/>
      <c r="DO6" s="680"/>
      <c r="DP6" s="681"/>
      <c r="DQ6" s="688">
        <v>453735</v>
      </c>
      <c r="DR6" s="680"/>
      <c r="DS6" s="680"/>
      <c r="DT6" s="680"/>
      <c r="DU6" s="680"/>
      <c r="DV6" s="680"/>
      <c r="DW6" s="680"/>
      <c r="DX6" s="680"/>
      <c r="DY6" s="680"/>
      <c r="DZ6" s="680"/>
      <c r="EA6" s="680"/>
      <c r="EB6" s="680"/>
      <c r="EC6" s="689"/>
    </row>
    <row r="7" spans="2:143" ht="11.25" customHeight="1" x14ac:dyDescent="0.2">
      <c r="B7" s="676" t="s">
        <v>234</v>
      </c>
      <c r="C7" s="677"/>
      <c r="D7" s="677"/>
      <c r="E7" s="677"/>
      <c r="F7" s="677"/>
      <c r="G7" s="677"/>
      <c r="H7" s="677"/>
      <c r="I7" s="677"/>
      <c r="J7" s="677"/>
      <c r="K7" s="677"/>
      <c r="L7" s="677"/>
      <c r="M7" s="677"/>
      <c r="N7" s="677"/>
      <c r="O7" s="677"/>
      <c r="P7" s="677"/>
      <c r="Q7" s="678"/>
      <c r="R7" s="679">
        <v>50757</v>
      </c>
      <c r="S7" s="680"/>
      <c r="T7" s="680"/>
      <c r="U7" s="680"/>
      <c r="V7" s="680"/>
      <c r="W7" s="680"/>
      <c r="X7" s="680"/>
      <c r="Y7" s="681"/>
      <c r="Z7" s="682">
        <v>0.1</v>
      </c>
      <c r="AA7" s="682"/>
      <c r="AB7" s="682"/>
      <c r="AC7" s="682"/>
      <c r="AD7" s="683">
        <v>50757</v>
      </c>
      <c r="AE7" s="683"/>
      <c r="AF7" s="683"/>
      <c r="AG7" s="683"/>
      <c r="AH7" s="683"/>
      <c r="AI7" s="683"/>
      <c r="AJ7" s="683"/>
      <c r="AK7" s="683"/>
      <c r="AL7" s="684">
        <v>0.1</v>
      </c>
      <c r="AM7" s="685"/>
      <c r="AN7" s="685"/>
      <c r="AO7" s="686"/>
      <c r="AP7" s="676" t="s">
        <v>235</v>
      </c>
      <c r="AQ7" s="677"/>
      <c r="AR7" s="677"/>
      <c r="AS7" s="677"/>
      <c r="AT7" s="677"/>
      <c r="AU7" s="677"/>
      <c r="AV7" s="677"/>
      <c r="AW7" s="677"/>
      <c r="AX7" s="677"/>
      <c r="AY7" s="677"/>
      <c r="AZ7" s="677"/>
      <c r="BA7" s="677"/>
      <c r="BB7" s="677"/>
      <c r="BC7" s="677"/>
      <c r="BD7" s="677"/>
      <c r="BE7" s="677"/>
      <c r="BF7" s="678"/>
      <c r="BG7" s="679">
        <v>20805226</v>
      </c>
      <c r="BH7" s="680"/>
      <c r="BI7" s="680"/>
      <c r="BJ7" s="680"/>
      <c r="BK7" s="680"/>
      <c r="BL7" s="680"/>
      <c r="BM7" s="680"/>
      <c r="BN7" s="681"/>
      <c r="BO7" s="682">
        <v>49.2</v>
      </c>
      <c r="BP7" s="682"/>
      <c r="BQ7" s="682"/>
      <c r="BR7" s="682"/>
      <c r="BS7" s="683">
        <v>1618955</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7261381</v>
      </c>
      <c r="CS7" s="680"/>
      <c r="CT7" s="680"/>
      <c r="CU7" s="680"/>
      <c r="CV7" s="680"/>
      <c r="CW7" s="680"/>
      <c r="CX7" s="680"/>
      <c r="CY7" s="681"/>
      <c r="CZ7" s="682">
        <v>9.6</v>
      </c>
      <c r="DA7" s="682"/>
      <c r="DB7" s="682"/>
      <c r="DC7" s="682"/>
      <c r="DD7" s="688">
        <v>310439</v>
      </c>
      <c r="DE7" s="680"/>
      <c r="DF7" s="680"/>
      <c r="DG7" s="680"/>
      <c r="DH7" s="680"/>
      <c r="DI7" s="680"/>
      <c r="DJ7" s="680"/>
      <c r="DK7" s="680"/>
      <c r="DL7" s="680"/>
      <c r="DM7" s="680"/>
      <c r="DN7" s="680"/>
      <c r="DO7" s="680"/>
      <c r="DP7" s="681"/>
      <c r="DQ7" s="688">
        <v>6402848</v>
      </c>
      <c r="DR7" s="680"/>
      <c r="DS7" s="680"/>
      <c r="DT7" s="680"/>
      <c r="DU7" s="680"/>
      <c r="DV7" s="680"/>
      <c r="DW7" s="680"/>
      <c r="DX7" s="680"/>
      <c r="DY7" s="680"/>
      <c r="DZ7" s="680"/>
      <c r="EA7" s="680"/>
      <c r="EB7" s="680"/>
      <c r="EC7" s="689"/>
    </row>
    <row r="8" spans="2:143" ht="11.25" customHeight="1" x14ac:dyDescent="0.2">
      <c r="B8" s="676" t="s">
        <v>237</v>
      </c>
      <c r="C8" s="677"/>
      <c r="D8" s="677"/>
      <c r="E8" s="677"/>
      <c r="F8" s="677"/>
      <c r="G8" s="677"/>
      <c r="H8" s="677"/>
      <c r="I8" s="677"/>
      <c r="J8" s="677"/>
      <c r="K8" s="677"/>
      <c r="L8" s="677"/>
      <c r="M8" s="677"/>
      <c r="N8" s="677"/>
      <c r="O8" s="677"/>
      <c r="P8" s="677"/>
      <c r="Q8" s="678"/>
      <c r="R8" s="679">
        <v>110479</v>
      </c>
      <c r="S8" s="680"/>
      <c r="T8" s="680"/>
      <c r="U8" s="680"/>
      <c r="V8" s="680"/>
      <c r="W8" s="680"/>
      <c r="X8" s="680"/>
      <c r="Y8" s="681"/>
      <c r="Z8" s="682">
        <v>0.1</v>
      </c>
      <c r="AA8" s="682"/>
      <c r="AB8" s="682"/>
      <c r="AC8" s="682"/>
      <c r="AD8" s="683">
        <v>110479</v>
      </c>
      <c r="AE8" s="683"/>
      <c r="AF8" s="683"/>
      <c r="AG8" s="683"/>
      <c r="AH8" s="683"/>
      <c r="AI8" s="683"/>
      <c r="AJ8" s="683"/>
      <c r="AK8" s="683"/>
      <c r="AL8" s="684">
        <v>0.2</v>
      </c>
      <c r="AM8" s="685"/>
      <c r="AN8" s="685"/>
      <c r="AO8" s="686"/>
      <c r="AP8" s="676" t="s">
        <v>238</v>
      </c>
      <c r="AQ8" s="677"/>
      <c r="AR8" s="677"/>
      <c r="AS8" s="677"/>
      <c r="AT8" s="677"/>
      <c r="AU8" s="677"/>
      <c r="AV8" s="677"/>
      <c r="AW8" s="677"/>
      <c r="AX8" s="677"/>
      <c r="AY8" s="677"/>
      <c r="AZ8" s="677"/>
      <c r="BA8" s="677"/>
      <c r="BB8" s="677"/>
      <c r="BC8" s="677"/>
      <c r="BD8" s="677"/>
      <c r="BE8" s="677"/>
      <c r="BF8" s="678"/>
      <c r="BG8" s="679">
        <v>402939</v>
      </c>
      <c r="BH8" s="680"/>
      <c r="BI8" s="680"/>
      <c r="BJ8" s="680"/>
      <c r="BK8" s="680"/>
      <c r="BL8" s="680"/>
      <c r="BM8" s="680"/>
      <c r="BN8" s="681"/>
      <c r="BO8" s="682">
        <v>1</v>
      </c>
      <c r="BP8" s="682"/>
      <c r="BQ8" s="682"/>
      <c r="BR8" s="682"/>
      <c r="BS8" s="688" t="s">
        <v>179</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29989052</v>
      </c>
      <c r="CS8" s="680"/>
      <c r="CT8" s="680"/>
      <c r="CU8" s="680"/>
      <c r="CV8" s="680"/>
      <c r="CW8" s="680"/>
      <c r="CX8" s="680"/>
      <c r="CY8" s="681"/>
      <c r="CZ8" s="682">
        <v>39.700000000000003</v>
      </c>
      <c r="DA8" s="682"/>
      <c r="DB8" s="682"/>
      <c r="DC8" s="682"/>
      <c r="DD8" s="688">
        <v>599154</v>
      </c>
      <c r="DE8" s="680"/>
      <c r="DF8" s="680"/>
      <c r="DG8" s="680"/>
      <c r="DH8" s="680"/>
      <c r="DI8" s="680"/>
      <c r="DJ8" s="680"/>
      <c r="DK8" s="680"/>
      <c r="DL8" s="680"/>
      <c r="DM8" s="680"/>
      <c r="DN8" s="680"/>
      <c r="DO8" s="680"/>
      <c r="DP8" s="681"/>
      <c r="DQ8" s="688">
        <v>14451423</v>
      </c>
      <c r="DR8" s="680"/>
      <c r="DS8" s="680"/>
      <c r="DT8" s="680"/>
      <c r="DU8" s="680"/>
      <c r="DV8" s="680"/>
      <c r="DW8" s="680"/>
      <c r="DX8" s="680"/>
      <c r="DY8" s="680"/>
      <c r="DZ8" s="680"/>
      <c r="EA8" s="680"/>
      <c r="EB8" s="680"/>
      <c r="EC8" s="689"/>
    </row>
    <row r="9" spans="2:143" ht="11.25" customHeight="1" x14ac:dyDescent="0.2">
      <c r="B9" s="676" t="s">
        <v>240</v>
      </c>
      <c r="C9" s="677"/>
      <c r="D9" s="677"/>
      <c r="E9" s="677"/>
      <c r="F9" s="677"/>
      <c r="G9" s="677"/>
      <c r="H9" s="677"/>
      <c r="I9" s="677"/>
      <c r="J9" s="677"/>
      <c r="K9" s="677"/>
      <c r="L9" s="677"/>
      <c r="M9" s="677"/>
      <c r="N9" s="677"/>
      <c r="O9" s="677"/>
      <c r="P9" s="677"/>
      <c r="Q9" s="678"/>
      <c r="R9" s="679">
        <v>92528</v>
      </c>
      <c r="S9" s="680"/>
      <c r="T9" s="680"/>
      <c r="U9" s="680"/>
      <c r="V9" s="680"/>
      <c r="W9" s="680"/>
      <c r="X9" s="680"/>
      <c r="Y9" s="681"/>
      <c r="Z9" s="682">
        <v>0.1</v>
      </c>
      <c r="AA9" s="682"/>
      <c r="AB9" s="682"/>
      <c r="AC9" s="682"/>
      <c r="AD9" s="683">
        <v>92528</v>
      </c>
      <c r="AE9" s="683"/>
      <c r="AF9" s="683"/>
      <c r="AG9" s="683"/>
      <c r="AH9" s="683"/>
      <c r="AI9" s="683"/>
      <c r="AJ9" s="683"/>
      <c r="AK9" s="683"/>
      <c r="AL9" s="684">
        <v>0.2</v>
      </c>
      <c r="AM9" s="685"/>
      <c r="AN9" s="685"/>
      <c r="AO9" s="686"/>
      <c r="AP9" s="676" t="s">
        <v>241</v>
      </c>
      <c r="AQ9" s="677"/>
      <c r="AR9" s="677"/>
      <c r="AS9" s="677"/>
      <c r="AT9" s="677"/>
      <c r="AU9" s="677"/>
      <c r="AV9" s="677"/>
      <c r="AW9" s="677"/>
      <c r="AX9" s="677"/>
      <c r="AY9" s="677"/>
      <c r="AZ9" s="677"/>
      <c r="BA9" s="677"/>
      <c r="BB9" s="677"/>
      <c r="BC9" s="677"/>
      <c r="BD9" s="677"/>
      <c r="BE9" s="677"/>
      <c r="BF9" s="678"/>
      <c r="BG9" s="679">
        <v>12097478</v>
      </c>
      <c r="BH9" s="680"/>
      <c r="BI9" s="680"/>
      <c r="BJ9" s="680"/>
      <c r="BK9" s="680"/>
      <c r="BL9" s="680"/>
      <c r="BM9" s="680"/>
      <c r="BN9" s="681"/>
      <c r="BO9" s="682">
        <v>28.6</v>
      </c>
      <c r="BP9" s="682"/>
      <c r="BQ9" s="682"/>
      <c r="BR9" s="682"/>
      <c r="BS9" s="688" t="s">
        <v>179</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5722280</v>
      </c>
      <c r="CS9" s="680"/>
      <c r="CT9" s="680"/>
      <c r="CU9" s="680"/>
      <c r="CV9" s="680"/>
      <c r="CW9" s="680"/>
      <c r="CX9" s="680"/>
      <c r="CY9" s="681"/>
      <c r="CZ9" s="682">
        <v>7.6</v>
      </c>
      <c r="DA9" s="682"/>
      <c r="DB9" s="682"/>
      <c r="DC9" s="682"/>
      <c r="DD9" s="688">
        <v>314607</v>
      </c>
      <c r="DE9" s="680"/>
      <c r="DF9" s="680"/>
      <c r="DG9" s="680"/>
      <c r="DH9" s="680"/>
      <c r="DI9" s="680"/>
      <c r="DJ9" s="680"/>
      <c r="DK9" s="680"/>
      <c r="DL9" s="680"/>
      <c r="DM9" s="680"/>
      <c r="DN9" s="680"/>
      <c r="DO9" s="680"/>
      <c r="DP9" s="681"/>
      <c r="DQ9" s="688">
        <v>4968070</v>
      </c>
      <c r="DR9" s="680"/>
      <c r="DS9" s="680"/>
      <c r="DT9" s="680"/>
      <c r="DU9" s="680"/>
      <c r="DV9" s="680"/>
      <c r="DW9" s="680"/>
      <c r="DX9" s="680"/>
      <c r="DY9" s="680"/>
      <c r="DZ9" s="680"/>
      <c r="EA9" s="680"/>
      <c r="EB9" s="680"/>
      <c r="EC9" s="689"/>
    </row>
    <row r="10" spans="2:143" ht="11.25" customHeight="1" x14ac:dyDescent="0.2">
      <c r="B10" s="676" t="s">
        <v>243</v>
      </c>
      <c r="C10" s="677"/>
      <c r="D10" s="677"/>
      <c r="E10" s="677"/>
      <c r="F10" s="677"/>
      <c r="G10" s="677"/>
      <c r="H10" s="677"/>
      <c r="I10" s="677"/>
      <c r="J10" s="677"/>
      <c r="K10" s="677"/>
      <c r="L10" s="677"/>
      <c r="M10" s="677"/>
      <c r="N10" s="677"/>
      <c r="O10" s="677"/>
      <c r="P10" s="677"/>
      <c r="Q10" s="678"/>
      <c r="R10" s="679" t="s">
        <v>179</v>
      </c>
      <c r="S10" s="680"/>
      <c r="T10" s="680"/>
      <c r="U10" s="680"/>
      <c r="V10" s="680"/>
      <c r="W10" s="680"/>
      <c r="X10" s="680"/>
      <c r="Y10" s="681"/>
      <c r="Z10" s="682" t="s">
        <v>179</v>
      </c>
      <c r="AA10" s="682"/>
      <c r="AB10" s="682"/>
      <c r="AC10" s="682"/>
      <c r="AD10" s="683" t="s">
        <v>179</v>
      </c>
      <c r="AE10" s="683"/>
      <c r="AF10" s="683"/>
      <c r="AG10" s="683"/>
      <c r="AH10" s="683"/>
      <c r="AI10" s="683"/>
      <c r="AJ10" s="683"/>
      <c r="AK10" s="683"/>
      <c r="AL10" s="684" t="s">
        <v>179</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937268</v>
      </c>
      <c r="BH10" s="680"/>
      <c r="BI10" s="680"/>
      <c r="BJ10" s="680"/>
      <c r="BK10" s="680"/>
      <c r="BL10" s="680"/>
      <c r="BM10" s="680"/>
      <c r="BN10" s="681"/>
      <c r="BO10" s="682">
        <v>2.2000000000000002</v>
      </c>
      <c r="BP10" s="682"/>
      <c r="BQ10" s="682"/>
      <c r="BR10" s="682"/>
      <c r="BS10" s="688">
        <v>156081</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v>113183</v>
      </c>
      <c r="CS10" s="680"/>
      <c r="CT10" s="680"/>
      <c r="CU10" s="680"/>
      <c r="CV10" s="680"/>
      <c r="CW10" s="680"/>
      <c r="CX10" s="680"/>
      <c r="CY10" s="681"/>
      <c r="CZ10" s="682">
        <v>0.1</v>
      </c>
      <c r="DA10" s="682"/>
      <c r="DB10" s="682"/>
      <c r="DC10" s="682"/>
      <c r="DD10" s="688" t="s">
        <v>179</v>
      </c>
      <c r="DE10" s="680"/>
      <c r="DF10" s="680"/>
      <c r="DG10" s="680"/>
      <c r="DH10" s="680"/>
      <c r="DI10" s="680"/>
      <c r="DJ10" s="680"/>
      <c r="DK10" s="680"/>
      <c r="DL10" s="680"/>
      <c r="DM10" s="680"/>
      <c r="DN10" s="680"/>
      <c r="DO10" s="680"/>
      <c r="DP10" s="681"/>
      <c r="DQ10" s="688">
        <v>61452</v>
      </c>
      <c r="DR10" s="680"/>
      <c r="DS10" s="680"/>
      <c r="DT10" s="680"/>
      <c r="DU10" s="680"/>
      <c r="DV10" s="680"/>
      <c r="DW10" s="680"/>
      <c r="DX10" s="680"/>
      <c r="DY10" s="680"/>
      <c r="DZ10" s="680"/>
      <c r="EA10" s="680"/>
      <c r="EB10" s="680"/>
      <c r="EC10" s="689"/>
    </row>
    <row r="11" spans="2:143" ht="11.25" customHeight="1" x14ac:dyDescent="0.2">
      <c r="B11" s="676" t="s">
        <v>246</v>
      </c>
      <c r="C11" s="677"/>
      <c r="D11" s="677"/>
      <c r="E11" s="677"/>
      <c r="F11" s="677"/>
      <c r="G11" s="677"/>
      <c r="H11" s="677"/>
      <c r="I11" s="677"/>
      <c r="J11" s="677"/>
      <c r="K11" s="677"/>
      <c r="L11" s="677"/>
      <c r="M11" s="677"/>
      <c r="N11" s="677"/>
      <c r="O11" s="677"/>
      <c r="P11" s="677"/>
      <c r="Q11" s="678"/>
      <c r="R11" s="679" t="s">
        <v>179</v>
      </c>
      <c r="S11" s="680"/>
      <c r="T11" s="680"/>
      <c r="U11" s="680"/>
      <c r="V11" s="680"/>
      <c r="W11" s="680"/>
      <c r="X11" s="680"/>
      <c r="Y11" s="681"/>
      <c r="Z11" s="682" t="s">
        <v>179</v>
      </c>
      <c r="AA11" s="682"/>
      <c r="AB11" s="682"/>
      <c r="AC11" s="682"/>
      <c r="AD11" s="683" t="s">
        <v>179</v>
      </c>
      <c r="AE11" s="683"/>
      <c r="AF11" s="683"/>
      <c r="AG11" s="683"/>
      <c r="AH11" s="683"/>
      <c r="AI11" s="683"/>
      <c r="AJ11" s="683"/>
      <c r="AK11" s="683"/>
      <c r="AL11" s="684" t="s">
        <v>179</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7367541</v>
      </c>
      <c r="BH11" s="680"/>
      <c r="BI11" s="680"/>
      <c r="BJ11" s="680"/>
      <c r="BK11" s="680"/>
      <c r="BL11" s="680"/>
      <c r="BM11" s="680"/>
      <c r="BN11" s="681"/>
      <c r="BO11" s="682">
        <v>17.399999999999999</v>
      </c>
      <c r="BP11" s="682"/>
      <c r="BQ11" s="682"/>
      <c r="BR11" s="682"/>
      <c r="BS11" s="688">
        <v>1462874</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927126</v>
      </c>
      <c r="CS11" s="680"/>
      <c r="CT11" s="680"/>
      <c r="CU11" s="680"/>
      <c r="CV11" s="680"/>
      <c r="CW11" s="680"/>
      <c r="CX11" s="680"/>
      <c r="CY11" s="681"/>
      <c r="CZ11" s="682">
        <v>1.2</v>
      </c>
      <c r="DA11" s="682"/>
      <c r="DB11" s="682"/>
      <c r="DC11" s="682"/>
      <c r="DD11" s="688">
        <v>281186</v>
      </c>
      <c r="DE11" s="680"/>
      <c r="DF11" s="680"/>
      <c r="DG11" s="680"/>
      <c r="DH11" s="680"/>
      <c r="DI11" s="680"/>
      <c r="DJ11" s="680"/>
      <c r="DK11" s="680"/>
      <c r="DL11" s="680"/>
      <c r="DM11" s="680"/>
      <c r="DN11" s="680"/>
      <c r="DO11" s="680"/>
      <c r="DP11" s="681"/>
      <c r="DQ11" s="688">
        <v>727166</v>
      </c>
      <c r="DR11" s="680"/>
      <c r="DS11" s="680"/>
      <c r="DT11" s="680"/>
      <c r="DU11" s="680"/>
      <c r="DV11" s="680"/>
      <c r="DW11" s="680"/>
      <c r="DX11" s="680"/>
      <c r="DY11" s="680"/>
      <c r="DZ11" s="680"/>
      <c r="EA11" s="680"/>
      <c r="EB11" s="680"/>
      <c r="EC11" s="689"/>
    </row>
    <row r="12" spans="2:143" ht="11.25" customHeight="1" x14ac:dyDescent="0.2">
      <c r="B12" s="676" t="s">
        <v>249</v>
      </c>
      <c r="C12" s="677"/>
      <c r="D12" s="677"/>
      <c r="E12" s="677"/>
      <c r="F12" s="677"/>
      <c r="G12" s="677"/>
      <c r="H12" s="677"/>
      <c r="I12" s="677"/>
      <c r="J12" s="677"/>
      <c r="K12" s="677"/>
      <c r="L12" s="677"/>
      <c r="M12" s="677"/>
      <c r="N12" s="677"/>
      <c r="O12" s="677"/>
      <c r="P12" s="677"/>
      <c r="Q12" s="678"/>
      <c r="R12" s="679">
        <v>4486073</v>
      </c>
      <c r="S12" s="680"/>
      <c r="T12" s="680"/>
      <c r="U12" s="680"/>
      <c r="V12" s="680"/>
      <c r="W12" s="680"/>
      <c r="X12" s="680"/>
      <c r="Y12" s="681"/>
      <c r="Z12" s="682">
        <v>5.7</v>
      </c>
      <c r="AA12" s="682"/>
      <c r="AB12" s="682"/>
      <c r="AC12" s="682"/>
      <c r="AD12" s="683">
        <v>4486073</v>
      </c>
      <c r="AE12" s="683"/>
      <c r="AF12" s="683"/>
      <c r="AG12" s="683"/>
      <c r="AH12" s="683"/>
      <c r="AI12" s="683"/>
      <c r="AJ12" s="683"/>
      <c r="AK12" s="683"/>
      <c r="AL12" s="684">
        <v>9.3000000000000007</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17710000</v>
      </c>
      <c r="BH12" s="680"/>
      <c r="BI12" s="680"/>
      <c r="BJ12" s="680"/>
      <c r="BK12" s="680"/>
      <c r="BL12" s="680"/>
      <c r="BM12" s="680"/>
      <c r="BN12" s="681"/>
      <c r="BO12" s="682">
        <v>41.9</v>
      </c>
      <c r="BP12" s="682"/>
      <c r="BQ12" s="682"/>
      <c r="BR12" s="682"/>
      <c r="BS12" s="688" t="s">
        <v>179</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1588377</v>
      </c>
      <c r="CS12" s="680"/>
      <c r="CT12" s="680"/>
      <c r="CU12" s="680"/>
      <c r="CV12" s="680"/>
      <c r="CW12" s="680"/>
      <c r="CX12" s="680"/>
      <c r="CY12" s="681"/>
      <c r="CZ12" s="682">
        <v>2.1</v>
      </c>
      <c r="DA12" s="682"/>
      <c r="DB12" s="682"/>
      <c r="DC12" s="682"/>
      <c r="DD12" s="688">
        <v>86180</v>
      </c>
      <c r="DE12" s="680"/>
      <c r="DF12" s="680"/>
      <c r="DG12" s="680"/>
      <c r="DH12" s="680"/>
      <c r="DI12" s="680"/>
      <c r="DJ12" s="680"/>
      <c r="DK12" s="680"/>
      <c r="DL12" s="680"/>
      <c r="DM12" s="680"/>
      <c r="DN12" s="680"/>
      <c r="DO12" s="680"/>
      <c r="DP12" s="681"/>
      <c r="DQ12" s="688">
        <v>484877</v>
      </c>
      <c r="DR12" s="680"/>
      <c r="DS12" s="680"/>
      <c r="DT12" s="680"/>
      <c r="DU12" s="680"/>
      <c r="DV12" s="680"/>
      <c r="DW12" s="680"/>
      <c r="DX12" s="680"/>
      <c r="DY12" s="680"/>
      <c r="DZ12" s="680"/>
      <c r="EA12" s="680"/>
      <c r="EB12" s="680"/>
      <c r="EC12" s="689"/>
    </row>
    <row r="13" spans="2:143" ht="11.25" customHeight="1" x14ac:dyDescent="0.2">
      <c r="B13" s="676" t="s">
        <v>252</v>
      </c>
      <c r="C13" s="677"/>
      <c r="D13" s="677"/>
      <c r="E13" s="677"/>
      <c r="F13" s="677"/>
      <c r="G13" s="677"/>
      <c r="H13" s="677"/>
      <c r="I13" s="677"/>
      <c r="J13" s="677"/>
      <c r="K13" s="677"/>
      <c r="L13" s="677"/>
      <c r="M13" s="677"/>
      <c r="N13" s="677"/>
      <c r="O13" s="677"/>
      <c r="P13" s="677"/>
      <c r="Q13" s="678"/>
      <c r="R13" s="679">
        <v>42607</v>
      </c>
      <c r="S13" s="680"/>
      <c r="T13" s="680"/>
      <c r="U13" s="680"/>
      <c r="V13" s="680"/>
      <c r="W13" s="680"/>
      <c r="X13" s="680"/>
      <c r="Y13" s="681"/>
      <c r="Z13" s="682">
        <v>0.1</v>
      </c>
      <c r="AA13" s="682"/>
      <c r="AB13" s="682"/>
      <c r="AC13" s="682"/>
      <c r="AD13" s="683">
        <v>42607</v>
      </c>
      <c r="AE13" s="683"/>
      <c r="AF13" s="683"/>
      <c r="AG13" s="683"/>
      <c r="AH13" s="683"/>
      <c r="AI13" s="683"/>
      <c r="AJ13" s="683"/>
      <c r="AK13" s="683"/>
      <c r="AL13" s="684">
        <v>0.1</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17673347</v>
      </c>
      <c r="BH13" s="680"/>
      <c r="BI13" s="680"/>
      <c r="BJ13" s="680"/>
      <c r="BK13" s="680"/>
      <c r="BL13" s="680"/>
      <c r="BM13" s="680"/>
      <c r="BN13" s="681"/>
      <c r="BO13" s="682">
        <v>41.8</v>
      </c>
      <c r="BP13" s="682"/>
      <c r="BQ13" s="682"/>
      <c r="BR13" s="682"/>
      <c r="BS13" s="688" t="s">
        <v>179</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8050663</v>
      </c>
      <c r="CS13" s="680"/>
      <c r="CT13" s="680"/>
      <c r="CU13" s="680"/>
      <c r="CV13" s="680"/>
      <c r="CW13" s="680"/>
      <c r="CX13" s="680"/>
      <c r="CY13" s="681"/>
      <c r="CZ13" s="682">
        <v>10.7</v>
      </c>
      <c r="DA13" s="682"/>
      <c r="DB13" s="682"/>
      <c r="DC13" s="682"/>
      <c r="DD13" s="688">
        <v>3630218</v>
      </c>
      <c r="DE13" s="680"/>
      <c r="DF13" s="680"/>
      <c r="DG13" s="680"/>
      <c r="DH13" s="680"/>
      <c r="DI13" s="680"/>
      <c r="DJ13" s="680"/>
      <c r="DK13" s="680"/>
      <c r="DL13" s="680"/>
      <c r="DM13" s="680"/>
      <c r="DN13" s="680"/>
      <c r="DO13" s="680"/>
      <c r="DP13" s="681"/>
      <c r="DQ13" s="688">
        <v>5167906</v>
      </c>
      <c r="DR13" s="680"/>
      <c r="DS13" s="680"/>
      <c r="DT13" s="680"/>
      <c r="DU13" s="680"/>
      <c r="DV13" s="680"/>
      <c r="DW13" s="680"/>
      <c r="DX13" s="680"/>
      <c r="DY13" s="680"/>
      <c r="DZ13" s="680"/>
      <c r="EA13" s="680"/>
      <c r="EB13" s="680"/>
      <c r="EC13" s="689"/>
    </row>
    <row r="14" spans="2:143" ht="11.25" customHeight="1" x14ac:dyDescent="0.2">
      <c r="B14" s="676" t="s">
        <v>255</v>
      </c>
      <c r="C14" s="677"/>
      <c r="D14" s="677"/>
      <c r="E14" s="677"/>
      <c r="F14" s="677"/>
      <c r="G14" s="677"/>
      <c r="H14" s="677"/>
      <c r="I14" s="677"/>
      <c r="J14" s="677"/>
      <c r="K14" s="677"/>
      <c r="L14" s="677"/>
      <c r="M14" s="677"/>
      <c r="N14" s="677"/>
      <c r="O14" s="677"/>
      <c r="P14" s="677"/>
      <c r="Q14" s="678"/>
      <c r="R14" s="679" t="s">
        <v>179</v>
      </c>
      <c r="S14" s="680"/>
      <c r="T14" s="680"/>
      <c r="U14" s="680"/>
      <c r="V14" s="680"/>
      <c r="W14" s="680"/>
      <c r="X14" s="680"/>
      <c r="Y14" s="681"/>
      <c r="Z14" s="682" t="s">
        <v>179</v>
      </c>
      <c r="AA14" s="682"/>
      <c r="AB14" s="682"/>
      <c r="AC14" s="682"/>
      <c r="AD14" s="683" t="s">
        <v>179</v>
      </c>
      <c r="AE14" s="683"/>
      <c r="AF14" s="683"/>
      <c r="AG14" s="683"/>
      <c r="AH14" s="683"/>
      <c r="AI14" s="683"/>
      <c r="AJ14" s="683"/>
      <c r="AK14" s="683"/>
      <c r="AL14" s="684" t="s">
        <v>179</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618770</v>
      </c>
      <c r="BH14" s="680"/>
      <c r="BI14" s="680"/>
      <c r="BJ14" s="680"/>
      <c r="BK14" s="680"/>
      <c r="BL14" s="680"/>
      <c r="BM14" s="680"/>
      <c r="BN14" s="681"/>
      <c r="BO14" s="682">
        <v>1.5</v>
      </c>
      <c r="BP14" s="682"/>
      <c r="BQ14" s="682"/>
      <c r="BR14" s="682"/>
      <c r="BS14" s="688" t="s">
        <v>179</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3582121</v>
      </c>
      <c r="CS14" s="680"/>
      <c r="CT14" s="680"/>
      <c r="CU14" s="680"/>
      <c r="CV14" s="680"/>
      <c r="CW14" s="680"/>
      <c r="CX14" s="680"/>
      <c r="CY14" s="681"/>
      <c r="CZ14" s="682">
        <v>4.7</v>
      </c>
      <c r="DA14" s="682"/>
      <c r="DB14" s="682"/>
      <c r="DC14" s="682"/>
      <c r="DD14" s="688">
        <v>336573</v>
      </c>
      <c r="DE14" s="680"/>
      <c r="DF14" s="680"/>
      <c r="DG14" s="680"/>
      <c r="DH14" s="680"/>
      <c r="DI14" s="680"/>
      <c r="DJ14" s="680"/>
      <c r="DK14" s="680"/>
      <c r="DL14" s="680"/>
      <c r="DM14" s="680"/>
      <c r="DN14" s="680"/>
      <c r="DO14" s="680"/>
      <c r="DP14" s="681"/>
      <c r="DQ14" s="688">
        <v>2712395</v>
      </c>
      <c r="DR14" s="680"/>
      <c r="DS14" s="680"/>
      <c r="DT14" s="680"/>
      <c r="DU14" s="680"/>
      <c r="DV14" s="680"/>
      <c r="DW14" s="680"/>
      <c r="DX14" s="680"/>
      <c r="DY14" s="680"/>
      <c r="DZ14" s="680"/>
      <c r="EA14" s="680"/>
      <c r="EB14" s="680"/>
      <c r="EC14" s="689"/>
    </row>
    <row r="15" spans="2:143" ht="11.25" customHeight="1" x14ac:dyDescent="0.2">
      <c r="B15" s="676" t="s">
        <v>258</v>
      </c>
      <c r="C15" s="677"/>
      <c r="D15" s="677"/>
      <c r="E15" s="677"/>
      <c r="F15" s="677"/>
      <c r="G15" s="677"/>
      <c r="H15" s="677"/>
      <c r="I15" s="677"/>
      <c r="J15" s="677"/>
      <c r="K15" s="677"/>
      <c r="L15" s="677"/>
      <c r="M15" s="677"/>
      <c r="N15" s="677"/>
      <c r="O15" s="677"/>
      <c r="P15" s="677"/>
      <c r="Q15" s="678"/>
      <c r="R15" s="679">
        <v>243635</v>
      </c>
      <c r="S15" s="680"/>
      <c r="T15" s="680"/>
      <c r="U15" s="680"/>
      <c r="V15" s="680"/>
      <c r="W15" s="680"/>
      <c r="X15" s="680"/>
      <c r="Y15" s="681"/>
      <c r="Z15" s="682">
        <v>0.3</v>
      </c>
      <c r="AA15" s="682"/>
      <c r="AB15" s="682"/>
      <c r="AC15" s="682"/>
      <c r="AD15" s="683">
        <v>243635</v>
      </c>
      <c r="AE15" s="683"/>
      <c r="AF15" s="683"/>
      <c r="AG15" s="683"/>
      <c r="AH15" s="683"/>
      <c r="AI15" s="683"/>
      <c r="AJ15" s="683"/>
      <c r="AK15" s="683"/>
      <c r="AL15" s="684">
        <v>0.5</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1728866</v>
      </c>
      <c r="BH15" s="680"/>
      <c r="BI15" s="680"/>
      <c r="BJ15" s="680"/>
      <c r="BK15" s="680"/>
      <c r="BL15" s="680"/>
      <c r="BM15" s="680"/>
      <c r="BN15" s="681"/>
      <c r="BO15" s="682">
        <v>4.0999999999999996</v>
      </c>
      <c r="BP15" s="682"/>
      <c r="BQ15" s="682"/>
      <c r="BR15" s="682"/>
      <c r="BS15" s="688" t="s">
        <v>179</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10359683</v>
      </c>
      <c r="CS15" s="680"/>
      <c r="CT15" s="680"/>
      <c r="CU15" s="680"/>
      <c r="CV15" s="680"/>
      <c r="CW15" s="680"/>
      <c r="CX15" s="680"/>
      <c r="CY15" s="681"/>
      <c r="CZ15" s="682">
        <v>13.7</v>
      </c>
      <c r="DA15" s="682"/>
      <c r="DB15" s="682"/>
      <c r="DC15" s="682"/>
      <c r="DD15" s="688">
        <v>1809347</v>
      </c>
      <c r="DE15" s="680"/>
      <c r="DF15" s="680"/>
      <c r="DG15" s="680"/>
      <c r="DH15" s="680"/>
      <c r="DI15" s="680"/>
      <c r="DJ15" s="680"/>
      <c r="DK15" s="680"/>
      <c r="DL15" s="680"/>
      <c r="DM15" s="680"/>
      <c r="DN15" s="680"/>
      <c r="DO15" s="680"/>
      <c r="DP15" s="681"/>
      <c r="DQ15" s="688">
        <v>7202011</v>
      </c>
      <c r="DR15" s="680"/>
      <c r="DS15" s="680"/>
      <c r="DT15" s="680"/>
      <c r="DU15" s="680"/>
      <c r="DV15" s="680"/>
      <c r="DW15" s="680"/>
      <c r="DX15" s="680"/>
      <c r="DY15" s="680"/>
      <c r="DZ15" s="680"/>
      <c r="EA15" s="680"/>
      <c r="EB15" s="680"/>
      <c r="EC15" s="689"/>
    </row>
    <row r="16" spans="2:143" ht="11.25" customHeight="1" x14ac:dyDescent="0.2">
      <c r="B16" s="676" t="s">
        <v>261</v>
      </c>
      <c r="C16" s="677"/>
      <c r="D16" s="677"/>
      <c r="E16" s="677"/>
      <c r="F16" s="677"/>
      <c r="G16" s="677"/>
      <c r="H16" s="677"/>
      <c r="I16" s="677"/>
      <c r="J16" s="677"/>
      <c r="K16" s="677"/>
      <c r="L16" s="677"/>
      <c r="M16" s="677"/>
      <c r="N16" s="677"/>
      <c r="O16" s="677"/>
      <c r="P16" s="677"/>
      <c r="Q16" s="678"/>
      <c r="R16" s="679" t="s">
        <v>179</v>
      </c>
      <c r="S16" s="680"/>
      <c r="T16" s="680"/>
      <c r="U16" s="680"/>
      <c r="V16" s="680"/>
      <c r="W16" s="680"/>
      <c r="X16" s="680"/>
      <c r="Y16" s="681"/>
      <c r="Z16" s="682" t="s">
        <v>179</v>
      </c>
      <c r="AA16" s="682"/>
      <c r="AB16" s="682"/>
      <c r="AC16" s="682"/>
      <c r="AD16" s="683" t="s">
        <v>179</v>
      </c>
      <c r="AE16" s="683"/>
      <c r="AF16" s="683"/>
      <c r="AG16" s="683"/>
      <c r="AH16" s="683"/>
      <c r="AI16" s="683"/>
      <c r="AJ16" s="683"/>
      <c r="AK16" s="683"/>
      <c r="AL16" s="684" t="s">
        <v>179</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179</v>
      </c>
      <c r="BH16" s="680"/>
      <c r="BI16" s="680"/>
      <c r="BJ16" s="680"/>
      <c r="BK16" s="680"/>
      <c r="BL16" s="680"/>
      <c r="BM16" s="680"/>
      <c r="BN16" s="681"/>
      <c r="BO16" s="682" t="s">
        <v>179</v>
      </c>
      <c r="BP16" s="682"/>
      <c r="BQ16" s="682"/>
      <c r="BR16" s="682"/>
      <c r="BS16" s="688" t="s">
        <v>179</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v>9331</v>
      </c>
      <c r="CS16" s="680"/>
      <c r="CT16" s="680"/>
      <c r="CU16" s="680"/>
      <c r="CV16" s="680"/>
      <c r="CW16" s="680"/>
      <c r="CX16" s="680"/>
      <c r="CY16" s="681"/>
      <c r="CZ16" s="682">
        <v>0</v>
      </c>
      <c r="DA16" s="682"/>
      <c r="DB16" s="682"/>
      <c r="DC16" s="682"/>
      <c r="DD16" s="688" t="s">
        <v>179</v>
      </c>
      <c r="DE16" s="680"/>
      <c r="DF16" s="680"/>
      <c r="DG16" s="680"/>
      <c r="DH16" s="680"/>
      <c r="DI16" s="680"/>
      <c r="DJ16" s="680"/>
      <c r="DK16" s="680"/>
      <c r="DL16" s="680"/>
      <c r="DM16" s="680"/>
      <c r="DN16" s="680"/>
      <c r="DO16" s="680"/>
      <c r="DP16" s="681"/>
      <c r="DQ16" s="688" t="s">
        <v>179</v>
      </c>
      <c r="DR16" s="680"/>
      <c r="DS16" s="680"/>
      <c r="DT16" s="680"/>
      <c r="DU16" s="680"/>
      <c r="DV16" s="680"/>
      <c r="DW16" s="680"/>
      <c r="DX16" s="680"/>
      <c r="DY16" s="680"/>
      <c r="DZ16" s="680"/>
      <c r="EA16" s="680"/>
      <c r="EB16" s="680"/>
      <c r="EC16" s="689"/>
    </row>
    <row r="17" spans="2:133" ht="11.25" customHeight="1" x14ac:dyDescent="0.2">
      <c r="B17" s="676" t="s">
        <v>264</v>
      </c>
      <c r="C17" s="677"/>
      <c r="D17" s="677"/>
      <c r="E17" s="677"/>
      <c r="F17" s="677"/>
      <c r="G17" s="677"/>
      <c r="H17" s="677"/>
      <c r="I17" s="677"/>
      <c r="J17" s="677"/>
      <c r="K17" s="677"/>
      <c r="L17" s="677"/>
      <c r="M17" s="677"/>
      <c r="N17" s="677"/>
      <c r="O17" s="677"/>
      <c r="P17" s="677"/>
      <c r="Q17" s="678"/>
      <c r="R17" s="679">
        <v>211374</v>
      </c>
      <c r="S17" s="680"/>
      <c r="T17" s="680"/>
      <c r="U17" s="680"/>
      <c r="V17" s="680"/>
      <c r="W17" s="680"/>
      <c r="X17" s="680"/>
      <c r="Y17" s="681"/>
      <c r="Z17" s="682">
        <v>0.3</v>
      </c>
      <c r="AA17" s="682"/>
      <c r="AB17" s="682"/>
      <c r="AC17" s="682"/>
      <c r="AD17" s="683">
        <v>211374</v>
      </c>
      <c r="AE17" s="683"/>
      <c r="AF17" s="683"/>
      <c r="AG17" s="683"/>
      <c r="AH17" s="683"/>
      <c r="AI17" s="683"/>
      <c r="AJ17" s="683"/>
      <c r="AK17" s="683"/>
      <c r="AL17" s="684">
        <v>0.4</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179</v>
      </c>
      <c r="BH17" s="680"/>
      <c r="BI17" s="680"/>
      <c r="BJ17" s="680"/>
      <c r="BK17" s="680"/>
      <c r="BL17" s="680"/>
      <c r="BM17" s="680"/>
      <c r="BN17" s="681"/>
      <c r="BO17" s="682" t="s">
        <v>179</v>
      </c>
      <c r="BP17" s="682"/>
      <c r="BQ17" s="682"/>
      <c r="BR17" s="682"/>
      <c r="BS17" s="688" t="s">
        <v>179</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7510327</v>
      </c>
      <c r="CS17" s="680"/>
      <c r="CT17" s="680"/>
      <c r="CU17" s="680"/>
      <c r="CV17" s="680"/>
      <c r="CW17" s="680"/>
      <c r="CX17" s="680"/>
      <c r="CY17" s="681"/>
      <c r="CZ17" s="682">
        <v>9.9</v>
      </c>
      <c r="DA17" s="682"/>
      <c r="DB17" s="682"/>
      <c r="DC17" s="682"/>
      <c r="DD17" s="688" t="s">
        <v>179</v>
      </c>
      <c r="DE17" s="680"/>
      <c r="DF17" s="680"/>
      <c r="DG17" s="680"/>
      <c r="DH17" s="680"/>
      <c r="DI17" s="680"/>
      <c r="DJ17" s="680"/>
      <c r="DK17" s="680"/>
      <c r="DL17" s="680"/>
      <c r="DM17" s="680"/>
      <c r="DN17" s="680"/>
      <c r="DO17" s="680"/>
      <c r="DP17" s="681"/>
      <c r="DQ17" s="688">
        <v>7265940</v>
      </c>
      <c r="DR17" s="680"/>
      <c r="DS17" s="680"/>
      <c r="DT17" s="680"/>
      <c r="DU17" s="680"/>
      <c r="DV17" s="680"/>
      <c r="DW17" s="680"/>
      <c r="DX17" s="680"/>
      <c r="DY17" s="680"/>
      <c r="DZ17" s="680"/>
      <c r="EA17" s="680"/>
      <c r="EB17" s="680"/>
      <c r="EC17" s="689"/>
    </row>
    <row r="18" spans="2:133" ht="11.25" customHeight="1" x14ac:dyDescent="0.2">
      <c r="B18" s="676" t="s">
        <v>267</v>
      </c>
      <c r="C18" s="677"/>
      <c r="D18" s="677"/>
      <c r="E18" s="677"/>
      <c r="F18" s="677"/>
      <c r="G18" s="677"/>
      <c r="H18" s="677"/>
      <c r="I18" s="677"/>
      <c r="J18" s="677"/>
      <c r="K18" s="677"/>
      <c r="L18" s="677"/>
      <c r="M18" s="677"/>
      <c r="N18" s="677"/>
      <c r="O18" s="677"/>
      <c r="P18" s="677"/>
      <c r="Q18" s="678"/>
      <c r="R18" s="679">
        <v>1777808</v>
      </c>
      <c r="S18" s="680"/>
      <c r="T18" s="680"/>
      <c r="U18" s="680"/>
      <c r="V18" s="680"/>
      <c r="W18" s="680"/>
      <c r="X18" s="680"/>
      <c r="Y18" s="681"/>
      <c r="Z18" s="682">
        <v>2.2999999999999998</v>
      </c>
      <c r="AA18" s="682"/>
      <c r="AB18" s="682"/>
      <c r="AC18" s="682"/>
      <c r="AD18" s="683">
        <v>1142830</v>
      </c>
      <c r="AE18" s="683"/>
      <c r="AF18" s="683"/>
      <c r="AG18" s="683"/>
      <c r="AH18" s="683"/>
      <c r="AI18" s="683"/>
      <c r="AJ18" s="683"/>
      <c r="AK18" s="683"/>
      <c r="AL18" s="684">
        <v>2.4</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179</v>
      </c>
      <c r="BH18" s="680"/>
      <c r="BI18" s="680"/>
      <c r="BJ18" s="680"/>
      <c r="BK18" s="680"/>
      <c r="BL18" s="680"/>
      <c r="BM18" s="680"/>
      <c r="BN18" s="681"/>
      <c r="BO18" s="682" t="s">
        <v>179</v>
      </c>
      <c r="BP18" s="682"/>
      <c r="BQ18" s="682"/>
      <c r="BR18" s="682"/>
      <c r="BS18" s="688" t="s">
        <v>179</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179</v>
      </c>
      <c r="CS18" s="680"/>
      <c r="CT18" s="680"/>
      <c r="CU18" s="680"/>
      <c r="CV18" s="680"/>
      <c r="CW18" s="680"/>
      <c r="CX18" s="680"/>
      <c r="CY18" s="681"/>
      <c r="CZ18" s="682" t="s">
        <v>179</v>
      </c>
      <c r="DA18" s="682"/>
      <c r="DB18" s="682"/>
      <c r="DC18" s="682"/>
      <c r="DD18" s="688" t="s">
        <v>179</v>
      </c>
      <c r="DE18" s="680"/>
      <c r="DF18" s="680"/>
      <c r="DG18" s="680"/>
      <c r="DH18" s="680"/>
      <c r="DI18" s="680"/>
      <c r="DJ18" s="680"/>
      <c r="DK18" s="680"/>
      <c r="DL18" s="680"/>
      <c r="DM18" s="680"/>
      <c r="DN18" s="680"/>
      <c r="DO18" s="680"/>
      <c r="DP18" s="681"/>
      <c r="DQ18" s="688" t="s">
        <v>179</v>
      </c>
      <c r="DR18" s="680"/>
      <c r="DS18" s="680"/>
      <c r="DT18" s="680"/>
      <c r="DU18" s="680"/>
      <c r="DV18" s="680"/>
      <c r="DW18" s="680"/>
      <c r="DX18" s="680"/>
      <c r="DY18" s="680"/>
      <c r="DZ18" s="680"/>
      <c r="EA18" s="680"/>
      <c r="EB18" s="680"/>
      <c r="EC18" s="689"/>
    </row>
    <row r="19" spans="2:133" ht="11.25" customHeight="1" x14ac:dyDescent="0.2">
      <c r="B19" s="676" t="s">
        <v>270</v>
      </c>
      <c r="C19" s="677"/>
      <c r="D19" s="677"/>
      <c r="E19" s="677"/>
      <c r="F19" s="677"/>
      <c r="G19" s="677"/>
      <c r="H19" s="677"/>
      <c r="I19" s="677"/>
      <c r="J19" s="677"/>
      <c r="K19" s="677"/>
      <c r="L19" s="677"/>
      <c r="M19" s="677"/>
      <c r="N19" s="677"/>
      <c r="O19" s="677"/>
      <c r="P19" s="677"/>
      <c r="Q19" s="678"/>
      <c r="R19" s="679">
        <v>1142830</v>
      </c>
      <c r="S19" s="680"/>
      <c r="T19" s="680"/>
      <c r="U19" s="680"/>
      <c r="V19" s="680"/>
      <c r="W19" s="680"/>
      <c r="X19" s="680"/>
      <c r="Y19" s="681"/>
      <c r="Z19" s="682">
        <v>1.5</v>
      </c>
      <c r="AA19" s="682"/>
      <c r="AB19" s="682"/>
      <c r="AC19" s="682"/>
      <c r="AD19" s="683">
        <v>1142830</v>
      </c>
      <c r="AE19" s="683"/>
      <c r="AF19" s="683"/>
      <c r="AG19" s="683"/>
      <c r="AH19" s="683"/>
      <c r="AI19" s="683"/>
      <c r="AJ19" s="683"/>
      <c r="AK19" s="683"/>
      <c r="AL19" s="684">
        <v>2.4</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v>1428778</v>
      </c>
      <c r="BH19" s="680"/>
      <c r="BI19" s="680"/>
      <c r="BJ19" s="680"/>
      <c r="BK19" s="680"/>
      <c r="BL19" s="680"/>
      <c r="BM19" s="680"/>
      <c r="BN19" s="681"/>
      <c r="BO19" s="682">
        <v>3.4</v>
      </c>
      <c r="BP19" s="682"/>
      <c r="BQ19" s="682"/>
      <c r="BR19" s="682"/>
      <c r="BS19" s="688" t="s">
        <v>179</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179</v>
      </c>
      <c r="CS19" s="680"/>
      <c r="CT19" s="680"/>
      <c r="CU19" s="680"/>
      <c r="CV19" s="680"/>
      <c r="CW19" s="680"/>
      <c r="CX19" s="680"/>
      <c r="CY19" s="681"/>
      <c r="CZ19" s="682" t="s">
        <v>179</v>
      </c>
      <c r="DA19" s="682"/>
      <c r="DB19" s="682"/>
      <c r="DC19" s="682"/>
      <c r="DD19" s="688" t="s">
        <v>179</v>
      </c>
      <c r="DE19" s="680"/>
      <c r="DF19" s="680"/>
      <c r="DG19" s="680"/>
      <c r="DH19" s="680"/>
      <c r="DI19" s="680"/>
      <c r="DJ19" s="680"/>
      <c r="DK19" s="680"/>
      <c r="DL19" s="680"/>
      <c r="DM19" s="680"/>
      <c r="DN19" s="680"/>
      <c r="DO19" s="680"/>
      <c r="DP19" s="681"/>
      <c r="DQ19" s="688" t="s">
        <v>179</v>
      </c>
      <c r="DR19" s="680"/>
      <c r="DS19" s="680"/>
      <c r="DT19" s="680"/>
      <c r="DU19" s="680"/>
      <c r="DV19" s="680"/>
      <c r="DW19" s="680"/>
      <c r="DX19" s="680"/>
      <c r="DY19" s="680"/>
      <c r="DZ19" s="680"/>
      <c r="EA19" s="680"/>
      <c r="EB19" s="680"/>
      <c r="EC19" s="689"/>
    </row>
    <row r="20" spans="2:133" ht="11.25" customHeight="1" x14ac:dyDescent="0.2">
      <c r="B20" s="676" t="s">
        <v>273</v>
      </c>
      <c r="C20" s="677"/>
      <c r="D20" s="677"/>
      <c r="E20" s="677"/>
      <c r="F20" s="677"/>
      <c r="G20" s="677"/>
      <c r="H20" s="677"/>
      <c r="I20" s="677"/>
      <c r="J20" s="677"/>
      <c r="K20" s="677"/>
      <c r="L20" s="677"/>
      <c r="M20" s="677"/>
      <c r="N20" s="677"/>
      <c r="O20" s="677"/>
      <c r="P20" s="677"/>
      <c r="Q20" s="678"/>
      <c r="R20" s="679">
        <v>634716</v>
      </c>
      <c r="S20" s="680"/>
      <c r="T20" s="680"/>
      <c r="U20" s="680"/>
      <c r="V20" s="680"/>
      <c r="W20" s="680"/>
      <c r="X20" s="680"/>
      <c r="Y20" s="681"/>
      <c r="Z20" s="682">
        <v>0.8</v>
      </c>
      <c r="AA20" s="682"/>
      <c r="AB20" s="682"/>
      <c r="AC20" s="682"/>
      <c r="AD20" s="683" t="s">
        <v>179</v>
      </c>
      <c r="AE20" s="683"/>
      <c r="AF20" s="683"/>
      <c r="AG20" s="683"/>
      <c r="AH20" s="683"/>
      <c r="AI20" s="683"/>
      <c r="AJ20" s="683"/>
      <c r="AK20" s="683"/>
      <c r="AL20" s="684" t="s">
        <v>179</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v>1428778</v>
      </c>
      <c r="BH20" s="680"/>
      <c r="BI20" s="680"/>
      <c r="BJ20" s="680"/>
      <c r="BK20" s="680"/>
      <c r="BL20" s="680"/>
      <c r="BM20" s="680"/>
      <c r="BN20" s="681"/>
      <c r="BO20" s="682">
        <v>3.4</v>
      </c>
      <c r="BP20" s="682"/>
      <c r="BQ20" s="682"/>
      <c r="BR20" s="682"/>
      <c r="BS20" s="688" t="s">
        <v>179</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75567259</v>
      </c>
      <c r="CS20" s="680"/>
      <c r="CT20" s="680"/>
      <c r="CU20" s="680"/>
      <c r="CV20" s="680"/>
      <c r="CW20" s="680"/>
      <c r="CX20" s="680"/>
      <c r="CY20" s="681"/>
      <c r="CZ20" s="682">
        <v>100</v>
      </c>
      <c r="DA20" s="682"/>
      <c r="DB20" s="682"/>
      <c r="DC20" s="682"/>
      <c r="DD20" s="688">
        <v>7370048</v>
      </c>
      <c r="DE20" s="680"/>
      <c r="DF20" s="680"/>
      <c r="DG20" s="680"/>
      <c r="DH20" s="680"/>
      <c r="DI20" s="680"/>
      <c r="DJ20" s="680"/>
      <c r="DK20" s="680"/>
      <c r="DL20" s="680"/>
      <c r="DM20" s="680"/>
      <c r="DN20" s="680"/>
      <c r="DO20" s="680"/>
      <c r="DP20" s="681"/>
      <c r="DQ20" s="688">
        <v>49897823</v>
      </c>
      <c r="DR20" s="680"/>
      <c r="DS20" s="680"/>
      <c r="DT20" s="680"/>
      <c r="DU20" s="680"/>
      <c r="DV20" s="680"/>
      <c r="DW20" s="680"/>
      <c r="DX20" s="680"/>
      <c r="DY20" s="680"/>
      <c r="DZ20" s="680"/>
      <c r="EA20" s="680"/>
      <c r="EB20" s="680"/>
      <c r="EC20" s="689"/>
    </row>
    <row r="21" spans="2:133" ht="11.25" customHeight="1" x14ac:dyDescent="0.2">
      <c r="B21" s="676" t="s">
        <v>276</v>
      </c>
      <c r="C21" s="677"/>
      <c r="D21" s="677"/>
      <c r="E21" s="677"/>
      <c r="F21" s="677"/>
      <c r="G21" s="677"/>
      <c r="H21" s="677"/>
      <c r="I21" s="677"/>
      <c r="J21" s="677"/>
      <c r="K21" s="677"/>
      <c r="L21" s="677"/>
      <c r="M21" s="677"/>
      <c r="N21" s="677"/>
      <c r="O21" s="677"/>
      <c r="P21" s="677"/>
      <c r="Q21" s="678"/>
      <c r="R21" s="679">
        <v>262</v>
      </c>
      <c r="S21" s="680"/>
      <c r="T21" s="680"/>
      <c r="U21" s="680"/>
      <c r="V21" s="680"/>
      <c r="W21" s="680"/>
      <c r="X21" s="680"/>
      <c r="Y21" s="681"/>
      <c r="Z21" s="682">
        <v>0</v>
      </c>
      <c r="AA21" s="682"/>
      <c r="AB21" s="682"/>
      <c r="AC21" s="682"/>
      <c r="AD21" s="683" t="s">
        <v>179</v>
      </c>
      <c r="AE21" s="683"/>
      <c r="AF21" s="683"/>
      <c r="AG21" s="683"/>
      <c r="AH21" s="683"/>
      <c r="AI21" s="683"/>
      <c r="AJ21" s="683"/>
      <c r="AK21" s="683"/>
      <c r="AL21" s="684" t="s">
        <v>179</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v>3340</v>
      </c>
      <c r="BH21" s="680"/>
      <c r="BI21" s="680"/>
      <c r="BJ21" s="680"/>
      <c r="BK21" s="680"/>
      <c r="BL21" s="680"/>
      <c r="BM21" s="680"/>
      <c r="BN21" s="681"/>
      <c r="BO21" s="682">
        <v>0</v>
      </c>
      <c r="BP21" s="682"/>
      <c r="BQ21" s="682"/>
      <c r="BR21" s="682"/>
      <c r="BS21" s="688" t="s">
        <v>179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278</v>
      </c>
      <c r="C22" s="677"/>
      <c r="D22" s="677"/>
      <c r="E22" s="677"/>
      <c r="F22" s="677"/>
      <c r="G22" s="677"/>
      <c r="H22" s="677"/>
      <c r="I22" s="677"/>
      <c r="J22" s="677"/>
      <c r="K22" s="677"/>
      <c r="L22" s="677"/>
      <c r="M22" s="677"/>
      <c r="N22" s="677"/>
      <c r="O22" s="677"/>
      <c r="P22" s="677"/>
      <c r="Q22" s="678"/>
      <c r="R22" s="679">
        <v>50073423</v>
      </c>
      <c r="S22" s="680"/>
      <c r="T22" s="680"/>
      <c r="U22" s="680"/>
      <c r="V22" s="680"/>
      <c r="W22" s="680"/>
      <c r="X22" s="680"/>
      <c r="Y22" s="681"/>
      <c r="Z22" s="682">
        <v>64.099999999999994</v>
      </c>
      <c r="AA22" s="682"/>
      <c r="AB22" s="682"/>
      <c r="AC22" s="682"/>
      <c r="AD22" s="683">
        <v>48013007</v>
      </c>
      <c r="AE22" s="683"/>
      <c r="AF22" s="683"/>
      <c r="AG22" s="683"/>
      <c r="AH22" s="683"/>
      <c r="AI22" s="683"/>
      <c r="AJ22" s="683"/>
      <c r="AK22" s="683"/>
      <c r="AL22" s="684">
        <v>99.7</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179</v>
      </c>
      <c r="BH22" s="680"/>
      <c r="BI22" s="680"/>
      <c r="BJ22" s="680"/>
      <c r="BK22" s="680"/>
      <c r="BL22" s="680"/>
      <c r="BM22" s="680"/>
      <c r="BN22" s="681"/>
      <c r="BO22" s="682" t="s">
        <v>179</v>
      </c>
      <c r="BP22" s="682"/>
      <c r="BQ22" s="682"/>
      <c r="BR22" s="682"/>
      <c r="BS22" s="688" t="s">
        <v>179</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281</v>
      </c>
      <c r="C23" s="677"/>
      <c r="D23" s="677"/>
      <c r="E23" s="677"/>
      <c r="F23" s="677"/>
      <c r="G23" s="677"/>
      <c r="H23" s="677"/>
      <c r="I23" s="677"/>
      <c r="J23" s="677"/>
      <c r="K23" s="677"/>
      <c r="L23" s="677"/>
      <c r="M23" s="677"/>
      <c r="N23" s="677"/>
      <c r="O23" s="677"/>
      <c r="P23" s="677"/>
      <c r="Q23" s="678"/>
      <c r="R23" s="679">
        <v>40695</v>
      </c>
      <c r="S23" s="680"/>
      <c r="T23" s="680"/>
      <c r="U23" s="680"/>
      <c r="V23" s="680"/>
      <c r="W23" s="680"/>
      <c r="X23" s="680"/>
      <c r="Y23" s="681"/>
      <c r="Z23" s="682">
        <v>0.1</v>
      </c>
      <c r="AA23" s="682"/>
      <c r="AB23" s="682"/>
      <c r="AC23" s="682"/>
      <c r="AD23" s="683">
        <v>40695</v>
      </c>
      <c r="AE23" s="683"/>
      <c r="AF23" s="683"/>
      <c r="AG23" s="683"/>
      <c r="AH23" s="683"/>
      <c r="AI23" s="683"/>
      <c r="AJ23" s="683"/>
      <c r="AK23" s="683"/>
      <c r="AL23" s="684">
        <v>0.1</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v>1425438</v>
      </c>
      <c r="BH23" s="680"/>
      <c r="BI23" s="680"/>
      <c r="BJ23" s="680"/>
      <c r="BK23" s="680"/>
      <c r="BL23" s="680"/>
      <c r="BM23" s="680"/>
      <c r="BN23" s="681"/>
      <c r="BO23" s="682">
        <v>3.4</v>
      </c>
      <c r="BP23" s="682"/>
      <c r="BQ23" s="682"/>
      <c r="BR23" s="682"/>
      <c r="BS23" s="688" t="s">
        <v>179</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x14ac:dyDescent="0.2">
      <c r="B24" s="676" t="s">
        <v>288</v>
      </c>
      <c r="C24" s="677"/>
      <c r="D24" s="677"/>
      <c r="E24" s="677"/>
      <c r="F24" s="677"/>
      <c r="G24" s="677"/>
      <c r="H24" s="677"/>
      <c r="I24" s="677"/>
      <c r="J24" s="677"/>
      <c r="K24" s="677"/>
      <c r="L24" s="677"/>
      <c r="M24" s="677"/>
      <c r="N24" s="677"/>
      <c r="O24" s="677"/>
      <c r="P24" s="677"/>
      <c r="Q24" s="678"/>
      <c r="R24" s="679">
        <v>1476171</v>
      </c>
      <c r="S24" s="680"/>
      <c r="T24" s="680"/>
      <c r="U24" s="680"/>
      <c r="V24" s="680"/>
      <c r="W24" s="680"/>
      <c r="X24" s="680"/>
      <c r="Y24" s="681"/>
      <c r="Z24" s="682">
        <v>1.9</v>
      </c>
      <c r="AA24" s="682"/>
      <c r="AB24" s="682"/>
      <c r="AC24" s="682"/>
      <c r="AD24" s="683" t="s">
        <v>179</v>
      </c>
      <c r="AE24" s="683"/>
      <c r="AF24" s="683"/>
      <c r="AG24" s="683"/>
      <c r="AH24" s="683"/>
      <c r="AI24" s="683"/>
      <c r="AJ24" s="683"/>
      <c r="AK24" s="683"/>
      <c r="AL24" s="684" t="s">
        <v>179</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179</v>
      </c>
      <c r="BH24" s="680"/>
      <c r="BI24" s="680"/>
      <c r="BJ24" s="680"/>
      <c r="BK24" s="680"/>
      <c r="BL24" s="680"/>
      <c r="BM24" s="680"/>
      <c r="BN24" s="681"/>
      <c r="BO24" s="682" t="s">
        <v>179</v>
      </c>
      <c r="BP24" s="682"/>
      <c r="BQ24" s="682"/>
      <c r="BR24" s="682"/>
      <c r="BS24" s="688" t="s">
        <v>179</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39523343</v>
      </c>
      <c r="CS24" s="669"/>
      <c r="CT24" s="669"/>
      <c r="CU24" s="669"/>
      <c r="CV24" s="669"/>
      <c r="CW24" s="669"/>
      <c r="CX24" s="669"/>
      <c r="CY24" s="670"/>
      <c r="CZ24" s="673">
        <v>52.3</v>
      </c>
      <c r="DA24" s="674"/>
      <c r="DB24" s="674"/>
      <c r="DC24" s="693"/>
      <c r="DD24" s="712">
        <v>24742647</v>
      </c>
      <c r="DE24" s="669"/>
      <c r="DF24" s="669"/>
      <c r="DG24" s="669"/>
      <c r="DH24" s="669"/>
      <c r="DI24" s="669"/>
      <c r="DJ24" s="669"/>
      <c r="DK24" s="670"/>
      <c r="DL24" s="712">
        <v>24742056</v>
      </c>
      <c r="DM24" s="669"/>
      <c r="DN24" s="669"/>
      <c r="DO24" s="669"/>
      <c r="DP24" s="669"/>
      <c r="DQ24" s="669"/>
      <c r="DR24" s="669"/>
      <c r="DS24" s="669"/>
      <c r="DT24" s="669"/>
      <c r="DU24" s="669"/>
      <c r="DV24" s="670"/>
      <c r="DW24" s="673">
        <v>50.6</v>
      </c>
      <c r="DX24" s="674"/>
      <c r="DY24" s="674"/>
      <c r="DZ24" s="674"/>
      <c r="EA24" s="674"/>
      <c r="EB24" s="674"/>
      <c r="EC24" s="675"/>
    </row>
    <row r="25" spans="2:133" ht="11.25" customHeight="1" x14ac:dyDescent="0.2">
      <c r="B25" s="676" t="s">
        <v>291</v>
      </c>
      <c r="C25" s="677"/>
      <c r="D25" s="677"/>
      <c r="E25" s="677"/>
      <c r="F25" s="677"/>
      <c r="G25" s="677"/>
      <c r="H25" s="677"/>
      <c r="I25" s="677"/>
      <c r="J25" s="677"/>
      <c r="K25" s="677"/>
      <c r="L25" s="677"/>
      <c r="M25" s="677"/>
      <c r="N25" s="677"/>
      <c r="O25" s="677"/>
      <c r="P25" s="677"/>
      <c r="Q25" s="678"/>
      <c r="R25" s="679">
        <v>1307511</v>
      </c>
      <c r="S25" s="680"/>
      <c r="T25" s="680"/>
      <c r="U25" s="680"/>
      <c r="V25" s="680"/>
      <c r="W25" s="680"/>
      <c r="X25" s="680"/>
      <c r="Y25" s="681"/>
      <c r="Z25" s="682">
        <v>1.7</v>
      </c>
      <c r="AA25" s="682"/>
      <c r="AB25" s="682"/>
      <c r="AC25" s="682"/>
      <c r="AD25" s="683">
        <v>88671</v>
      </c>
      <c r="AE25" s="683"/>
      <c r="AF25" s="683"/>
      <c r="AG25" s="683"/>
      <c r="AH25" s="683"/>
      <c r="AI25" s="683"/>
      <c r="AJ25" s="683"/>
      <c r="AK25" s="683"/>
      <c r="AL25" s="684">
        <v>0.2</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179</v>
      </c>
      <c r="BH25" s="680"/>
      <c r="BI25" s="680"/>
      <c r="BJ25" s="680"/>
      <c r="BK25" s="680"/>
      <c r="BL25" s="680"/>
      <c r="BM25" s="680"/>
      <c r="BN25" s="681"/>
      <c r="BO25" s="682" t="s">
        <v>179</v>
      </c>
      <c r="BP25" s="682"/>
      <c r="BQ25" s="682"/>
      <c r="BR25" s="682"/>
      <c r="BS25" s="688" t="s">
        <v>179</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11763275</v>
      </c>
      <c r="CS25" s="715"/>
      <c r="CT25" s="715"/>
      <c r="CU25" s="715"/>
      <c r="CV25" s="715"/>
      <c r="CW25" s="715"/>
      <c r="CX25" s="715"/>
      <c r="CY25" s="716"/>
      <c r="CZ25" s="684">
        <v>15.6</v>
      </c>
      <c r="DA25" s="713"/>
      <c r="DB25" s="713"/>
      <c r="DC25" s="717"/>
      <c r="DD25" s="688">
        <v>11078522</v>
      </c>
      <c r="DE25" s="715"/>
      <c r="DF25" s="715"/>
      <c r="DG25" s="715"/>
      <c r="DH25" s="715"/>
      <c r="DI25" s="715"/>
      <c r="DJ25" s="715"/>
      <c r="DK25" s="716"/>
      <c r="DL25" s="688">
        <v>11078151</v>
      </c>
      <c r="DM25" s="715"/>
      <c r="DN25" s="715"/>
      <c r="DO25" s="715"/>
      <c r="DP25" s="715"/>
      <c r="DQ25" s="715"/>
      <c r="DR25" s="715"/>
      <c r="DS25" s="715"/>
      <c r="DT25" s="715"/>
      <c r="DU25" s="715"/>
      <c r="DV25" s="716"/>
      <c r="DW25" s="684">
        <v>22.7</v>
      </c>
      <c r="DX25" s="713"/>
      <c r="DY25" s="713"/>
      <c r="DZ25" s="713"/>
      <c r="EA25" s="713"/>
      <c r="EB25" s="713"/>
      <c r="EC25" s="714"/>
    </row>
    <row r="26" spans="2:133" ht="11.25" customHeight="1" x14ac:dyDescent="0.2">
      <c r="B26" s="676" t="s">
        <v>294</v>
      </c>
      <c r="C26" s="677"/>
      <c r="D26" s="677"/>
      <c r="E26" s="677"/>
      <c r="F26" s="677"/>
      <c r="G26" s="677"/>
      <c r="H26" s="677"/>
      <c r="I26" s="677"/>
      <c r="J26" s="677"/>
      <c r="K26" s="677"/>
      <c r="L26" s="677"/>
      <c r="M26" s="677"/>
      <c r="N26" s="677"/>
      <c r="O26" s="677"/>
      <c r="P26" s="677"/>
      <c r="Q26" s="678"/>
      <c r="R26" s="679">
        <v>691243</v>
      </c>
      <c r="S26" s="680"/>
      <c r="T26" s="680"/>
      <c r="U26" s="680"/>
      <c r="V26" s="680"/>
      <c r="W26" s="680"/>
      <c r="X26" s="680"/>
      <c r="Y26" s="681"/>
      <c r="Z26" s="682">
        <v>0.9</v>
      </c>
      <c r="AA26" s="682"/>
      <c r="AB26" s="682"/>
      <c r="AC26" s="682"/>
      <c r="AD26" s="683" t="s">
        <v>179</v>
      </c>
      <c r="AE26" s="683"/>
      <c r="AF26" s="683"/>
      <c r="AG26" s="683"/>
      <c r="AH26" s="683"/>
      <c r="AI26" s="683"/>
      <c r="AJ26" s="683"/>
      <c r="AK26" s="683"/>
      <c r="AL26" s="684" t="s">
        <v>179</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179</v>
      </c>
      <c r="BH26" s="680"/>
      <c r="BI26" s="680"/>
      <c r="BJ26" s="680"/>
      <c r="BK26" s="680"/>
      <c r="BL26" s="680"/>
      <c r="BM26" s="680"/>
      <c r="BN26" s="681"/>
      <c r="BO26" s="682" t="s">
        <v>179</v>
      </c>
      <c r="BP26" s="682"/>
      <c r="BQ26" s="682"/>
      <c r="BR26" s="682"/>
      <c r="BS26" s="688" t="s">
        <v>179</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8455147</v>
      </c>
      <c r="CS26" s="680"/>
      <c r="CT26" s="680"/>
      <c r="CU26" s="680"/>
      <c r="CV26" s="680"/>
      <c r="CW26" s="680"/>
      <c r="CX26" s="680"/>
      <c r="CY26" s="681"/>
      <c r="CZ26" s="684">
        <v>11.2</v>
      </c>
      <c r="DA26" s="713"/>
      <c r="DB26" s="713"/>
      <c r="DC26" s="717"/>
      <c r="DD26" s="688">
        <v>7820298</v>
      </c>
      <c r="DE26" s="680"/>
      <c r="DF26" s="680"/>
      <c r="DG26" s="680"/>
      <c r="DH26" s="680"/>
      <c r="DI26" s="680"/>
      <c r="DJ26" s="680"/>
      <c r="DK26" s="681"/>
      <c r="DL26" s="688" t="s">
        <v>179</v>
      </c>
      <c r="DM26" s="680"/>
      <c r="DN26" s="680"/>
      <c r="DO26" s="680"/>
      <c r="DP26" s="680"/>
      <c r="DQ26" s="680"/>
      <c r="DR26" s="680"/>
      <c r="DS26" s="680"/>
      <c r="DT26" s="680"/>
      <c r="DU26" s="680"/>
      <c r="DV26" s="681"/>
      <c r="DW26" s="684" t="s">
        <v>179</v>
      </c>
      <c r="DX26" s="713"/>
      <c r="DY26" s="713"/>
      <c r="DZ26" s="713"/>
      <c r="EA26" s="713"/>
      <c r="EB26" s="713"/>
      <c r="EC26" s="714"/>
    </row>
    <row r="27" spans="2:133" ht="11.25" customHeight="1" x14ac:dyDescent="0.2">
      <c r="B27" s="676" t="s">
        <v>297</v>
      </c>
      <c r="C27" s="677"/>
      <c r="D27" s="677"/>
      <c r="E27" s="677"/>
      <c r="F27" s="677"/>
      <c r="G27" s="677"/>
      <c r="H27" s="677"/>
      <c r="I27" s="677"/>
      <c r="J27" s="677"/>
      <c r="K27" s="677"/>
      <c r="L27" s="677"/>
      <c r="M27" s="677"/>
      <c r="N27" s="677"/>
      <c r="O27" s="677"/>
      <c r="P27" s="677"/>
      <c r="Q27" s="678"/>
      <c r="R27" s="679">
        <v>11172386</v>
      </c>
      <c r="S27" s="680"/>
      <c r="T27" s="680"/>
      <c r="U27" s="680"/>
      <c r="V27" s="680"/>
      <c r="W27" s="680"/>
      <c r="X27" s="680"/>
      <c r="Y27" s="681"/>
      <c r="Z27" s="682">
        <v>14.3</v>
      </c>
      <c r="AA27" s="682"/>
      <c r="AB27" s="682"/>
      <c r="AC27" s="682"/>
      <c r="AD27" s="683" t="s">
        <v>179</v>
      </c>
      <c r="AE27" s="683"/>
      <c r="AF27" s="683"/>
      <c r="AG27" s="683"/>
      <c r="AH27" s="683"/>
      <c r="AI27" s="683"/>
      <c r="AJ27" s="683"/>
      <c r="AK27" s="683"/>
      <c r="AL27" s="684" t="s">
        <v>179</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42291640</v>
      </c>
      <c r="BH27" s="680"/>
      <c r="BI27" s="680"/>
      <c r="BJ27" s="680"/>
      <c r="BK27" s="680"/>
      <c r="BL27" s="680"/>
      <c r="BM27" s="680"/>
      <c r="BN27" s="681"/>
      <c r="BO27" s="682">
        <v>100</v>
      </c>
      <c r="BP27" s="682"/>
      <c r="BQ27" s="682"/>
      <c r="BR27" s="682"/>
      <c r="BS27" s="688">
        <v>1618955</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20250239</v>
      </c>
      <c r="CS27" s="715"/>
      <c r="CT27" s="715"/>
      <c r="CU27" s="715"/>
      <c r="CV27" s="715"/>
      <c r="CW27" s="715"/>
      <c r="CX27" s="715"/>
      <c r="CY27" s="716"/>
      <c r="CZ27" s="684">
        <v>26.8</v>
      </c>
      <c r="DA27" s="713"/>
      <c r="DB27" s="713"/>
      <c r="DC27" s="717"/>
      <c r="DD27" s="688">
        <v>6398683</v>
      </c>
      <c r="DE27" s="715"/>
      <c r="DF27" s="715"/>
      <c r="DG27" s="715"/>
      <c r="DH27" s="715"/>
      <c r="DI27" s="715"/>
      <c r="DJ27" s="715"/>
      <c r="DK27" s="716"/>
      <c r="DL27" s="688">
        <v>6398463</v>
      </c>
      <c r="DM27" s="715"/>
      <c r="DN27" s="715"/>
      <c r="DO27" s="715"/>
      <c r="DP27" s="715"/>
      <c r="DQ27" s="715"/>
      <c r="DR27" s="715"/>
      <c r="DS27" s="715"/>
      <c r="DT27" s="715"/>
      <c r="DU27" s="715"/>
      <c r="DV27" s="716"/>
      <c r="DW27" s="684">
        <v>13.1</v>
      </c>
      <c r="DX27" s="713"/>
      <c r="DY27" s="713"/>
      <c r="DZ27" s="713"/>
      <c r="EA27" s="713"/>
      <c r="EB27" s="713"/>
      <c r="EC27" s="714"/>
    </row>
    <row r="28" spans="2:133" ht="11.25" customHeight="1" x14ac:dyDescent="0.2">
      <c r="B28" s="721" t="s">
        <v>300</v>
      </c>
      <c r="C28" s="722"/>
      <c r="D28" s="722"/>
      <c r="E28" s="722"/>
      <c r="F28" s="722"/>
      <c r="G28" s="722"/>
      <c r="H28" s="722"/>
      <c r="I28" s="722"/>
      <c r="J28" s="722"/>
      <c r="K28" s="722"/>
      <c r="L28" s="722"/>
      <c r="M28" s="722"/>
      <c r="N28" s="722"/>
      <c r="O28" s="722"/>
      <c r="P28" s="722"/>
      <c r="Q28" s="723"/>
      <c r="R28" s="679" t="s">
        <v>179</v>
      </c>
      <c r="S28" s="680"/>
      <c r="T28" s="680"/>
      <c r="U28" s="680"/>
      <c r="V28" s="680"/>
      <c r="W28" s="680"/>
      <c r="X28" s="680"/>
      <c r="Y28" s="681"/>
      <c r="Z28" s="682" t="s">
        <v>179</v>
      </c>
      <c r="AA28" s="682"/>
      <c r="AB28" s="682"/>
      <c r="AC28" s="682"/>
      <c r="AD28" s="683" t="s">
        <v>179</v>
      </c>
      <c r="AE28" s="683"/>
      <c r="AF28" s="683"/>
      <c r="AG28" s="683"/>
      <c r="AH28" s="683"/>
      <c r="AI28" s="683"/>
      <c r="AJ28" s="683"/>
      <c r="AK28" s="683"/>
      <c r="AL28" s="684" t="s">
        <v>179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7509829</v>
      </c>
      <c r="CS28" s="680"/>
      <c r="CT28" s="680"/>
      <c r="CU28" s="680"/>
      <c r="CV28" s="680"/>
      <c r="CW28" s="680"/>
      <c r="CX28" s="680"/>
      <c r="CY28" s="681"/>
      <c r="CZ28" s="684">
        <v>9.9</v>
      </c>
      <c r="DA28" s="713"/>
      <c r="DB28" s="713"/>
      <c r="DC28" s="717"/>
      <c r="DD28" s="688">
        <v>7265442</v>
      </c>
      <c r="DE28" s="680"/>
      <c r="DF28" s="680"/>
      <c r="DG28" s="680"/>
      <c r="DH28" s="680"/>
      <c r="DI28" s="680"/>
      <c r="DJ28" s="680"/>
      <c r="DK28" s="681"/>
      <c r="DL28" s="688">
        <v>7265442</v>
      </c>
      <c r="DM28" s="680"/>
      <c r="DN28" s="680"/>
      <c r="DO28" s="680"/>
      <c r="DP28" s="680"/>
      <c r="DQ28" s="680"/>
      <c r="DR28" s="680"/>
      <c r="DS28" s="680"/>
      <c r="DT28" s="680"/>
      <c r="DU28" s="680"/>
      <c r="DV28" s="681"/>
      <c r="DW28" s="684">
        <v>14.9</v>
      </c>
      <c r="DX28" s="713"/>
      <c r="DY28" s="713"/>
      <c r="DZ28" s="713"/>
      <c r="EA28" s="713"/>
      <c r="EB28" s="713"/>
      <c r="EC28" s="714"/>
    </row>
    <row r="29" spans="2:133" ht="11.25" customHeight="1" x14ac:dyDescent="0.2">
      <c r="B29" s="676" t="s">
        <v>302</v>
      </c>
      <c r="C29" s="677"/>
      <c r="D29" s="677"/>
      <c r="E29" s="677"/>
      <c r="F29" s="677"/>
      <c r="G29" s="677"/>
      <c r="H29" s="677"/>
      <c r="I29" s="677"/>
      <c r="J29" s="677"/>
      <c r="K29" s="677"/>
      <c r="L29" s="677"/>
      <c r="M29" s="677"/>
      <c r="N29" s="677"/>
      <c r="O29" s="677"/>
      <c r="P29" s="677"/>
      <c r="Q29" s="678"/>
      <c r="R29" s="679">
        <v>6166244</v>
      </c>
      <c r="S29" s="680"/>
      <c r="T29" s="680"/>
      <c r="U29" s="680"/>
      <c r="V29" s="680"/>
      <c r="W29" s="680"/>
      <c r="X29" s="680"/>
      <c r="Y29" s="681"/>
      <c r="Z29" s="682">
        <v>7.9</v>
      </c>
      <c r="AA29" s="682"/>
      <c r="AB29" s="682"/>
      <c r="AC29" s="682"/>
      <c r="AD29" s="683" t="s">
        <v>179</v>
      </c>
      <c r="AE29" s="683"/>
      <c r="AF29" s="683"/>
      <c r="AG29" s="683"/>
      <c r="AH29" s="683"/>
      <c r="AI29" s="683"/>
      <c r="AJ29" s="683"/>
      <c r="AK29" s="683"/>
      <c r="AL29" s="684" t="s">
        <v>179</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306</v>
      </c>
      <c r="CG29" s="695"/>
      <c r="CH29" s="695"/>
      <c r="CI29" s="695"/>
      <c r="CJ29" s="695"/>
      <c r="CK29" s="695"/>
      <c r="CL29" s="695"/>
      <c r="CM29" s="695"/>
      <c r="CN29" s="695"/>
      <c r="CO29" s="695"/>
      <c r="CP29" s="695"/>
      <c r="CQ29" s="696"/>
      <c r="CR29" s="679">
        <v>7509829</v>
      </c>
      <c r="CS29" s="715"/>
      <c r="CT29" s="715"/>
      <c r="CU29" s="715"/>
      <c r="CV29" s="715"/>
      <c r="CW29" s="715"/>
      <c r="CX29" s="715"/>
      <c r="CY29" s="716"/>
      <c r="CZ29" s="684">
        <v>9.9</v>
      </c>
      <c r="DA29" s="713"/>
      <c r="DB29" s="713"/>
      <c r="DC29" s="717"/>
      <c r="DD29" s="688">
        <v>7265442</v>
      </c>
      <c r="DE29" s="715"/>
      <c r="DF29" s="715"/>
      <c r="DG29" s="715"/>
      <c r="DH29" s="715"/>
      <c r="DI29" s="715"/>
      <c r="DJ29" s="715"/>
      <c r="DK29" s="716"/>
      <c r="DL29" s="688">
        <v>7265442</v>
      </c>
      <c r="DM29" s="715"/>
      <c r="DN29" s="715"/>
      <c r="DO29" s="715"/>
      <c r="DP29" s="715"/>
      <c r="DQ29" s="715"/>
      <c r="DR29" s="715"/>
      <c r="DS29" s="715"/>
      <c r="DT29" s="715"/>
      <c r="DU29" s="715"/>
      <c r="DV29" s="716"/>
      <c r="DW29" s="684">
        <v>14.9</v>
      </c>
      <c r="DX29" s="713"/>
      <c r="DY29" s="713"/>
      <c r="DZ29" s="713"/>
      <c r="EA29" s="713"/>
      <c r="EB29" s="713"/>
      <c r="EC29" s="714"/>
    </row>
    <row r="30" spans="2:133" ht="11.25" customHeight="1" x14ac:dyDescent="0.2">
      <c r="B30" s="676" t="s">
        <v>307</v>
      </c>
      <c r="C30" s="677"/>
      <c r="D30" s="677"/>
      <c r="E30" s="677"/>
      <c r="F30" s="677"/>
      <c r="G30" s="677"/>
      <c r="H30" s="677"/>
      <c r="I30" s="677"/>
      <c r="J30" s="677"/>
      <c r="K30" s="677"/>
      <c r="L30" s="677"/>
      <c r="M30" s="677"/>
      <c r="N30" s="677"/>
      <c r="O30" s="677"/>
      <c r="P30" s="677"/>
      <c r="Q30" s="678"/>
      <c r="R30" s="679">
        <v>82221</v>
      </c>
      <c r="S30" s="680"/>
      <c r="T30" s="680"/>
      <c r="U30" s="680"/>
      <c r="V30" s="680"/>
      <c r="W30" s="680"/>
      <c r="X30" s="680"/>
      <c r="Y30" s="681"/>
      <c r="Z30" s="682">
        <v>0.1</v>
      </c>
      <c r="AA30" s="682"/>
      <c r="AB30" s="682"/>
      <c r="AC30" s="682"/>
      <c r="AD30" s="683">
        <v>28284</v>
      </c>
      <c r="AE30" s="683"/>
      <c r="AF30" s="683"/>
      <c r="AG30" s="683"/>
      <c r="AH30" s="683"/>
      <c r="AI30" s="683"/>
      <c r="AJ30" s="683"/>
      <c r="AK30" s="683"/>
      <c r="AL30" s="684">
        <v>0.1</v>
      </c>
      <c r="AM30" s="685"/>
      <c r="AN30" s="685"/>
      <c r="AO30" s="686"/>
      <c r="AP30" s="727" t="s">
        <v>308</v>
      </c>
      <c r="AQ30" s="728"/>
      <c r="AR30" s="728"/>
      <c r="AS30" s="728"/>
      <c r="AT30" s="733" t="s">
        <v>309</v>
      </c>
      <c r="AU30" s="230"/>
      <c r="AV30" s="230"/>
      <c r="AW30" s="230"/>
      <c r="AX30" s="665" t="s">
        <v>188</v>
      </c>
      <c r="AY30" s="666"/>
      <c r="AZ30" s="666"/>
      <c r="BA30" s="666"/>
      <c r="BB30" s="666"/>
      <c r="BC30" s="666"/>
      <c r="BD30" s="666"/>
      <c r="BE30" s="666"/>
      <c r="BF30" s="667"/>
      <c r="BG30" s="739">
        <v>98.9</v>
      </c>
      <c r="BH30" s="740"/>
      <c r="BI30" s="740"/>
      <c r="BJ30" s="740"/>
      <c r="BK30" s="740"/>
      <c r="BL30" s="740"/>
      <c r="BM30" s="674">
        <v>94.4</v>
      </c>
      <c r="BN30" s="740"/>
      <c r="BO30" s="740"/>
      <c r="BP30" s="740"/>
      <c r="BQ30" s="741"/>
      <c r="BR30" s="739">
        <v>98.8</v>
      </c>
      <c r="BS30" s="740"/>
      <c r="BT30" s="740"/>
      <c r="BU30" s="740"/>
      <c r="BV30" s="740"/>
      <c r="BW30" s="740"/>
      <c r="BX30" s="674">
        <v>93.7</v>
      </c>
      <c r="BY30" s="740"/>
      <c r="BZ30" s="740"/>
      <c r="CA30" s="740"/>
      <c r="CB30" s="741"/>
      <c r="CD30" s="744"/>
      <c r="CE30" s="745"/>
      <c r="CF30" s="694" t="s">
        <v>310</v>
      </c>
      <c r="CG30" s="695"/>
      <c r="CH30" s="695"/>
      <c r="CI30" s="695"/>
      <c r="CJ30" s="695"/>
      <c r="CK30" s="695"/>
      <c r="CL30" s="695"/>
      <c r="CM30" s="695"/>
      <c r="CN30" s="695"/>
      <c r="CO30" s="695"/>
      <c r="CP30" s="695"/>
      <c r="CQ30" s="696"/>
      <c r="CR30" s="679">
        <v>6932390</v>
      </c>
      <c r="CS30" s="680"/>
      <c r="CT30" s="680"/>
      <c r="CU30" s="680"/>
      <c r="CV30" s="680"/>
      <c r="CW30" s="680"/>
      <c r="CX30" s="680"/>
      <c r="CY30" s="681"/>
      <c r="CZ30" s="684">
        <v>9.1999999999999993</v>
      </c>
      <c r="DA30" s="713"/>
      <c r="DB30" s="713"/>
      <c r="DC30" s="717"/>
      <c r="DD30" s="688">
        <v>6720233</v>
      </c>
      <c r="DE30" s="680"/>
      <c r="DF30" s="680"/>
      <c r="DG30" s="680"/>
      <c r="DH30" s="680"/>
      <c r="DI30" s="680"/>
      <c r="DJ30" s="680"/>
      <c r="DK30" s="681"/>
      <c r="DL30" s="688">
        <v>6720233</v>
      </c>
      <c r="DM30" s="680"/>
      <c r="DN30" s="680"/>
      <c r="DO30" s="680"/>
      <c r="DP30" s="680"/>
      <c r="DQ30" s="680"/>
      <c r="DR30" s="680"/>
      <c r="DS30" s="680"/>
      <c r="DT30" s="680"/>
      <c r="DU30" s="680"/>
      <c r="DV30" s="681"/>
      <c r="DW30" s="684">
        <v>13.8</v>
      </c>
      <c r="DX30" s="713"/>
      <c r="DY30" s="713"/>
      <c r="DZ30" s="713"/>
      <c r="EA30" s="713"/>
      <c r="EB30" s="713"/>
      <c r="EC30" s="714"/>
    </row>
    <row r="31" spans="2:133" ht="11.25" customHeight="1" x14ac:dyDescent="0.2">
      <c r="B31" s="676" t="s">
        <v>311</v>
      </c>
      <c r="C31" s="677"/>
      <c r="D31" s="677"/>
      <c r="E31" s="677"/>
      <c r="F31" s="677"/>
      <c r="G31" s="677"/>
      <c r="H31" s="677"/>
      <c r="I31" s="677"/>
      <c r="J31" s="677"/>
      <c r="K31" s="677"/>
      <c r="L31" s="677"/>
      <c r="M31" s="677"/>
      <c r="N31" s="677"/>
      <c r="O31" s="677"/>
      <c r="P31" s="677"/>
      <c r="Q31" s="678"/>
      <c r="R31" s="679">
        <v>55754</v>
      </c>
      <c r="S31" s="680"/>
      <c r="T31" s="680"/>
      <c r="U31" s="680"/>
      <c r="V31" s="680"/>
      <c r="W31" s="680"/>
      <c r="X31" s="680"/>
      <c r="Y31" s="681"/>
      <c r="Z31" s="682">
        <v>0.1</v>
      </c>
      <c r="AA31" s="682"/>
      <c r="AB31" s="682"/>
      <c r="AC31" s="682"/>
      <c r="AD31" s="683" t="s">
        <v>179</v>
      </c>
      <c r="AE31" s="683"/>
      <c r="AF31" s="683"/>
      <c r="AG31" s="683"/>
      <c r="AH31" s="683"/>
      <c r="AI31" s="683"/>
      <c r="AJ31" s="683"/>
      <c r="AK31" s="683"/>
      <c r="AL31" s="684" t="s">
        <v>179</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98.9</v>
      </c>
      <c r="BH31" s="715"/>
      <c r="BI31" s="715"/>
      <c r="BJ31" s="715"/>
      <c r="BK31" s="715"/>
      <c r="BL31" s="715"/>
      <c r="BM31" s="685">
        <v>94.6</v>
      </c>
      <c r="BN31" s="737"/>
      <c r="BO31" s="737"/>
      <c r="BP31" s="737"/>
      <c r="BQ31" s="738"/>
      <c r="BR31" s="736">
        <v>98.7</v>
      </c>
      <c r="BS31" s="715"/>
      <c r="BT31" s="715"/>
      <c r="BU31" s="715"/>
      <c r="BV31" s="715"/>
      <c r="BW31" s="715"/>
      <c r="BX31" s="685">
        <v>93.6</v>
      </c>
      <c r="BY31" s="737"/>
      <c r="BZ31" s="737"/>
      <c r="CA31" s="737"/>
      <c r="CB31" s="738"/>
      <c r="CD31" s="744"/>
      <c r="CE31" s="745"/>
      <c r="CF31" s="694" t="s">
        <v>314</v>
      </c>
      <c r="CG31" s="695"/>
      <c r="CH31" s="695"/>
      <c r="CI31" s="695"/>
      <c r="CJ31" s="695"/>
      <c r="CK31" s="695"/>
      <c r="CL31" s="695"/>
      <c r="CM31" s="695"/>
      <c r="CN31" s="695"/>
      <c r="CO31" s="695"/>
      <c r="CP31" s="695"/>
      <c r="CQ31" s="696"/>
      <c r="CR31" s="679">
        <v>577439</v>
      </c>
      <c r="CS31" s="715"/>
      <c r="CT31" s="715"/>
      <c r="CU31" s="715"/>
      <c r="CV31" s="715"/>
      <c r="CW31" s="715"/>
      <c r="CX31" s="715"/>
      <c r="CY31" s="716"/>
      <c r="CZ31" s="684">
        <v>0.8</v>
      </c>
      <c r="DA31" s="713"/>
      <c r="DB31" s="713"/>
      <c r="DC31" s="717"/>
      <c r="DD31" s="688">
        <v>545209</v>
      </c>
      <c r="DE31" s="715"/>
      <c r="DF31" s="715"/>
      <c r="DG31" s="715"/>
      <c r="DH31" s="715"/>
      <c r="DI31" s="715"/>
      <c r="DJ31" s="715"/>
      <c r="DK31" s="716"/>
      <c r="DL31" s="688">
        <v>545209</v>
      </c>
      <c r="DM31" s="715"/>
      <c r="DN31" s="715"/>
      <c r="DO31" s="715"/>
      <c r="DP31" s="715"/>
      <c r="DQ31" s="715"/>
      <c r="DR31" s="715"/>
      <c r="DS31" s="715"/>
      <c r="DT31" s="715"/>
      <c r="DU31" s="715"/>
      <c r="DV31" s="716"/>
      <c r="DW31" s="684">
        <v>1.1000000000000001</v>
      </c>
      <c r="DX31" s="713"/>
      <c r="DY31" s="713"/>
      <c r="DZ31" s="713"/>
      <c r="EA31" s="713"/>
      <c r="EB31" s="713"/>
      <c r="EC31" s="714"/>
    </row>
    <row r="32" spans="2:133" ht="11.25" customHeight="1" x14ac:dyDescent="0.2">
      <c r="B32" s="676" t="s">
        <v>315</v>
      </c>
      <c r="C32" s="677"/>
      <c r="D32" s="677"/>
      <c r="E32" s="677"/>
      <c r="F32" s="677"/>
      <c r="G32" s="677"/>
      <c r="H32" s="677"/>
      <c r="I32" s="677"/>
      <c r="J32" s="677"/>
      <c r="K32" s="677"/>
      <c r="L32" s="677"/>
      <c r="M32" s="677"/>
      <c r="N32" s="677"/>
      <c r="O32" s="677"/>
      <c r="P32" s="677"/>
      <c r="Q32" s="678"/>
      <c r="R32" s="679">
        <v>683515</v>
      </c>
      <c r="S32" s="680"/>
      <c r="T32" s="680"/>
      <c r="U32" s="680"/>
      <c r="V32" s="680"/>
      <c r="W32" s="680"/>
      <c r="X32" s="680"/>
      <c r="Y32" s="681"/>
      <c r="Z32" s="682">
        <v>0.9</v>
      </c>
      <c r="AA32" s="682"/>
      <c r="AB32" s="682"/>
      <c r="AC32" s="682"/>
      <c r="AD32" s="683" t="s">
        <v>179</v>
      </c>
      <c r="AE32" s="683"/>
      <c r="AF32" s="683"/>
      <c r="AG32" s="683"/>
      <c r="AH32" s="683"/>
      <c r="AI32" s="683"/>
      <c r="AJ32" s="683"/>
      <c r="AK32" s="683"/>
      <c r="AL32" s="684" t="s">
        <v>179</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98.9</v>
      </c>
      <c r="BH32" s="749"/>
      <c r="BI32" s="749"/>
      <c r="BJ32" s="749"/>
      <c r="BK32" s="749"/>
      <c r="BL32" s="749"/>
      <c r="BM32" s="750">
        <v>93.8</v>
      </c>
      <c r="BN32" s="749"/>
      <c r="BO32" s="749"/>
      <c r="BP32" s="749"/>
      <c r="BQ32" s="751"/>
      <c r="BR32" s="748">
        <v>98.8</v>
      </c>
      <c r="BS32" s="749"/>
      <c r="BT32" s="749"/>
      <c r="BU32" s="749"/>
      <c r="BV32" s="749"/>
      <c r="BW32" s="749"/>
      <c r="BX32" s="750">
        <v>93.2</v>
      </c>
      <c r="BY32" s="749"/>
      <c r="BZ32" s="749"/>
      <c r="CA32" s="749"/>
      <c r="CB32" s="751"/>
      <c r="CD32" s="746"/>
      <c r="CE32" s="747"/>
      <c r="CF32" s="694" t="s">
        <v>317</v>
      </c>
      <c r="CG32" s="695"/>
      <c r="CH32" s="695"/>
      <c r="CI32" s="695"/>
      <c r="CJ32" s="695"/>
      <c r="CK32" s="695"/>
      <c r="CL32" s="695"/>
      <c r="CM32" s="695"/>
      <c r="CN32" s="695"/>
      <c r="CO32" s="695"/>
      <c r="CP32" s="695"/>
      <c r="CQ32" s="696"/>
      <c r="CR32" s="679" t="s">
        <v>179</v>
      </c>
      <c r="CS32" s="680"/>
      <c r="CT32" s="680"/>
      <c r="CU32" s="680"/>
      <c r="CV32" s="680"/>
      <c r="CW32" s="680"/>
      <c r="CX32" s="680"/>
      <c r="CY32" s="681"/>
      <c r="CZ32" s="684" t="s">
        <v>179</v>
      </c>
      <c r="DA32" s="713"/>
      <c r="DB32" s="713"/>
      <c r="DC32" s="717"/>
      <c r="DD32" s="688" t="s">
        <v>179</v>
      </c>
      <c r="DE32" s="680"/>
      <c r="DF32" s="680"/>
      <c r="DG32" s="680"/>
      <c r="DH32" s="680"/>
      <c r="DI32" s="680"/>
      <c r="DJ32" s="680"/>
      <c r="DK32" s="681"/>
      <c r="DL32" s="688" t="s">
        <v>179</v>
      </c>
      <c r="DM32" s="680"/>
      <c r="DN32" s="680"/>
      <c r="DO32" s="680"/>
      <c r="DP32" s="680"/>
      <c r="DQ32" s="680"/>
      <c r="DR32" s="680"/>
      <c r="DS32" s="680"/>
      <c r="DT32" s="680"/>
      <c r="DU32" s="680"/>
      <c r="DV32" s="681"/>
      <c r="DW32" s="684" t="s">
        <v>179</v>
      </c>
      <c r="DX32" s="713"/>
      <c r="DY32" s="713"/>
      <c r="DZ32" s="713"/>
      <c r="EA32" s="713"/>
      <c r="EB32" s="713"/>
      <c r="EC32" s="714"/>
    </row>
    <row r="33" spans="2:133" ht="11.25" customHeight="1" x14ac:dyDescent="0.2">
      <c r="B33" s="676" t="s">
        <v>318</v>
      </c>
      <c r="C33" s="677"/>
      <c r="D33" s="677"/>
      <c r="E33" s="677"/>
      <c r="F33" s="677"/>
      <c r="G33" s="677"/>
      <c r="H33" s="677"/>
      <c r="I33" s="677"/>
      <c r="J33" s="677"/>
      <c r="K33" s="677"/>
      <c r="L33" s="677"/>
      <c r="M33" s="677"/>
      <c r="N33" s="677"/>
      <c r="O33" s="677"/>
      <c r="P33" s="677"/>
      <c r="Q33" s="678"/>
      <c r="R33" s="679">
        <v>687878</v>
      </c>
      <c r="S33" s="680"/>
      <c r="T33" s="680"/>
      <c r="U33" s="680"/>
      <c r="V33" s="680"/>
      <c r="W33" s="680"/>
      <c r="X33" s="680"/>
      <c r="Y33" s="681"/>
      <c r="Z33" s="682">
        <v>0.9</v>
      </c>
      <c r="AA33" s="682"/>
      <c r="AB33" s="682"/>
      <c r="AC33" s="682"/>
      <c r="AD33" s="683" t="s">
        <v>179</v>
      </c>
      <c r="AE33" s="683"/>
      <c r="AF33" s="683"/>
      <c r="AG33" s="683"/>
      <c r="AH33" s="683"/>
      <c r="AI33" s="683"/>
      <c r="AJ33" s="683"/>
      <c r="AK33" s="683"/>
      <c r="AL33" s="684" t="s">
        <v>179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28664537</v>
      </c>
      <c r="CS33" s="715"/>
      <c r="CT33" s="715"/>
      <c r="CU33" s="715"/>
      <c r="CV33" s="715"/>
      <c r="CW33" s="715"/>
      <c r="CX33" s="715"/>
      <c r="CY33" s="716"/>
      <c r="CZ33" s="684">
        <v>37.9</v>
      </c>
      <c r="DA33" s="713"/>
      <c r="DB33" s="713"/>
      <c r="DC33" s="717"/>
      <c r="DD33" s="688">
        <v>22193479</v>
      </c>
      <c r="DE33" s="715"/>
      <c r="DF33" s="715"/>
      <c r="DG33" s="715"/>
      <c r="DH33" s="715"/>
      <c r="DI33" s="715"/>
      <c r="DJ33" s="715"/>
      <c r="DK33" s="716"/>
      <c r="DL33" s="688">
        <v>19510148</v>
      </c>
      <c r="DM33" s="715"/>
      <c r="DN33" s="715"/>
      <c r="DO33" s="715"/>
      <c r="DP33" s="715"/>
      <c r="DQ33" s="715"/>
      <c r="DR33" s="715"/>
      <c r="DS33" s="715"/>
      <c r="DT33" s="715"/>
      <c r="DU33" s="715"/>
      <c r="DV33" s="716"/>
      <c r="DW33" s="684">
        <v>39.9</v>
      </c>
      <c r="DX33" s="713"/>
      <c r="DY33" s="713"/>
      <c r="DZ33" s="713"/>
      <c r="EA33" s="713"/>
      <c r="EB33" s="713"/>
      <c r="EC33" s="714"/>
    </row>
    <row r="34" spans="2:133" ht="11.25" customHeight="1" x14ac:dyDescent="0.2">
      <c r="B34" s="676" t="s">
        <v>320</v>
      </c>
      <c r="C34" s="677"/>
      <c r="D34" s="677"/>
      <c r="E34" s="677"/>
      <c r="F34" s="677"/>
      <c r="G34" s="677"/>
      <c r="H34" s="677"/>
      <c r="I34" s="677"/>
      <c r="J34" s="677"/>
      <c r="K34" s="677"/>
      <c r="L34" s="677"/>
      <c r="M34" s="677"/>
      <c r="N34" s="677"/>
      <c r="O34" s="677"/>
      <c r="P34" s="677"/>
      <c r="Q34" s="678"/>
      <c r="R34" s="679">
        <v>2639147</v>
      </c>
      <c r="S34" s="680"/>
      <c r="T34" s="680"/>
      <c r="U34" s="680"/>
      <c r="V34" s="680"/>
      <c r="W34" s="680"/>
      <c r="X34" s="680"/>
      <c r="Y34" s="681"/>
      <c r="Z34" s="682">
        <v>3.4</v>
      </c>
      <c r="AA34" s="682"/>
      <c r="AB34" s="682"/>
      <c r="AC34" s="682"/>
      <c r="AD34" s="683">
        <v>48</v>
      </c>
      <c r="AE34" s="683"/>
      <c r="AF34" s="683"/>
      <c r="AG34" s="683"/>
      <c r="AH34" s="683"/>
      <c r="AI34" s="683"/>
      <c r="AJ34" s="683"/>
      <c r="AK34" s="683"/>
      <c r="AL34" s="684">
        <v>0</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14067978</v>
      </c>
      <c r="CS34" s="680"/>
      <c r="CT34" s="680"/>
      <c r="CU34" s="680"/>
      <c r="CV34" s="680"/>
      <c r="CW34" s="680"/>
      <c r="CX34" s="680"/>
      <c r="CY34" s="681"/>
      <c r="CZ34" s="684">
        <v>18.600000000000001</v>
      </c>
      <c r="DA34" s="713"/>
      <c r="DB34" s="713"/>
      <c r="DC34" s="717"/>
      <c r="DD34" s="688">
        <v>10606036</v>
      </c>
      <c r="DE34" s="680"/>
      <c r="DF34" s="680"/>
      <c r="DG34" s="680"/>
      <c r="DH34" s="680"/>
      <c r="DI34" s="680"/>
      <c r="DJ34" s="680"/>
      <c r="DK34" s="681"/>
      <c r="DL34" s="688">
        <v>10460596</v>
      </c>
      <c r="DM34" s="680"/>
      <c r="DN34" s="680"/>
      <c r="DO34" s="680"/>
      <c r="DP34" s="680"/>
      <c r="DQ34" s="680"/>
      <c r="DR34" s="680"/>
      <c r="DS34" s="680"/>
      <c r="DT34" s="680"/>
      <c r="DU34" s="680"/>
      <c r="DV34" s="681"/>
      <c r="DW34" s="684">
        <v>21.4</v>
      </c>
      <c r="DX34" s="713"/>
      <c r="DY34" s="713"/>
      <c r="DZ34" s="713"/>
      <c r="EA34" s="713"/>
      <c r="EB34" s="713"/>
      <c r="EC34" s="714"/>
    </row>
    <row r="35" spans="2:133" ht="11.25" customHeight="1" x14ac:dyDescent="0.2">
      <c r="B35" s="676" t="s">
        <v>324</v>
      </c>
      <c r="C35" s="677"/>
      <c r="D35" s="677"/>
      <c r="E35" s="677"/>
      <c r="F35" s="677"/>
      <c r="G35" s="677"/>
      <c r="H35" s="677"/>
      <c r="I35" s="677"/>
      <c r="J35" s="677"/>
      <c r="K35" s="677"/>
      <c r="L35" s="677"/>
      <c r="M35" s="677"/>
      <c r="N35" s="677"/>
      <c r="O35" s="677"/>
      <c r="P35" s="677"/>
      <c r="Q35" s="678"/>
      <c r="R35" s="679">
        <v>3056434</v>
      </c>
      <c r="S35" s="680"/>
      <c r="T35" s="680"/>
      <c r="U35" s="680"/>
      <c r="V35" s="680"/>
      <c r="W35" s="680"/>
      <c r="X35" s="680"/>
      <c r="Y35" s="681"/>
      <c r="Z35" s="682">
        <v>3.9</v>
      </c>
      <c r="AA35" s="682"/>
      <c r="AB35" s="682"/>
      <c r="AC35" s="682"/>
      <c r="AD35" s="683" t="s">
        <v>179</v>
      </c>
      <c r="AE35" s="683"/>
      <c r="AF35" s="683"/>
      <c r="AG35" s="683"/>
      <c r="AH35" s="683"/>
      <c r="AI35" s="683"/>
      <c r="AJ35" s="683"/>
      <c r="AK35" s="683"/>
      <c r="AL35" s="684" t="s">
        <v>179</v>
      </c>
      <c r="AM35" s="685"/>
      <c r="AN35" s="685"/>
      <c r="AO35" s="686"/>
      <c r="AP35" s="234"/>
      <c r="AQ35" s="752" t="s">
        <v>325</v>
      </c>
      <c r="AR35" s="753"/>
      <c r="AS35" s="753"/>
      <c r="AT35" s="753"/>
      <c r="AU35" s="753"/>
      <c r="AV35" s="753"/>
      <c r="AW35" s="753"/>
      <c r="AX35" s="753"/>
      <c r="AY35" s="754"/>
      <c r="AZ35" s="668">
        <v>8485325</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92015</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346863</v>
      </c>
      <c r="CS35" s="715"/>
      <c r="CT35" s="715"/>
      <c r="CU35" s="715"/>
      <c r="CV35" s="715"/>
      <c r="CW35" s="715"/>
      <c r="CX35" s="715"/>
      <c r="CY35" s="716"/>
      <c r="CZ35" s="684">
        <v>0.5</v>
      </c>
      <c r="DA35" s="713"/>
      <c r="DB35" s="713"/>
      <c r="DC35" s="717"/>
      <c r="DD35" s="688">
        <v>304913</v>
      </c>
      <c r="DE35" s="715"/>
      <c r="DF35" s="715"/>
      <c r="DG35" s="715"/>
      <c r="DH35" s="715"/>
      <c r="DI35" s="715"/>
      <c r="DJ35" s="715"/>
      <c r="DK35" s="716"/>
      <c r="DL35" s="688">
        <v>304913</v>
      </c>
      <c r="DM35" s="715"/>
      <c r="DN35" s="715"/>
      <c r="DO35" s="715"/>
      <c r="DP35" s="715"/>
      <c r="DQ35" s="715"/>
      <c r="DR35" s="715"/>
      <c r="DS35" s="715"/>
      <c r="DT35" s="715"/>
      <c r="DU35" s="715"/>
      <c r="DV35" s="716"/>
      <c r="DW35" s="684">
        <v>0.6</v>
      </c>
      <c r="DX35" s="713"/>
      <c r="DY35" s="713"/>
      <c r="DZ35" s="713"/>
      <c r="EA35" s="713"/>
      <c r="EB35" s="713"/>
      <c r="EC35" s="714"/>
    </row>
    <row r="36" spans="2:133" ht="11.25" customHeight="1" x14ac:dyDescent="0.2">
      <c r="B36" s="676" t="s">
        <v>328</v>
      </c>
      <c r="C36" s="677"/>
      <c r="D36" s="677"/>
      <c r="E36" s="677"/>
      <c r="F36" s="677"/>
      <c r="G36" s="677"/>
      <c r="H36" s="677"/>
      <c r="I36" s="677"/>
      <c r="J36" s="677"/>
      <c r="K36" s="677"/>
      <c r="L36" s="677"/>
      <c r="M36" s="677"/>
      <c r="N36" s="677"/>
      <c r="O36" s="677"/>
      <c r="P36" s="677"/>
      <c r="Q36" s="678"/>
      <c r="R36" s="679" t="s">
        <v>179</v>
      </c>
      <c r="S36" s="680"/>
      <c r="T36" s="680"/>
      <c r="U36" s="680"/>
      <c r="V36" s="680"/>
      <c r="W36" s="680"/>
      <c r="X36" s="680"/>
      <c r="Y36" s="681"/>
      <c r="Z36" s="682" t="s">
        <v>179</v>
      </c>
      <c r="AA36" s="682"/>
      <c r="AB36" s="682"/>
      <c r="AC36" s="682"/>
      <c r="AD36" s="683" t="s">
        <v>179</v>
      </c>
      <c r="AE36" s="683"/>
      <c r="AF36" s="683"/>
      <c r="AG36" s="683"/>
      <c r="AH36" s="683"/>
      <c r="AI36" s="683"/>
      <c r="AJ36" s="683"/>
      <c r="AK36" s="683"/>
      <c r="AL36" s="684" t="s">
        <v>179</v>
      </c>
      <c r="AM36" s="685"/>
      <c r="AN36" s="685"/>
      <c r="AO36" s="686"/>
      <c r="AQ36" s="756" t="s">
        <v>329</v>
      </c>
      <c r="AR36" s="757"/>
      <c r="AS36" s="757"/>
      <c r="AT36" s="757"/>
      <c r="AU36" s="757"/>
      <c r="AV36" s="757"/>
      <c r="AW36" s="757"/>
      <c r="AX36" s="757"/>
      <c r="AY36" s="758"/>
      <c r="AZ36" s="679">
        <v>2473604</v>
      </c>
      <c r="BA36" s="680"/>
      <c r="BB36" s="680"/>
      <c r="BC36" s="680"/>
      <c r="BD36" s="715"/>
      <c r="BE36" s="715"/>
      <c r="BF36" s="738"/>
      <c r="BG36" s="694" t="s">
        <v>330</v>
      </c>
      <c r="BH36" s="695"/>
      <c r="BI36" s="695"/>
      <c r="BJ36" s="695"/>
      <c r="BK36" s="695"/>
      <c r="BL36" s="695"/>
      <c r="BM36" s="695"/>
      <c r="BN36" s="695"/>
      <c r="BO36" s="695"/>
      <c r="BP36" s="695"/>
      <c r="BQ36" s="695"/>
      <c r="BR36" s="695"/>
      <c r="BS36" s="695"/>
      <c r="BT36" s="695"/>
      <c r="BU36" s="696"/>
      <c r="BV36" s="679">
        <v>-25979</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7108952</v>
      </c>
      <c r="CS36" s="680"/>
      <c r="CT36" s="680"/>
      <c r="CU36" s="680"/>
      <c r="CV36" s="680"/>
      <c r="CW36" s="680"/>
      <c r="CX36" s="680"/>
      <c r="CY36" s="681"/>
      <c r="CZ36" s="684">
        <v>9.4</v>
      </c>
      <c r="DA36" s="713"/>
      <c r="DB36" s="713"/>
      <c r="DC36" s="717"/>
      <c r="DD36" s="688">
        <v>6518109</v>
      </c>
      <c r="DE36" s="680"/>
      <c r="DF36" s="680"/>
      <c r="DG36" s="680"/>
      <c r="DH36" s="680"/>
      <c r="DI36" s="680"/>
      <c r="DJ36" s="680"/>
      <c r="DK36" s="681"/>
      <c r="DL36" s="688">
        <v>4155420</v>
      </c>
      <c r="DM36" s="680"/>
      <c r="DN36" s="680"/>
      <c r="DO36" s="680"/>
      <c r="DP36" s="680"/>
      <c r="DQ36" s="680"/>
      <c r="DR36" s="680"/>
      <c r="DS36" s="680"/>
      <c r="DT36" s="680"/>
      <c r="DU36" s="680"/>
      <c r="DV36" s="681"/>
      <c r="DW36" s="684">
        <v>8.5</v>
      </c>
      <c r="DX36" s="713"/>
      <c r="DY36" s="713"/>
      <c r="DZ36" s="713"/>
      <c r="EA36" s="713"/>
      <c r="EB36" s="713"/>
      <c r="EC36" s="714"/>
    </row>
    <row r="37" spans="2:133" ht="11.25" customHeight="1" x14ac:dyDescent="0.2">
      <c r="B37" s="676" t="s">
        <v>332</v>
      </c>
      <c r="C37" s="677"/>
      <c r="D37" s="677"/>
      <c r="E37" s="677"/>
      <c r="F37" s="677"/>
      <c r="G37" s="677"/>
      <c r="H37" s="677"/>
      <c r="I37" s="677"/>
      <c r="J37" s="677"/>
      <c r="K37" s="677"/>
      <c r="L37" s="677"/>
      <c r="M37" s="677"/>
      <c r="N37" s="677"/>
      <c r="O37" s="677"/>
      <c r="P37" s="677"/>
      <c r="Q37" s="678"/>
      <c r="R37" s="679">
        <v>699834</v>
      </c>
      <c r="S37" s="680"/>
      <c r="T37" s="680"/>
      <c r="U37" s="680"/>
      <c r="V37" s="680"/>
      <c r="W37" s="680"/>
      <c r="X37" s="680"/>
      <c r="Y37" s="681"/>
      <c r="Z37" s="682">
        <v>0.9</v>
      </c>
      <c r="AA37" s="682"/>
      <c r="AB37" s="682"/>
      <c r="AC37" s="682"/>
      <c r="AD37" s="683" t="s">
        <v>179</v>
      </c>
      <c r="AE37" s="683"/>
      <c r="AF37" s="683"/>
      <c r="AG37" s="683"/>
      <c r="AH37" s="683"/>
      <c r="AI37" s="683"/>
      <c r="AJ37" s="683"/>
      <c r="AK37" s="683"/>
      <c r="AL37" s="684" t="s">
        <v>179</v>
      </c>
      <c r="AM37" s="685"/>
      <c r="AN37" s="685"/>
      <c r="AO37" s="686"/>
      <c r="AQ37" s="756" t="s">
        <v>333</v>
      </c>
      <c r="AR37" s="757"/>
      <c r="AS37" s="757"/>
      <c r="AT37" s="757"/>
      <c r="AU37" s="757"/>
      <c r="AV37" s="757"/>
      <c r="AW37" s="757"/>
      <c r="AX37" s="757"/>
      <c r="AY37" s="758"/>
      <c r="AZ37" s="679">
        <v>45752</v>
      </c>
      <c r="BA37" s="680"/>
      <c r="BB37" s="680"/>
      <c r="BC37" s="680"/>
      <c r="BD37" s="715"/>
      <c r="BE37" s="715"/>
      <c r="BF37" s="738"/>
      <c r="BG37" s="694" t="s">
        <v>334</v>
      </c>
      <c r="BH37" s="695"/>
      <c r="BI37" s="695"/>
      <c r="BJ37" s="695"/>
      <c r="BK37" s="695"/>
      <c r="BL37" s="695"/>
      <c r="BM37" s="695"/>
      <c r="BN37" s="695"/>
      <c r="BO37" s="695"/>
      <c r="BP37" s="695"/>
      <c r="BQ37" s="695"/>
      <c r="BR37" s="695"/>
      <c r="BS37" s="695"/>
      <c r="BT37" s="695"/>
      <c r="BU37" s="696"/>
      <c r="BV37" s="679">
        <v>30222</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831242</v>
      </c>
      <c r="CS37" s="715"/>
      <c r="CT37" s="715"/>
      <c r="CU37" s="715"/>
      <c r="CV37" s="715"/>
      <c r="CW37" s="715"/>
      <c r="CX37" s="715"/>
      <c r="CY37" s="716"/>
      <c r="CZ37" s="684">
        <v>1.1000000000000001</v>
      </c>
      <c r="DA37" s="713"/>
      <c r="DB37" s="713"/>
      <c r="DC37" s="717"/>
      <c r="DD37" s="688">
        <v>831242</v>
      </c>
      <c r="DE37" s="715"/>
      <c r="DF37" s="715"/>
      <c r="DG37" s="715"/>
      <c r="DH37" s="715"/>
      <c r="DI37" s="715"/>
      <c r="DJ37" s="715"/>
      <c r="DK37" s="716"/>
      <c r="DL37" s="688">
        <v>494605</v>
      </c>
      <c r="DM37" s="715"/>
      <c r="DN37" s="715"/>
      <c r="DO37" s="715"/>
      <c r="DP37" s="715"/>
      <c r="DQ37" s="715"/>
      <c r="DR37" s="715"/>
      <c r="DS37" s="715"/>
      <c r="DT37" s="715"/>
      <c r="DU37" s="715"/>
      <c r="DV37" s="716"/>
      <c r="DW37" s="684">
        <v>1</v>
      </c>
      <c r="DX37" s="713"/>
      <c r="DY37" s="713"/>
      <c r="DZ37" s="713"/>
      <c r="EA37" s="713"/>
      <c r="EB37" s="713"/>
      <c r="EC37" s="714"/>
    </row>
    <row r="38" spans="2:133" ht="11.25" customHeight="1" x14ac:dyDescent="0.2">
      <c r="B38" s="724" t="s">
        <v>336</v>
      </c>
      <c r="C38" s="725"/>
      <c r="D38" s="725"/>
      <c r="E38" s="725"/>
      <c r="F38" s="725"/>
      <c r="G38" s="725"/>
      <c r="H38" s="725"/>
      <c r="I38" s="725"/>
      <c r="J38" s="725"/>
      <c r="K38" s="725"/>
      <c r="L38" s="725"/>
      <c r="M38" s="725"/>
      <c r="N38" s="725"/>
      <c r="O38" s="725"/>
      <c r="P38" s="725"/>
      <c r="Q38" s="726"/>
      <c r="R38" s="759">
        <v>78132622</v>
      </c>
      <c r="S38" s="760"/>
      <c r="T38" s="760"/>
      <c r="U38" s="760"/>
      <c r="V38" s="760"/>
      <c r="W38" s="760"/>
      <c r="X38" s="760"/>
      <c r="Y38" s="761"/>
      <c r="Z38" s="762">
        <v>100</v>
      </c>
      <c r="AA38" s="762"/>
      <c r="AB38" s="762"/>
      <c r="AC38" s="762"/>
      <c r="AD38" s="763">
        <v>48170705</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t="s">
        <v>179</v>
      </c>
      <c r="BA38" s="680"/>
      <c r="BB38" s="680"/>
      <c r="BC38" s="680"/>
      <c r="BD38" s="715"/>
      <c r="BE38" s="715"/>
      <c r="BF38" s="738"/>
      <c r="BG38" s="694" t="s">
        <v>338</v>
      </c>
      <c r="BH38" s="695"/>
      <c r="BI38" s="695"/>
      <c r="BJ38" s="695"/>
      <c r="BK38" s="695"/>
      <c r="BL38" s="695"/>
      <c r="BM38" s="695"/>
      <c r="BN38" s="695"/>
      <c r="BO38" s="695"/>
      <c r="BP38" s="695"/>
      <c r="BQ38" s="695"/>
      <c r="BR38" s="695"/>
      <c r="BS38" s="695"/>
      <c r="BT38" s="695"/>
      <c r="BU38" s="696"/>
      <c r="BV38" s="679">
        <v>49521</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5965969</v>
      </c>
      <c r="CS38" s="680"/>
      <c r="CT38" s="680"/>
      <c r="CU38" s="680"/>
      <c r="CV38" s="680"/>
      <c r="CW38" s="680"/>
      <c r="CX38" s="680"/>
      <c r="CY38" s="681"/>
      <c r="CZ38" s="684">
        <v>7.9</v>
      </c>
      <c r="DA38" s="713"/>
      <c r="DB38" s="713"/>
      <c r="DC38" s="717"/>
      <c r="DD38" s="688">
        <v>4760485</v>
      </c>
      <c r="DE38" s="680"/>
      <c r="DF38" s="680"/>
      <c r="DG38" s="680"/>
      <c r="DH38" s="680"/>
      <c r="DI38" s="680"/>
      <c r="DJ38" s="680"/>
      <c r="DK38" s="681"/>
      <c r="DL38" s="688">
        <v>4585283</v>
      </c>
      <c r="DM38" s="680"/>
      <c r="DN38" s="680"/>
      <c r="DO38" s="680"/>
      <c r="DP38" s="680"/>
      <c r="DQ38" s="680"/>
      <c r="DR38" s="680"/>
      <c r="DS38" s="680"/>
      <c r="DT38" s="680"/>
      <c r="DU38" s="680"/>
      <c r="DV38" s="681"/>
      <c r="DW38" s="684">
        <v>9.4</v>
      </c>
      <c r="DX38" s="713"/>
      <c r="DY38" s="713"/>
      <c r="DZ38" s="713"/>
      <c r="EA38" s="713"/>
      <c r="EB38" s="713"/>
      <c r="EC38" s="714"/>
    </row>
    <row r="39" spans="2:133" ht="11.25" customHeight="1" x14ac:dyDescent="0.2">
      <c r="AQ39" s="756" t="s">
        <v>340</v>
      </c>
      <c r="AR39" s="757"/>
      <c r="AS39" s="757"/>
      <c r="AT39" s="757"/>
      <c r="AU39" s="757"/>
      <c r="AV39" s="757"/>
      <c r="AW39" s="757"/>
      <c r="AX39" s="757"/>
      <c r="AY39" s="758"/>
      <c r="AZ39" s="679" t="s">
        <v>179</v>
      </c>
      <c r="BA39" s="680"/>
      <c r="BB39" s="680"/>
      <c r="BC39" s="680"/>
      <c r="BD39" s="715"/>
      <c r="BE39" s="715"/>
      <c r="BF39" s="738"/>
      <c r="BG39" s="770" t="s">
        <v>341</v>
      </c>
      <c r="BH39" s="771"/>
      <c r="BI39" s="771"/>
      <c r="BJ39" s="771"/>
      <c r="BK39" s="771"/>
      <c r="BL39" s="235"/>
      <c r="BM39" s="695" t="s">
        <v>342</v>
      </c>
      <c r="BN39" s="695"/>
      <c r="BO39" s="695"/>
      <c r="BP39" s="695"/>
      <c r="BQ39" s="695"/>
      <c r="BR39" s="695"/>
      <c r="BS39" s="695"/>
      <c r="BT39" s="695"/>
      <c r="BU39" s="696"/>
      <c r="BV39" s="679">
        <v>99</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32367</v>
      </c>
      <c r="CS39" s="715"/>
      <c r="CT39" s="715"/>
      <c r="CU39" s="715"/>
      <c r="CV39" s="715"/>
      <c r="CW39" s="715"/>
      <c r="CX39" s="715"/>
      <c r="CY39" s="716"/>
      <c r="CZ39" s="684">
        <v>0</v>
      </c>
      <c r="DA39" s="713"/>
      <c r="DB39" s="713"/>
      <c r="DC39" s="717"/>
      <c r="DD39" s="688" t="s">
        <v>344</v>
      </c>
      <c r="DE39" s="715"/>
      <c r="DF39" s="715"/>
      <c r="DG39" s="715"/>
      <c r="DH39" s="715"/>
      <c r="DI39" s="715"/>
      <c r="DJ39" s="715"/>
      <c r="DK39" s="716"/>
      <c r="DL39" s="688" t="s">
        <v>179</v>
      </c>
      <c r="DM39" s="715"/>
      <c r="DN39" s="715"/>
      <c r="DO39" s="715"/>
      <c r="DP39" s="715"/>
      <c r="DQ39" s="715"/>
      <c r="DR39" s="715"/>
      <c r="DS39" s="715"/>
      <c r="DT39" s="715"/>
      <c r="DU39" s="715"/>
      <c r="DV39" s="716"/>
      <c r="DW39" s="684" t="s">
        <v>179</v>
      </c>
      <c r="DX39" s="713"/>
      <c r="DY39" s="713"/>
      <c r="DZ39" s="713"/>
      <c r="EA39" s="713"/>
      <c r="EB39" s="713"/>
      <c r="EC39" s="714"/>
    </row>
    <row r="40" spans="2:133" ht="11.25" customHeight="1" x14ac:dyDescent="0.2">
      <c r="AQ40" s="756" t="s">
        <v>345</v>
      </c>
      <c r="AR40" s="757"/>
      <c r="AS40" s="757"/>
      <c r="AT40" s="757"/>
      <c r="AU40" s="757"/>
      <c r="AV40" s="757"/>
      <c r="AW40" s="757"/>
      <c r="AX40" s="757"/>
      <c r="AY40" s="758"/>
      <c r="AZ40" s="679">
        <v>1594738</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179</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1142408</v>
      </c>
      <c r="CS40" s="680"/>
      <c r="CT40" s="680"/>
      <c r="CU40" s="680"/>
      <c r="CV40" s="680"/>
      <c r="CW40" s="680"/>
      <c r="CX40" s="680"/>
      <c r="CY40" s="681"/>
      <c r="CZ40" s="684">
        <v>1.5</v>
      </c>
      <c r="DA40" s="713"/>
      <c r="DB40" s="713"/>
      <c r="DC40" s="717"/>
      <c r="DD40" s="688">
        <v>3936</v>
      </c>
      <c r="DE40" s="680"/>
      <c r="DF40" s="680"/>
      <c r="DG40" s="680"/>
      <c r="DH40" s="680"/>
      <c r="DI40" s="680"/>
      <c r="DJ40" s="680"/>
      <c r="DK40" s="681"/>
      <c r="DL40" s="688">
        <v>3936</v>
      </c>
      <c r="DM40" s="680"/>
      <c r="DN40" s="680"/>
      <c r="DO40" s="680"/>
      <c r="DP40" s="680"/>
      <c r="DQ40" s="680"/>
      <c r="DR40" s="680"/>
      <c r="DS40" s="680"/>
      <c r="DT40" s="680"/>
      <c r="DU40" s="680"/>
      <c r="DV40" s="681"/>
      <c r="DW40" s="684">
        <v>0</v>
      </c>
      <c r="DX40" s="713"/>
      <c r="DY40" s="713"/>
      <c r="DZ40" s="713"/>
      <c r="EA40" s="713"/>
      <c r="EB40" s="713"/>
      <c r="EC40" s="714"/>
    </row>
    <row r="41" spans="2:133" ht="11.25" customHeight="1" x14ac:dyDescent="0.2">
      <c r="AQ41" s="766" t="s">
        <v>348</v>
      </c>
      <c r="AR41" s="767"/>
      <c r="AS41" s="767"/>
      <c r="AT41" s="767"/>
      <c r="AU41" s="767"/>
      <c r="AV41" s="767"/>
      <c r="AW41" s="767"/>
      <c r="AX41" s="767"/>
      <c r="AY41" s="768"/>
      <c r="AZ41" s="759">
        <v>4371231</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293</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179</v>
      </c>
      <c r="CS41" s="715"/>
      <c r="CT41" s="715"/>
      <c r="CU41" s="715"/>
      <c r="CV41" s="715"/>
      <c r="CW41" s="715"/>
      <c r="CX41" s="715"/>
      <c r="CY41" s="716"/>
      <c r="CZ41" s="684" t="s">
        <v>344</v>
      </c>
      <c r="DA41" s="713"/>
      <c r="DB41" s="713"/>
      <c r="DC41" s="717"/>
      <c r="DD41" s="688" t="s">
        <v>344</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7379379</v>
      </c>
      <c r="CS42" s="680"/>
      <c r="CT42" s="680"/>
      <c r="CU42" s="680"/>
      <c r="CV42" s="680"/>
      <c r="CW42" s="680"/>
      <c r="CX42" s="680"/>
      <c r="CY42" s="681"/>
      <c r="CZ42" s="684">
        <v>9.8000000000000007</v>
      </c>
      <c r="DA42" s="685"/>
      <c r="DB42" s="685"/>
      <c r="DC42" s="780"/>
      <c r="DD42" s="688">
        <v>2961697</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488785</v>
      </c>
      <c r="CS43" s="715"/>
      <c r="CT43" s="715"/>
      <c r="CU43" s="715"/>
      <c r="CV43" s="715"/>
      <c r="CW43" s="715"/>
      <c r="CX43" s="715"/>
      <c r="CY43" s="716"/>
      <c r="CZ43" s="684">
        <v>0.6</v>
      </c>
      <c r="DA43" s="713"/>
      <c r="DB43" s="713"/>
      <c r="DC43" s="717"/>
      <c r="DD43" s="688">
        <v>488785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355</v>
      </c>
      <c r="CD44" s="791" t="s">
        <v>305</v>
      </c>
      <c r="CE44" s="792"/>
      <c r="CF44" s="676" t="s">
        <v>356</v>
      </c>
      <c r="CG44" s="677"/>
      <c r="CH44" s="677"/>
      <c r="CI44" s="677"/>
      <c r="CJ44" s="677"/>
      <c r="CK44" s="677"/>
      <c r="CL44" s="677"/>
      <c r="CM44" s="677"/>
      <c r="CN44" s="677"/>
      <c r="CO44" s="677"/>
      <c r="CP44" s="677"/>
      <c r="CQ44" s="678"/>
      <c r="CR44" s="679">
        <v>7370048</v>
      </c>
      <c r="CS44" s="680"/>
      <c r="CT44" s="680"/>
      <c r="CU44" s="680"/>
      <c r="CV44" s="680"/>
      <c r="CW44" s="680"/>
      <c r="CX44" s="680"/>
      <c r="CY44" s="681"/>
      <c r="CZ44" s="684">
        <v>9.8000000000000007</v>
      </c>
      <c r="DA44" s="685"/>
      <c r="DB44" s="685"/>
      <c r="DC44" s="780"/>
      <c r="DD44" s="688">
        <v>2961697</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357</v>
      </c>
      <c r="CG45" s="677"/>
      <c r="CH45" s="677"/>
      <c r="CI45" s="677"/>
      <c r="CJ45" s="677"/>
      <c r="CK45" s="677"/>
      <c r="CL45" s="677"/>
      <c r="CM45" s="677"/>
      <c r="CN45" s="677"/>
      <c r="CO45" s="677"/>
      <c r="CP45" s="677"/>
      <c r="CQ45" s="678"/>
      <c r="CR45" s="679">
        <v>2533980</v>
      </c>
      <c r="CS45" s="715"/>
      <c r="CT45" s="715"/>
      <c r="CU45" s="715"/>
      <c r="CV45" s="715"/>
      <c r="CW45" s="715"/>
      <c r="CX45" s="715"/>
      <c r="CY45" s="716"/>
      <c r="CZ45" s="684">
        <v>3.4</v>
      </c>
      <c r="DA45" s="713"/>
      <c r="DB45" s="713"/>
      <c r="DC45" s="717"/>
      <c r="DD45" s="688">
        <v>552885</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358</v>
      </c>
      <c r="CG46" s="677"/>
      <c r="CH46" s="677"/>
      <c r="CI46" s="677"/>
      <c r="CJ46" s="677"/>
      <c r="CK46" s="677"/>
      <c r="CL46" s="677"/>
      <c r="CM46" s="677"/>
      <c r="CN46" s="677"/>
      <c r="CO46" s="677"/>
      <c r="CP46" s="677"/>
      <c r="CQ46" s="678"/>
      <c r="CR46" s="679">
        <v>4761426</v>
      </c>
      <c r="CS46" s="680"/>
      <c r="CT46" s="680"/>
      <c r="CU46" s="680"/>
      <c r="CV46" s="680"/>
      <c r="CW46" s="680"/>
      <c r="CX46" s="680"/>
      <c r="CY46" s="681"/>
      <c r="CZ46" s="684">
        <v>6.3</v>
      </c>
      <c r="DA46" s="685"/>
      <c r="DB46" s="685"/>
      <c r="DC46" s="780"/>
      <c r="DD46" s="688">
        <v>2334170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359</v>
      </c>
      <c r="CG47" s="677"/>
      <c r="CH47" s="677"/>
      <c r="CI47" s="677"/>
      <c r="CJ47" s="677"/>
      <c r="CK47" s="677"/>
      <c r="CL47" s="677"/>
      <c r="CM47" s="677"/>
      <c r="CN47" s="677"/>
      <c r="CO47" s="677"/>
      <c r="CP47" s="677"/>
      <c r="CQ47" s="678"/>
      <c r="CR47" s="679">
        <v>9331</v>
      </c>
      <c r="CS47" s="715"/>
      <c r="CT47" s="715"/>
      <c r="CU47" s="715"/>
      <c r="CV47" s="715"/>
      <c r="CW47" s="715"/>
      <c r="CX47" s="715"/>
      <c r="CY47" s="716"/>
      <c r="CZ47" s="684">
        <v>0</v>
      </c>
      <c r="DA47" s="713"/>
      <c r="DB47" s="713"/>
      <c r="DC47" s="717"/>
      <c r="DD47" s="688" t="s">
        <v>179</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360</v>
      </c>
      <c r="CG48" s="677"/>
      <c r="CH48" s="677"/>
      <c r="CI48" s="677"/>
      <c r="CJ48" s="677"/>
      <c r="CK48" s="677"/>
      <c r="CL48" s="677"/>
      <c r="CM48" s="677"/>
      <c r="CN48" s="677"/>
      <c r="CO48" s="677"/>
      <c r="CP48" s="677"/>
      <c r="CQ48" s="678"/>
      <c r="CR48" s="679" t="s">
        <v>344</v>
      </c>
      <c r="CS48" s="680"/>
      <c r="CT48" s="680"/>
      <c r="CU48" s="680"/>
      <c r="CV48" s="680"/>
      <c r="CW48" s="680"/>
      <c r="CX48" s="680"/>
      <c r="CY48" s="681"/>
      <c r="CZ48" s="684" t="s">
        <v>344</v>
      </c>
      <c r="DA48" s="685"/>
      <c r="DB48" s="685"/>
      <c r="DC48" s="780"/>
      <c r="DD48" s="688" t="s">
        <v>344</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361</v>
      </c>
      <c r="CE49" s="725"/>
      <c r="CF49" s="725"/>
      <c r="CG49" s="725"/>
      <c r="CH49" s="725"/>
      <c r="CI49" s="725"/>
      <c r="CJ49" s="725"/>
      <c r="CK49" s="725"/>
      <c r="CL49" s="725"/>
      <c r="CM49" s="725"/>
      <c r="CN49" s="725"/>
      <c r="CO49" s="725"/>
      <c r="CP49" s="725"/>
      <c r="CQ49" s="726"/>
      <c r="CR49" s="759">
        <v>75567259</v>
      </c>
      <c r="CS49" s="749"/>
      <c r="CT49" s="749"/>
      <c r="CU49" s="749"/>
      <c r="CV49" s="749"/>
      <c r="CW49" s="749"/>
      <c r="CX49" s="749"/>
      <c r="CY49" s="781"/>
      <c r="CZ49" s="764">
        <v>100</v>
      </c>
      <c r="DA49" s="782"/>
      <c r="DB49" s="782"/>
      <c r="DC49" s="783"/>
      <c r="DD49" s="784">
        <v>49897823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HLpj3a3hXFQar4tP755y6V433lDBN/Z6RnJlEE1LDD6CYkbpFCZwZWULU37UM15rHPi0bsjU3p+OaeCBTWJglg==" saltValue="t4q8tBNJbLSbwPrfaIIiA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384</v>
      </c>
      <c r="C7" s="812"/>
      <c r="D7" s="812"/>
      <c r="E7" s="812"/>
      <c r="F7" s="812"/>
      <c r="G7" s="812"/>
      <c r="H7" s="812"/>
      <c r="I7" s="812"/>
      <c r="J7" s="812"/>
      <c r="K7" s="812"/>
      <c r="L7" s="812"/>
      <c r="M7" s="812"/>
      <c r="N7" s="812"/>
      <c r="O7" s="812"/>
      <c r="P7" s="813"/>
      <c r="Q7" s="814">
        <v>78700</v>
      </c>
      <c r="R7" s="815"/>
      <c r="S7" s="815"/>
      <c r="T7" s="815"/>
      <c r="U7" s="815"/>
      <c r="V7" s="815">
        <v>76146</v>
      </c>
      <c r="W7" s="815"/>
      <c r="X7" s="815"/>
      <c r="Y7" s="815"/>
      <c r="Z7" s="815"/>
      <c r="AA7" s="815">
        <v>2555</v>
      </c>
      <c r="AB7" s="815"/>
      <c r="AC7" s="815"/>
      <c r="AD7" s="815"/>
      <c r="AE7" s="816"/>
      <c r="AF7" s="817">
        <v>1889</v>
      </c>
      <c r="AG7" s="818"/>
      <c r="AH7" s="818"/>
      <c r="AI7" s="818"/>
      <c r="AJ7" s="819"/>
      <c r="AK7" s="854">
        <v>131</v>
      </c>
      <c r="AL7" s="855"/>
      <c r="AM7" s="855"/>
      <c r="AN7" s="855"/>
      <c r="AO7" s="855"/>
      <c r="AP7" s="855">
        <v>64972</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586</v>
      </c>
      <c r="BT7" s="859"/>
      <c r="BU7" s="859"/>
      <c r="BV7" s="859"/>
      <c r="BW7" s="859"/>
      <c r="BX7" s="859"/>
      <c r="BY7" s="859"/>
      <c r="BZ7" s="859"/>
      <c r="CA7" s="859"/>
      <c r="CB7" s="859"/>
      <c r="CC7" s="859"/>
      <c r="CD7" s="859"/>
      <c r="CE7" s="859"/>
      <c r="CF7" s="859"/>
      <c r="CG7" s="860"/>
      <c r="CH7" s="851">
        <v>1</v>
      </c>
      <c r="CI7" s="852"/>
      <c r="CJ7" s="852"/>
      <c r="CK7" s="852"/>
      <c r="CL7" s="853"/>
      <c r="CM7" s="851">
        <v>104</v>
      </c>
      <c r="CN7" s="852"/>
      <c r="CO7" s="852"/>
      <c r="CP7" s="852"/>
      <c r="CQ7" s="853"/>
      <c r="CR7" s="851">
        <v>11</v>
      </c>
      <c r="CS7" s="852"/>
      <c r="CT7" s="852"/>
      <c r="CU7" s="852"/>
      <c r="CV7" s="853"/>
      <c r="CW7" s="851">
        <v>39</v>
      </c>
      <c r="CX7" s="852"/>
      <c r="CY7" s="852"/>
      <c r="CZ7" s="852"/>
      <c r="DA7" s="853"/>
      <c r="DB7" s="851" t="s">
        <v>579</v>
      </c>
      <c r="DC7" s="852"/>
      <c r="DD7" s="852"/>
      <c r="DE7" s="852"/>
      <c r="DF7" s="853"/>
      <c r="DG7" s="851" t="s">
        <v>579</v>
      </c>
      <c r="DH7" s="852"/>
      <c r="DI7" s="852"/>
      <c r="DJ7" s="852"/>
      <c r="DK7" s="853"/>
      <c r="DL7" s="851" t="s">
        <v>579</v>
      </c>
      <c r="DM7" s="852"/>
      <c r="DN7" s="852"/>
      <c r="DO7" s="852"/>
      <c r="DP7" s="853"/>
      <c r="DQ7" s="851" t="s">
        <v>579</v>
      </c>
      <c r="DR7" s="852"/>
      <c r="DS7" s="852"/>
      <c r="DT7" s="852"/>
      <c r="DU7" s="853"/>
      <c r="DV7" s="832"/>
      <c r="DW7" s="833"/>
      <c r="DX7" s="833"/>
      <c r="DY7" s="833"/>
      <c r="DZ7" s="834"/>
      <c r="EA7" s="254"/>
    </row>
    <row r="8" spans="1:131" s="255" customFormat="1" ht="26.25" customHeight="1" x14ac:dyDescent="0.2">
      <c r="A8" s="261">
        <v>2</v>
      </c>
      <c r="B8" s="835" t="s">
        <v>385</v>
      </c>
      <c r="C8" s="836"/>
      <c r="D8" s="836"/>
      <c r="E8" s="836"/>
      <c r="F8" s="836"/>
      <c r="G8" s="836"/>
      <c r="H8" s="836"/>
      <c r="I8" s="836"/>
      <c r="J8" s="836"/>
      <c r="K8" s="836"/>
      <c r="L8" s="836"/>
      <c r="M8" s="836"/>
      <c r="N8" s="836"/>
      <c r="O8" s="836"/>
      <c r="P8" s="837"/>
      <c r="Q8" s="838">
        <v>17</v>
      </c>
      <c r="R8" s="839"/>
      <c r="S8" s="839"/>
      <c r="T8" s="839"/>
      <c r="U8" s="839"/>
      <c r="V8" s="839">
        <v>14</v>
      </c>
      <c r="W8" s="839"/>
      <c r="X8" s="839"/>
      <c r="Y8" s="839"/>
      <c r="Z8" s="839"/>
      <c r="AA8" s="839">
        <v>3</v>
      </c>
      <c r="AB8" s="839"/>
      <c r="AC8" s="839"/>
      <c r="AD8" s="839"/>
      <c r="AE8" s="840"/>
      <c r="AF8" s="841">
        <v>3</v>
      </c>
      <c r="AG8" s="842"/>
      <c r="AH8" s="842"/>
      <c r="AI8" s="842"/>
      <c r="AJ8" s="843"/>
      <c r="AK8" s="844" t="s">
        <v>513</v>
      </c>
      <c r="AL8" s="845"/>
      <c r="AM8" s="845"/>
      <c r="AN8" s="845"/>
      <c r="AO8" s="845"/>
      <c r="AP8" s="845">
        <v>5</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587</v>
      </c>
      <c r="BT8" s="849"/>
      <c r="BU8" s="849"/>
      <c r="BV8" s="849"/>
      <c r="BW8" s="849"/>
      <c r="BX8" s="849"/>
      <c r="BY8" s="849"/>
      <c r="BZ8" s="849"/>
      <c r="CA8" s="849"/>
      <c r="CB8" s="849"/>
      <c r="CC8" s="849"/>
      <c r="CD8" s="849"/>
      <c r="CE8" s="849"/>
      <c r="CF8" s="849"/>
      <c r="CG8" s="850"/>
      <c r="CH8" s="861">
        <v>2</v>
      </c>
      <c r="CI8" s="862"/>
      <c r="CJ8" s="862"/>
      <c r="CK8" s="862"/>
      <c r="CL8" s="863"/>
      <c r="CM8" s="861">
        <v>152</v>
      </c>
      <c r="CN8" s="862"/>
      <c r="CO8" s="862"/>
      <c r="CP8" s="862"/>
      <c r="CQ8" s="863"/>
      <c r="CR8" s="861">
        <v>101</v>
      </c>
      <c r="CS8" s="862"/>
      <c r="CT8" s="862"/>
      <c r="CU8" s="862"/>
      <c r="CV8" s="863"/>
      <c r="CW8" s="861" t="s">
        <v>579</v>
      </c>
      <c r="CX8" s="862"/>
      <c r="CY8" s="862"/>
      <c r="CZ8" s="862"/>
      <c r="DA8" s="863"/>
      <c r="DB8" s="861" t="s">
        <v>579</v>
      </c>
      <c r="DC8" s="862"/>
      <c r="DD8" s="862"/>
      <c r="DE8" s="862"/>
      <c r="DF8" s="863"/>
      <c r="DG8" s="861" t="s">
        <v>579</v>
      </c>
      <c r="DH8" s="862"/>
      <c r="DI8" s="862"/>
      <c r="DJ8" s="862"/>
      <c r="DK8" s="863"/>
      <c r="DL8" s="861" t="s">
        <v>579</v>
      </c>
      <c r="DM8" s="862"/>
      <c r="DN8" s="862"/>
      <c r="DO8" s="862"/>
      <c r="DP8" s="863"/>
      <c r="DQ8" s="861" t="s">
        <v>579</v>
      </c>
      <c r="DR8" s="862"/>
      <c r="DS8" s="862"/>
      <c r="DT8" s="862"/>
      <c r="DU8" s="863"/>
      <c r="DV8" s="864"/>
      <c r="DW8" s="865"/>
      <c r="DX8" s="865"/>
      <c r="DY8" s="865"/>
      <c r="DZ8" s="866"/>
      <c r="EA8" s="254"/>
    </row>
    <row r="9" spans="1:131" s="255" customFormat="1" ht="26.25" customHeight="1" x14ac:dyDescent="0.2">
      <c r="A9" s="261">
        <v>3</v>
      </c>
      <c r="B9" s="835" t="s">
        <v>386</v>
      </c>
      <c r="C9" s="836"/>
      <c r="D9" s="836"/>
      <c r="E9" s="836"/>
      <c r="F9" s="836"/>
      <c r="G9" s="836"/>
      <c r="H9" s="836"/>
      <c r="I9" s="836"/>
      <c r="J9" s="836"/>
      <c r="K9" s="836"/>
      <c r="L9" s="836"/>
      <c r="M9" s="836"/>
      <c r="N9" s="836"/>
      <c r="O9" s="836"/>
      <c r="P9" s="837"/>
      <c r="Q9" s="838">
        <v>68</v>
      </c>
      <c r="R9" s="839"/>
      <c r="S9" s="839"/>
      <c r="T9" s="839"/>
      <c r="U9" s="839"/>
      <c r="V9" s="839">
        <v>61</v>
      </c>
      <c r="W9" s="839"/>
      <c r="X9" s="839"/>
      <c r="Y9" s="839"/>
      <c r="Z9" s="839"/>
      <c r="AA9" s="839">
        <v>8</v>
      </c>
      <c r="AB9" s="839"/>
      <c r="AC9" s="839"/>
      <c r="AD9" s="839"/>
      <c r="AE9" s="840"/>
      <c r="AF9" s="841">
        <v>8</v>
      </c>
      <c r="AG9" s="842"/>
      <c r="AH9" s="842"/>
      <c r="AI9" s="842"/>
      <c r="AJ9" s="843"/>
      <c r="AK9" s="844" t="s">
        <v>513</v>
      </c>
      <c r="AL9" s="845"/>
      <c r="AM9" s="845"/>
      <c r="AN9" s="845"/>
      <c r="AO9" s="845"/>
      <c r="AP9" s="845">
        <v>162</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588</v>
      </c>
      <c r="BT9" s="849"/>
      <c r="BU9" s="849"/>
      <c r="BV9" s="849"/>
      <c r="BW9" s="849"/>
      <c r="BX9" s="849"/>
      <c r="BY9" s="849"/>
      <c r="BZ9" s="849"/>
      <c r="CA9" s="849"/>
      <c r="CB9" s="849"/>
      <c r="CC9" s="849"/>
      <c r="CD9" s="849"/>
      <c r="CE9" s="849"/>
      <c r="CF9" s="849"/>
      <c r="CG9" s="850"/>
      <c r="CH9" s="861">
        <v>0</v>
      </c>
      <c r="CI9" s="862"/>
      <c r="CJ9" s="862"/>
      <c r="CK9" s="862"/>
      <c r="CL9" s="863"/>
      <c r="CM9" s="861">
        <v>120</v>
      </c>
      <c r="CN9" s="862"/>
      <c r="CO9" s="862"/>
      <c r="CP9" s="862"/>
      <c r="CQ9" s="863"/>
      <c r="CR9" s="861">
        <v>55</v>
      </c>
      <c r="CS9" s="862"/>
      <c r="CT9" s="862"/>
      <c r="CU9" s="862"/>
      <c r="CV9" s="863"/>
      <c r="CW9" s="861" t="s">
        <v>579</v>
      </c>
      <c r="CX9" s="862"/>
      <c r="CY9" s="862"/>
      <c r="CZ9" s="862"/>
      <c r="DA9" s="863"/>
      <c r="DB9" s="861" t="s">
        <v>579</v>
      </c>
      <c r="DC9" s="862"/>
      <c r="DD9" s="862"/>
      <c r="DE9" s="862"/>
      <c r="DF9" s="863"/>
      <c r="DG9" s="861" t="s">
        <v>579</v>
      </c>
      <c r="DH9" s="862"/>
      <c r="DI9" s="862"/>
      <c r="DJ9" s="862"/>
      <c r="DK9" s="863"/>
      <c r="DL9" s="861" t="s">
        <v>579</v>
      </c>
      <c r="DM9" s="862"/>
      <c r="DN9" s="862"/>
      <c r="DO9" s="862"/>
      <c r="DP9" s="863"/>
      <c r="DQ9" s="861" t="s">
        <v>579</v>
      </c>
      <c r="DR9" s="862"/>
      <c r="DS9" s="862"/>
      <c r="DT9" s="862"/>
      <c r="DU9" s="863"/>
      <c r="DV9" s="864"/>
      <c r="DW9" s="865"/>
      <c r="DX9" s="865"/>
      <c r="DY9" s="865"/>
      <c r="DZ9" s="866"/>
      <c r="EA9" s="254"/>
    </row>
    <row r="10" spans="1:131" s="255" customFormat="1" ht="26.25" customHeight="1" x14ac:dyDescent="0.2">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589</v>
      </c>
      <c r="BT10" s="849"/>
      <c r="BU10" s="849"/>
      <c r="BV10" s="849"/>
      <c r="BW10" s="849"/>
      <c r="BX10" s="849"/>
      <c r="BY10" s="849"/>
      <c r="BZ10" s="849"/>
      <c r="CA10" s="849"/>
      <c r="CB10" s="849"/>
      <c r="CC10" s="849"/>
      <c r="CD10" s="849"/>
      <c r="CE10" s="849"/>
      <c r="CF10" s="849"/>
      <c r="CG10" s="850"/>
      <c r="CH10" s="861">
        <v>2</v>
      </c>
      <c r="CI10" s="862"/>
      <c r="CJ10" s="862"/>
      <c r="CK10" s="862"/>
      <c r="CL10" s="863"/>
      <c r="CM10" s="861">
        <v>130</v>
      </c>
      <c r="CN10" s="862"/>
      <c r="CO10" s="862"/>
      <c r="CP10" s="862"/>
      <c r="CQ10" s="863"/>
      <c r="CR10" s="861">
        <v>31</v>
      </c>
      <c r="CS10" s="862"/>
      <c r="CT10" s="862"/>
      <c r="CU10" s="862"/>
      <c r="CV10" s="863"/>
      <c r="CW10" s="861" t="s">
        <v>579</v>
      </c>
      <c r="CX10" s="862"/>
      <c r="CY10" s="862"/>
      <c r="CZ10" s="862"/>
      <c r="DA10" s="863"/>
      <c r="DB10" s="861" t="s">
        <v>579</v>
      </c>
      <c r="DC10" s="862"/>
      <c r="DD10" s="862"/>
      <c r="DE10" s="862"/>
      <c r="DF10" s="863"/>
      <c r="DG10" s="861" t="s">
        <v>579</v>
      </c>
      <c r="DH10" s="862"/>
      <c r="DI10" s="862"/>
      <c r="DJ10" s="862"/>
      <c r="DK10" s="863"/>
      <c r="DL10" s="861" t="s">
        <v>579</v>
      </c>
      <c r="DM10" s="862"/>
      <c r="DN10" s="862"/>
      <c r="DO10" s="862"/>
      <c r="DP10" s="863"/>
      <c r="DQ10" s="861" t="s">
        <v>579</v>
      </c>
      <c r="DR10" s="862"/>
      <c r="DS10" s="862"/>
      <c r="DT10" s="862"/>
      <c r="DU10" s="863"/>
      <c r="DV10" s="864"/>
      <c r="DW10" s="865"/>
      <c r="DX10" s="865"/>
      <c r="DY10" s="865"/>
      <c r="DZ10" s="866"/>
      <c r="EA10" s="254"/>
    </row>
    <row r="11" spans="1:131" s="255" customFormat="1" ht="26.25" customHeight="1" x14ac:dyDescent="0.2">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590</v>
      </c>
      <c r="BT11" s="849"/>
      <c r="BU11" s="849"/>
      <c r="BV11" s="849"/>
      <c r="BW11" s="849"/>
      <c r="BX11" s="849"/>
      <c r="BY11" s="849"/>
      <c r="BZ11" s="849"/>
      <c r="CA11" s="849"/>
      <c r="CB11" s="849"/>
      <c r="CC11" s="849"/>
      <c r="CD11" s="849"/>
      <c r="CE11" s="849"/>
      <c r="CF11" s="849"/>
      <c r="CG11" s="850"/>
      <c r="CH11" s="861">
        <v>124</v>
      </c>
      <c r="CI11" s="862"/>
      <c r="CJ11" s="862"/>
      <c r="CK11" s="862"/>
      <c r="CL11" s="863"/>
      <c r="CM11" s="861">
        <v>857</v>
      </c>
      <c r="CN11" s="862"/>
      <c r="CO11" s="862"/>
      <c r="CP11" s="862"/>
      <c r="CQ11" s="863"/>
      <c r="CR11" s="861">
        <v>200</v>
      </c>
      <c r="CS11" s="862"/>
      <c r="CT11" s="862"/>
      <c r="CU11" s="862"/>
      <c r="CV11" s="863"/>
      <c r="CW11" s="861" t="s">
        <v>579</v>
      </c>
      <c r="CX11" s="862"/>
      <c r="CY11" s="862"/>
      <c r="CZ11" s="862"/>
      <c r="DA11" s="863"/>
      <c r="DB11" s="861">
        <v>90</v>
      </c>
      <c r="DC11" s="862"/>
      <c r="DD11" s="862"/>
      <c r="DE11" s="862"/>
      <c r="DF11" s="863"/>
      <c r="DG11" s="861" t="s">
        <v>579</v>
      </c>
      <c r="DH11" s="862"/>
      <c r="DI11" s="862"/>
      <c r="DJ11" s="862"/>
      <c r="DK11" s="863"/>
      <c r="DL11" s="861" t="s">
        <v>579</v>
      </c>
      <c r="DM11" s="862"/>
      <c r="DN11" s="862"/>
      <c r="DO11" s="862"/>
      <c r="DP11" s="863"/>
      <c r="DQ11" s="861" t="s">
        <v>579</v>
      </c>
      <c r="DR11" s="862"/>
      <c r="DS11" s="862"/>
      <c r="DT11" s="862"/>
      <c r="DU11" s="863"/>
      <c r="DV11" s="864"/>
      <c r="DW11" s="865"/>
      <c r="DX11" s="865"/>
      <c r="DY11" s="865"/>
      <c r="DZ11" s="866"/>
      <c r="EA11" s="254"/>
    </row>
    <row r="12" spans="1:131" s="255" customFormat="1" ht="26.25" customHeight="1" x14ac:dyDescent="0.2">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t="s">
        <v>591</v>
      </c>
      <c r="BT12" s="849"/>
      <c r="BU12" s="849"/>
      <c r="BV12" s="849"/>
      <c r="BW12" s="849"/>
      <c r="BX12" s="849"/>
      <c r="BY12" s="849"/>
      <c r="BZ12" s="849"/>
      <c r="CA12" s="849"/>
      <c r="CB12" s="849"/>
      <c r="CC12" s="849"/>
      <c r="CD12" s="849"/>
      <c r="CE12" s="849"/>
      <c r="CF12" s="849"/>
      <c r="CG12" s="850"/>
      <c r="CH12" s="861">
        <v>7</v>
      </c>
      <c r="CI12" s="862"/>
      <c r="CJ12" s="862"/>
      <c r="CK12" s="862"/>
      <c r="CL12" s="863"/>
      <c r="CM12" s="861">
        <v>223</v>
      </c>
      <c r="CN12" s="862"/>
      <c r="CO12" s="862"/>
      <c r="CP12" s="862"/>
      <c r="CQ12" s="863"/>
      <c r="CR12" s="861">
        <v>36</v>
      </c>
      <c r="CS12" s="862"/>
      <c r="CT12" s="862"/>
      <c r="CU12" s="862"/>
      <c r="CV12" s="863"/>
      <c r="CW12" s="861" t="s">
        <v>579</v>
      </c>
      <c r="CX12" s="862"/>
      <c r="CY12" s="862"/>
      <c r="CZ12" s="862"/>
      <c r="DA12" s="863"/>
      <c r="DB12" s="861" t="s">
        <v>579</v>
      </c>
      <c r="DC12" s="862"/>
      <c r="DD12" s="862"/>
      <c r="DE12" s="862"/>
      <c r="DF12" s="863"/>
      <c r="DG12" s="861" t="s">
        <v>579</v>
      </c>
      <c r="DH12" s="862"/>
      <c r="DI12" s="862"/>
      <c r="DJ12" s="862"/>
      <c r="DK12" s="863"/>
      <c r="DL12" s="861" t="s">
        <v>579</v>
      </c>
      <c r="DM12" s="862"/>
      <c r="DN12" s="862"/>
      <c r="DO12" s="862"/>
      <c r="DP12" s="863"/>
      <c r="DQ12" s="861" t="s">
        <v>579</v>
      </c>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t="s">
        <v>595</v>
      </c>
      <c r="BS13" s="848" t="s">
        <v>592</v>
      </c>
      <c r="BT13" s="849"/>
      <c r="BU13" s="849"/>
      <c r="BV13" s="849"/>
      <c r="BW13" s="849"/>
      <c r="BX13" s="849"/>
      <c r="BY13" s="849"/>
      <c r="BZ13" s="849"/>
      <c r="CA13" s="849"/>
      <c r="CB13" s="849"/>
      <c r="CC13" s="849"/>
      <c r="CD13" s="849"/>
      <c r="CE13" s="849"/>
      <c r="CF13" s="849"/>
      <c r="CG13" s="850"/>
      <c r="CH13" s="861">
        <v>25</v>
      </c>
      <c r="CI13" s="862"/>
      <c r="CJ13" s="862"/>
      <c r="CK13" s="862"/>
      <c r="CL13" s="863"/>
      <c r="CM13" s="861">
        <v>1554</v>
      </c>
      <c r="CN13" s="862"/>
      <c r="CO13" s="862"/>
      <c r="CP13" s="862"/>
      <c r="CQ13" s="863"/>
      <c r="CR13" s="861">
        <v>110</v>
      </c>
      <c r="CS13" s="862"/>
      <c r="CT13" s="862"/>
      <c r="CU13" s="862"/>
      <c r="CV13" s="863"/>
      <c r="CW13" s="861">
        <v>12</v>
      </c>
      <c r="CX13" s="862"/>
      <c r="CY13" s="862"/>
      <c r="CZ13" s="862"/>
      <c r="DA13" s="863"/>
      <c r="DB13" s="861" t="s">
        <v>579</v>
      </c>
      <c r="DC13" s="862"/>
      <c r="DD13" s="862"/>
      <c r="DE13" s="862"/>
      <c r="DF13" s="863"/>
      <c r="DG13" s="861">
        <v>6668</v>
      </c>
      <c r="DH13" s="862"/>
      <c r="DI13" s="862"/>
      <c r="DJ13" s="862"/>
      <c r="DK13" s="863"/>
      <c r="DL13" s="861" t="s">
        <v>579</v>
      </c>
      <c r="DM13" s="862"/>
      <c r="DN13" s="862"/>
      <c r="DO13" s="862"/>
      <c r="DP13" s="863"/>
      <c r="DQ13" s="861" t="s">
        <v>579</v>
      </c>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t="s">
        <v>593</v>
      </c>
      <c r="BT14" s="849"/>
      <c r="BU14" s="849"/>
      <c r="BV14" s="849"/>
      <c r="BW14" s="849"/>
      <c r="BX14" s="849"/>
      <c r="BY14" s="849"/>
      <c r="BZ14" s="849"/>
      <c r="CA14" s="849"/>
      <c r="CB14" s="849"/>
      <c r="CC14" s="849"/>
      <c r="CD14" s="849"/>
      <c r="CE14" s="849"/>
      <c r="CF14" s="849"/>
      <c r="CG14" s="850"/>
      <c r="CH14" s="861">
        <v>25</v>
      </c>
      <c r="CI14" s="862"/>
      <c r="CJ14" s="862"/>
      <c r="CK14" s="862"/>
      <c r="CL14" s="863"/>
      <c r="CM14" s="861">
        <v>221</v>
      </c>
      <c r="CN14" s="862"/>
      <c r="CO14" s="862"/>
      <c r="CP14" s="862"/>
      <c r="CQ14" s="863"/>
      <c r="CR14" s="861">
        <v>2</v>
      </c>
      <c r="CS14" s="862"/>
      <c r="CT14" s="862"/>
      <c r="CU14" s="862"/>
      <c r="CV14" s="863"/>
      <c r="CW14" s="861">
        <v>66</v>
      </c>
      <c r="CX14" s="862"/>
      <c r="CY14" s="862"/>
      <c r="CZ14" s="862"/>
      <c r="DA14" s="863"/>
      <c r="DB14" s="861" t="s">
        <v>579</v>
      </c>
      <c r="DC14" s="862"/>
      <c r="DD14" s="862"/>
      <c r="DE14" s="862"/>
      <c r="DF14" s="863"/>
      <c r="DG14" s="861" t="s">
        <v>579</v>
      </c>
      <c r="DH14" s="862"/>
      <c r="DI14" s="862"/>
      <c r="DJ14" s="862"/>
      <c r="DK14" s="863"/>
      <c r="DL14" s="861" t="s">
        <v>579</v>
      </c>
      <c r="DM14" s="862"/>
      <c r="DN14" s="862"/>
      <c r="DO14" s="862"/>
      <c r="DP14" s="863"/>
      <c r="DQ14" s="861" t="s">
        <v>579</v>
      </c>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t="s">
        <v>594</v>
      </c>
      <c r="BT15" s="849"/>
      <c r="BU15" s="849"/>
      <c r="BV15" s="849"/>
      <c r="BW15" s="849"/>
      <c r="BX15" s="849"/>
      <c r="BY15" s="849"/>
      <c r="BZ15" s="849"/>
      <c r="CA15" s="849"/>
      <c r="CB15" s="849"/>
      <c r="CC15" s="849"/>
      <c r="CD15" s="849"/>
      <c r="CE15" s="849"/>
      <c r="CF15" s="849"/>
      <c r="CG15" s="850"/>
      <c r="CH15" s="861">
        <v>8</v>
      </c>
      <c r="CI15" s="862"/>
      <c r="CJ15" s="862"/>
      <c r="CK15" s="862"/>
      <c r="CL15" s="863"/>
      <c r="CM15" s="861">
        <v>27</v>
      </c>
      <c r="CN15" s="862"/>
      <c r="CO15" s="862"/>
      <c r="CP15" s="862"/>
      <c r="CQ15" s="863"/>
      <c r="CR15" s="861">
        <v>3</v>
      </c>
      <c r="CS15" s="862"/>
      <c r="CT15" s="862"/>
      <c r="CU15" s="862"/>
      <c r="CV15" s="863"/>
      <c r="CW15" s="861">
        <v>175</v>
      </c>
      <c r="CX15" s="862"/>
      <c r="CY15" s="862"/>
      <c r="CZ15" s="862"/>
      <c r="DA15" s="863"/>
      <c r="DB15" s="861" t="s">
        <v>579</v>
      </c>
      <c r="DC15" s="862"/>
      <c r="DD15" s="862"/>
      <c r="DE15" s="862"/>
      <c r="DF15" s="863"/>
      <c r="DG15" s="861" t="s">
        <v>579</v>
      </c>
      <c r="DH15" s="862"/>
      <c r="DI15" s="862"/>
      <c r="DJ15" s="862"/>
      <c r="DK15" s="863"/>
      <c r="DL15" s="861" t="s">
        <v>579</v>
      </c>
      <c r="DM15" s="862"/>
      <c r="DN15" s="862"/>
      <c r="DO15" s="862"/>
      <c r="DP15" s="863"/>
      <c r="DQ15" s="861" t="s">
        <v>579</v>
      </c>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387</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388</v>
      </c>
      <c r="B23" s="870" t="s">
        <v>389</v>
      </c>
      <c r="C23" s="871"/>
      <c r="D23" s="871"/>
      <c r="E23" s="871"/>
      <c r="F23" s="871"/>
      <c r="G23" s="871"/>
      <c r="H23" s="871"/>
      <c r="I23" s="871"/>
      <c r="J23" s="871"/>
      <c r="K23" s="871"/>
      <c r="L23" s="871"/>
      <c r="M23" s="871"/>
      <c r="N23" s="871"/>
      <c r="O23" s="871"/>
      <c r="P23" s="872"/>
      <c r="Q23" s="873">
        <f>SUM(Q7:U22)</f>
        <v>78785</v>
      </c>
      <c r="R23" s="874"/>
      <c r="S23" s="874"/>
      <c r="T23" s="874"/>
      <c r="U23" s="874"/>
      <c r="V23" s="874">
        <f>SUM(V7:Z22)</f>
        <v>76221</v>
      </c>
      <c r="W23" s="874"/>
      <c r="X23" s="874"/>
      <c r="Y23" s="874"/>
      <c r="Z23" s="874"/>
      <c r="AA23" s="874">
        <f>SUM(AA7:AE22)</f>
        <v>2566</v>
      </c>
      <c r="AB23" s="874"/>
      <c r="AC23" s="874"/>
      <c r="AD23" s="874"/>
      <c r="AE23" s="875"/>
      <c r="AF23" s="876">
        <v>1899</v>
      </c>
      <c r="AG23" s="874"/>
      <c r="AH23" s="874"/>
      <c r="AI23" s="874"/>
      <c r="AJ23" s="877"/>
      <c r="AK23" s="878"/>
      <c r="AL23" s="879"/>
      <c r="AM23" s="879"/>
      <c r="AN23" s="879"/>
      <c r="AO23" s="879"/>
      <c r="AP23" s="874">
        <f>SUM(AP7:AT22)</f>
        <v>65139</v>
      </c>
      <c r="AQ23" s="874"/>
      <c r="AR23" s="874"/>
      <c r="AS23" s="874"/>
      <c r="AT23" s="874"/>
      <c r="AU23" s="880"/>
      <c r="AV23" s="880"/>
      <c r="AW23" s="880"/>
      <c r="AX23" s="880"/>
      <c r="AY23" s="881"/>
      <c r="AZ23" s="889" t="s">
        <v>179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390</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391</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367</v>
      </c>
      <c r="B26" s="821"/>
      <c r="C26" s="821"/>
      <c r="D26" s="821"/>
      <c r="E26" s="821"/>
      <c r="F26" s="821"/>
      <c r="G26" s="821"/>
      <c r="H26" s="821"/>
      <c r="I26" s="821"/>
      <c r="J26" s="821"/>
      <c r="K26" s="821"/>
      <c r="L26" s="821"/>
      <c r="M26" s="821"/>
      <c r="N26" s="821"/>
      <c r="O26" s="821"/>
      <c r="P26" s="822"/>
      <c r="Q26" s="797" t="s">
        <v>392</v>
      </c>
      <c r="R26" s="798"/>
      <c r="S26" s="798"/>
      <c r="T26" s="798"/>
      <c r="U26" s="799"/>
      <c r="V26" s="797" t="s">
        <v>393</v>
      </c>
      <c r="W26" s="798"/>
      <c r="X26" s="798"/>
      <c r="Y26" s="798"/>
      <c r="Z26" s="799"/>
      <c r="AA26" s="797" t="s">
        <v>394</v>
      </c>
      <c r="AB26" s="798"/>
      <c r="AC26" s="798"/>
      <c r="AD26" s="798"/>
      <c r="AE26" s="798"/>
      <c r="AF26" s="892" t="s">
        <v>395</v>
      </c>
      <c r="AG26" s="893"/>
      <c r="AH26" s="893"/>
      <c r="AI26" s="893"/>
      <c r="AJ26" s="894"/>
      <c r="AK26" s="798" t="s">
        <v>396</v>
      </c>
      <c r="AL26" s="798"/>
      <c r="AM26" s="798"/>
      <c r="AN26" s="798"/>
      <c r="AO26" s="799"/>
      <c r="AP26" s="797" t="s">
        <v>397</v>
      </c>
      <c r="AQ26" s="798"/>
      <c r="AR26" s="798"/>
      <c r="AS26" s="798"/>
      <c r="AT26" s="799"/>
      <c r="AU26" s="797" t="s">
        <v>398</v>
      </c>
      <c r="AV26" s="798"/>
      <c r="AW26" s="798"/>
      <c r="AX26" s="798"/>
      <c r="AY26" s="799"/>
      <c r="AZ26" s="797" t="s">
        <v>399</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400</v>
      </c>
      <c r="C28" s="812"/>
      <c r="D28" s="812"/>
      <c r="E28" s="812"/>
      <c r="F28" s="812"/>
      <c r="G28" s="812"/>
      <c r="H28" s="812"/>
      <c r="I28" s="812"/>
      <c r="J28" s="812"/>
      <c r="K28" s="812"/>
      <c r="L28" s="812"/>
      <c r="M28" s="812"/>
      <c r="N28" s="812"/>
      <c r="O28" s="812"/>
      <c r="P28" s="813"/>
      <c r="Q28" s="902">
        <v>21367</v>
      </c>
      <c r="R28" s="903"/>
      <c r="S28" s="903"/>
      <c r="T28" s="903"/>
      <c r="U28" s="903"/>
      <c r="V28" s="903">
        <v>21275</v>
      </c>
      <c r="W28" s="903"/>
      <c r="X28" s="903"/>
      <c r="Y28" s="903"/>
      <c r="Z28" s="903"/>
      <c r="AA28" s="903">
        <v>92</v>
      </c>
      <c r="AB28" s="903"/>
      <c r="AC28" s="903"/>
      <c r="AD28" s="903"/>
      <c r="AE28" s="904"/>
      <c r="AF28" s="905">
        <v>92</v>
      </c>
      <c r="AG28" s="903"/>
      <c r="AH28" s="903"/>
      <c r="AI28" s="903"/>
      <c r="AJ28" s="906"/>
      <c r="AK28" s="907">
        <v>1595</v>
      </c>
      <c r="AL28" s="898"/>
      <c r="AM28" s="898"/>
      <c r="AN28" s="898"/>
      <c r="AO28" s="898"/>
      <c r="AP28" s="898" t="s">
        <v>513</v>
      </c>
      <c r="AQ28" s="898"/>
      <c r="AR28" s="898"/>
      <c r="AS28" s="898"/>
      <c r="AT28" s="898"/>
      <c r="AU28" s="898" t="s">
        <v>513</v>
      </c>
      <c r="AV28" s="898"/>
      <c r="AW28" s="898"/>
      <c r="AX28" s="898"/>
      <c r="AY28" s="898"/>
      <c r="AZ28" s="899" t="s">
        <v>513</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401</v>
      </c>
      <c r="C29" s="836"/>
      <c r="D29" s="836"/>
      <c r="E29" s="836"/>
      <c r="F29" s="836"/>
      <c r="G29" s="836"/>
      <c r="H29" s="836"/>
      <c r="I29" s="836"/>
      <c r="J29" s="836"/>
      <c r="K29" s="836"/>
      <c r="L29" s="836"/>
      <c r="M29" s="836"/>
      <c r="N29" s="836"/>
      <c r="O29" s="836"/>
      <c r="P29" s="837"/>
      <c r="Q29" s="838">
        <v>2338</v>
      </c>
      <c r="R29" s="839"/>
      <c r="S29" s="839"/>
      <c r="T29" s="839"/>
      <c r="U29" s="839"/>
      <c r="V29" s="839">
        <v>2330</v>
      </c>
      <c r="W29" s="839"/>
      <c r="X29" s="839"/>
      <c r="Y29" s="839"/>
      <c r="Z29" s="839"/>
      <c r="AA29" s="839">
        <v>9</v>
      </c>
      <c r="AB29" s="839"/>
      <c r="AC29" s="839"/>
      <c r="AD29" s="839"/>
      <c r="AE29" s="840"/>
      <c r="AF29" s="841">
        <v>9</v>
      </c>
      <c r="AG29" s="842"/>
      <c r="AH29" s="842"/>
      <c r="AI29" s="842"/>
      <c r="AJ29" s="843"/>
      <c r="AK29" s="910">
        <v>465</v>
      </c>
      <c r="AL29" s="911"/>
      <c r="AM29" s="911"/>
      <c r="AN29" s="911"/>
      <c r="AO29" s="911"/>
      <c r="AP29" s="911" t="s">
        <v>513</v>
      </c>
      <c r="AQ29" s="911"/>
      <c r="AR29" s="911"/>
      <c r="AS29" s="911"/>
      <c r="AT29" s="911"/>
      <c r="AU29" s="911" t="s">
        <v>513</v>
      </c>
      <c r="AV29" s="911"/>
      <c r="AW29" s="911"/>
      <c r="AX29" s="911"/>
      <c r="AY29" s="911"/>
      <c r="AZ29" s="912" t="s">
        <v>513</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402</v>
      </c>
      <c r="C30" s="836"/>
      <c r="D30" s="836"/>
      <c r="E30" s="836"/>
      <c r="F30" s="836"/>
      <c r="G30" s="836"/>
      <c r="H30" s="836"/>
      <c r="I30" s="836"/>
      <c r="J30" s="836"/>
      <c r="K30" s="836"/>
      <c r="L30" s="836"/>
      <c r="M30" s="836"/>
      <c r="N30" s="836"/>
      <c r="O30" s="836"/>
      <c r="P30" s="837"/>
      <c r="Q30" s="838">
        <v>16098</v>
      </c>
      <c r="R30" s="839"/>
      <c r="S30" s="839"/>
      <c r="T30" s="839"/>
      <c r="U30" s="839"/>
      <c r="V30" s="839">
        <v>15719</v>
      </c>
      <c r="W30" s="839"/>
      <c r="X30" s="839"/>
      <c r="Y30" s="839"/>
      <c r="Z30" s="839"/>
      <c r="AA30" s="839">
        <v>378</v>
      </c>
      <c r="AB30" s="839"/>
      <c r="AC30" s="839"/>
      <c r="AD30" s="839"/>
      <c r="AE30" s="840"/>
      <c r="AF30" s="841">
        <v>378</v>
      </c>
      <c r="AG30" s="842"/>
      <c r="AH30" s="842"/>
      <c r="AI30" s="842"/>
      <c r="AJ30" s="843"/>
      <c r="AK30" s="910">
        <v>2195</v>
      </c>
      <c r="AL30" s="911"/>
      <c r="AM30" s="911"/>
      <c r="AN30" s="911"/>
      <c r="AO30" s="911"/>
      <c r="AP30" s="911" t="s">
        <v>513</v>
      </c>
      <c r="AQ30" s="911"/>
      <c r="AR30" s="911"/>
      <c r="AS30" s="911"/>
      <c r="AT30" s="911"/>
      <c r="AU30" s="911" t="s">
        <v>513</v>
      </c>
      <c r="AV30" s="911"/>
      <c r="AW30" s="911"/>
      <c r="AX30" s="911"/>
      <c r="AY30" s="911"/>
      <c r="AZ30" s="912" t="s">
        <v>513</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t="s">
        <v>403</v>
      </c>
      <c r="C31" s="836"/>
      <c r="D31" s="836"/>
      <c r="E31" s="836"/>
      <c r="F31" s="836"/>
      <c r="G31" s="836"/>
      <c r="H31" s="836"/>
      <c r="I31" s="836"/>
      <c r="J31" s="836"/>
      <c r="K31" s="836"/>
      <c r="L31" s="836"/>
      <c r="M31" s="836"/>
      <c r="N31" s="836"/>
      <c r="O31" s="836"/>
      <c r="P31" s="837"/>
      <c r="Q31" s="838">
        <v>3703</v>
      </c>
      <c r="R31" s="839"/>
      <c r="S31" s="839"/>
      <c r="T31" s="839"/>
      <c r="U31" s="839"/>
      <c r="V31" s="839">
        <v>3714</v>
      </c>
      <c r="W31" s="839"/>
      <c r="X31" s="839"/>
      <c r="Y31" s="839"/>
      <c r="Z31" s="839"/>
      <c r="AA31" s="839">
        <v>-11</v>
      </c>
      <c r="AB31" s="839"/>
      <c r="AC31" s="839"/>
      <c r="AD31" s="839"/>
      <c r="AE31" s="840"/>
      <c r="AF31" s="841">
        <v>951</v>
      </c>
      <c r="AG31" s="842"/>
      <c r="AH31" s="842"/>
      <c r="AI31" s="842"/>
      <c r="AJ31" s="843"/>
      <c r="AK31" s="910">
        <v>2519</v>
      </c>
      <c r="AL31" s="911"/>
      <c r="AM31" s="911"/>
      <c r="AN31" s="911"/>
      <c r="AO31" s="911"/>
      <c r="AP31" s="911">
        <v>26389</v>
      </c>
      <c r="AQ31" s="911"/>
      <c r="AR31" s="911"/>
      <c r="AS31" s="911"/>
      <c r="AT31" s="911"/>
      <c r="AU31" s="911">
        <v>20451</v>
      </c>
      <c r="AV31" s="911"/>
      <c r="AW31" s="911"/>
      <c r="AX31" s="911"/>
      <c r="AY31" s="911"/>
      <c r="AZ31" s="912" t="s">
        <v>513</v>
      </c>
      <c r="BA31" s="912"/>
      <c r="BB31" s="912"/>
      <c r="BC31" s="912"/>
      <c r="BD31" s="912"/>
      <c r="BE31" s="908" t="s">
        <v>404</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t="s">
        <v>405</v>
      </c>
      <c r="C32" s="836"/>
      <c r="D32" s="836"/>
      <c r="E32" s="836"/>
      <c r="F32" s="836"/>
      <c r="G32" s="836"/>
      <c r="H32" s="836"/>
      <c r="I32" s="836"/>
      <c r="J32" s="836"/>
      <c r="K32" s="836"/>
      <c r="L32" s="836"/>
      <c r="M32" s="836"/>
      <c r="N32" s="836"/>
      <c r="O32" s="836"/>
      <c r="P32" s="837"/>
      <c r="Q32" s="838">
        <v>308</v>
      </c>
      <c r="R32" s="839"/>
      <c r="S32" s="839"/>
      <c r="T32" s="839"/>
      <c r="U32" s="839"/>
      <c r="V32" s="839">
        <v>288</v>
      </c>
      <c r="W32" s="839"/>
      <c r="X32" s="839"/>
      <c r="Y32" s="839"/>
      <c r="Z32" s="839"/>
      <c r="AA32" s="839">
        <v>21</v>
      </c>
      <c r="AB32" s="839"/>
      <c r="AC32" s="839"/>
      <c r="AD32" s="839"/>
      <c r="AE32" s="840"/>
      <c r="AF32" s="841">
        <v>21</v>
      </c>
      <c r="AG32" s="842"/>
      <c r="AH32" s="842"/>
      <c r="AI32" s="842"/>
      <c r="AJ32" s="843"/>
      <c r="AK32" s="910" t="s">
        <v>513</v>
      </c>
      <c r="AL32" s="911"/>
      <c r="AM32" s="911"/>
      <c r="AN32" s="911"/>
      <c r="AO32" s="911"/>
      <c r="AP32" s="911" t="s">
        <v>513</v>
      </c>
      <c r="AQ32" s="911"/>
      <c r="AR32" s="911"/>
      <c r="AS32" s="911"/>
      <c r="AT32" s="911"/>
      <c r="AU32" s="913" t="s">
        <v>513</v>
      </c>
      <c r="AV32" s="914"/>
      <c r="AW32" s="914"/>
      <c r="AX32" s="914"/>
      <c r="AY32" s="910"/>
      <c r="AZ32" s="912" t="s">
        <v>513</v>
      </c>
      <c r="BA32" s="912"/>
      <c r="BB32" s="912"/>
      <c r="BC32" s="912"/>
      <c r="BD32" s="912"/>
      <c r="BE32" s="908" t="s">
        <v>406</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15"/>
      <c r="R50" s="916"/>
      <c r="S50" s="916"/>
      <c r="T50" s="916"/>
      <c r="U50" s="916"/>
      <c r="V50" s="916"/>
      <c r="W50" s="916"/>
      <c r="X50" s="916"/>
      <c r="Y50" s="916"/>
      <c r="Z50" s="916"/>
      <c r="AA50" s="916"/>
      <c r="AB50" s="916"/>
      <c r="AC50" s="916"/>
      <c r="AD50" s="916"/>
      <c r="AE50" s="917"/>
      <c r="AF50" s="841"/>
      <c r="AG50" s="842"/>
      <c r="AH50" s="842"/>
      <c r="AI50" s="842"/>
      <c r="AJ50" s="843"/>
      <c r="AK50" s="918"/>
      <c r="AL50" s="916"/>
      <c r="AM50" s="916"/>
      <c r="AN50" s="916"/>
      <c r="AO50" s="916"/>
      <c r="AP50" s="916"/>
      <c r="AQ50" s="916"/>
      <c r="AR50" s="916"/>
      <c r="AS50" s="916"/>
      <c r="AT50" s="916"/>
      <c r="AU50" s="916"/>
      <c r="AV50" s="916"/>
      <c r="AW50" s="916"/>
      <c r="AX50" s="916"/>
      <c r="AY50" s="916"/>
      <c r="AZ50" s="919"/>
      <c r="BA50" s="919"/>
      <c r="BB50" s="919"/>
      <c r="BC50" s="919"/>
      <c r="BD50" s="919"/>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15"/>
      <c r="R51" s="916"/>
      <c r="S51" s="916"/>
      <c r="T51" s="916"/>
      <c r="U51" s="916"/>
      <c r="V51" s="916"/>
      <c r="W51" s="916"/>
      <c r="X51" s="916"/>
      <c r="Y51" s="916"/>
      <c r="Z51" s="916"/>
      <c r="AA51" s="916"/>
      <c r="AB51" s="916"/>
      <c r="AC51" s="916"/>
      <c r="AD51" s="916"/>
      <c r="AE51" s="917"/>
      <c r="AF51" s="841"/>
      <c r="AG51" s="842"/>
      <c r="AH51" s="842"/>
      <c r="AI51" s="842"/>
      <c r="AJ51" s="843"/>
      <c r="AK51" s="918"/>
      <c r="AL51" s="916"/>
      <c r="AM51" s="916"/>
      <c r="AN51" s="916"/>
      <c r="AO51" s="916"/>
      <c r="AP51" s="916"/>
      <c r="AQ51" s="916"/>
      <c r="AR51" s="916"/>
      <c r="AS51" s="916"/>
      <c r="AT51" s="916"/>
      <c r="AU51" s="916"/>
      <c r="AV51" s="916"/>
      <c r="AW51" s="916"/>
      <c r="AX51" s="916"/>
      <c r="AY51" s="916"/>
      <c r="AZ51" s="919"/>
      <c r="BA51" s="919"/>
      <c r="BB51" s="919"/>
      <c r="BC51" s="919"/>
      <c r="BD51" s="919"/>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15"/>
      <c r="R52" s="916"/>
      <c r="S52" s="916"/>
      <c r="T52" s="916"/>
      <c r="U52" s="916"/>
      <c r="V52" s="916"/>
      <c r="W52" s="916"/>
      <c r="X52" s="916"/>
      <c r="Y52" s="916"/>
      <c r="Z52" s="916"/>
      <c r="AA52" s="916"/>
      <c r="AB52" s="916"/>
      <c r="AC52" s="916"/>
      <c r="AD52" s="916"/>
      <c r="AE52" s="917"/>
      <c r="AF52" s="841"/>
      <c r="AG52" s="842"/>
      <c r="AH52" s="842"/>
      <c r="AI52" s="842"/>
      <c r="AJ52" s="843"/>
      <c r="AK52" s="918"/>
      <c r="AL52" s="916"/>
      <c r="AM52" s="916"/>
      <c r="AN52" s="916"/>
      <c r="AO52" s="916"/>
      <c r="AP52" s="916"/>
      <c r="AQ52" s="916"/>
      <c r="AR52" s="916"/>
      <c r="AS52" s="916"/>
      <c r="AT52" s="916"/>
      <c r="AU52" s="916"/>
      <c r="AV52" s="916"/>
      <c r="AW52" s="916"/>
      <c r="AX52" s="916"/>
      <c r="AY52" s="916"/>
      <c r="AZ52" s="919"/>
      <c r="BA52" s="919"/>
      <c r="BB52" s="919"/>
      <c r="BC52" s="919"/>
      <c r="BD52" s="919"/>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15"/>
      <c r="R53" s="916"/>
      <c r="S53" s="916"/>
      <c r="T53" s="916"/>
      <c r="U53" s="916"/>
      <c r="V53" s="916"/>
      <c r="W53" s="916"/>
      <c r="X53" s="916"/>
      <c r="Y53" s="916"/>
      <c r="Z53" s="916"/>
      <c r="AA53" s="916"/>
      <c r="AB53" s="916"/>
      <c r="AC53" s="916"/>
      <c r="AD53" s="916"/>
      <c r="AE53" s="917"/>
      <c r="AF53" s="841"/>
      <c r="AG53" s="842"/>
      <c r="AH53" s="842"/>
      <c r="AI53" s="842"/>
      <c r="AJ53" s="843"/>
      <c r="AK53" s="918"/>
      <c r="AL53" s="916"/>
      <c r="AM53" s="916"/>
      <c r="AN53" s="916"/>
      <c r="AO53" s="916"/>
      <c r="AP53" s="916"/>
      <c r="AQ53" s="916"/>
      <c r="AR53" s="916"/>
      <c r="AS53" s="916"/>
      <c r="AT53" s="916"/>
      <c r="AU53" s="916"/>
      <c r="AV53" s="916"/>
      <c r="AW53" s="916"/>
      <c r="AX53" s="916"/>
      <c r="AY53" s="916"/>
      <c r="AZ53" s="919"/>
      <c r="BA53" s="919"/>
      <c r="BB53" s="919"/>
      <c r="BC53" s="919"/>
      <c r="BD53" s="919"/>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15"/>
      <c r="R54" s="916"/>
      <c r="S54" s="916"/>
      <c r="T54" s="916"/>
      <c r="U54" s="916"/>
      <c r="V54" s="916"/>
      <c r="W54" s="916"/>
      <c r="X54" s="916"/>
      <c r="Y54" s="916"/>
      <c r="Z54" s="916"/>
      <c r="AA54" s="916"/>
      <c r="AB54" s="916"/>
      <c r="AC54" s="916"/>
      <c r="AD54" s="916"/>
      <c r="AE54" s="917"/>
      <c r="AF54" s="841"/>
      <c r="AG54" s="842"/>
      <c r="AH54" s="842"/>
      <c r="AI54" s="842"/>
      <c r="AJ54" s="843"/>
      <c r="AK54" s="918"/>
      <c r="AL54" s="916"/>
      <c r="AM54" s="916"/>
      <c r="AN54" s="916"/>
      <c r="AO54" s="916"/>
      <c r="AP54" s="916"/>
      <c r="AQ54" s="916"/>
      <c r="AR54" s="916"/>
      <c r="AS54" s="916"/>
      <c r="AT54" s="916"/>
      <c r="AU54" s="916"/>
      <c r="AV54" s="916"/>
      <c r="AW54" s="916"/>
      <c r="AX54" s="916"/>
      <c r="AY54" s="916"/>
      <c r="AZ54" s="919"/>
      <c r="BA54" s="919"/>
      <c r="BB54" s="919"/>
      <c r="BC54" s="919"/>
      <c r="BD54" s="919"/>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15"/>
      <c r="R55" s="916"/>
      <c r="S55" s="916"/>
      <c r="T55" s="916"/>
      <c r="U55" s="916"/>
      <c r="V55" s="916"/>
      <c r="W55" s="916"/>
      <c r="X55" s="916"/>
      <c r="Y55" s="916"/>
      <c r="Z55" s="916"/>
      <c r="AA55" s="916"/>
      <c r="AB55" s="916"/>
      <c r="AC55" s="916"/>
      <c r="AD55" s="916"/>
      <c r="AE55" s="917"/>
      <c r="AF55" s="841"/>
      <c r="AG55" s="842"/>
      <c r="AH55" s="842"/>
      <c r="AI55" s="842"/>
      <c r="AJ55" s="843"/>
      <c r="AK55" s="918"/>
      <c r="AL55" s="916"/>
      <c r="AM55" s="916"/>
      <c r="AN55" s="916"/>
      <c r="AO55" s="916"/>
      <c r="AP55" s="916"/>
      <c r="AQ55" s="916"/>
      <c r="AR55" s="916"/>
      <c r="AS55" s="916"/>
      <c r="AT55" s="916"/>
      <c r="AU55" s="916"/>
      <c r="AV55" s="916"/>
      <c r="AW55" s="916"/>
      <c r="AX55" s="916"/>
      <c r="AY55" s="916"/>
      <c r="AZ55" s="919"/>
      <c r="BA55" s="919"/>
      <c r="BB55" s="919"/>
      <c r="BC55" s="919"/>
      <c r="BD55" s="919"/>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15"/>
      <c r="R56" s="916"/>
      <c r="S56" s="916"/>
      <c r="T56" s="916"/>
      <c r="U56" s="916"/>
      <c r="V56" s="916"/>
      <c r="W56" s="916"/>
      <c r="X56" s="916"/>
      <c r="Y56" s="916"/>
      <c r="Z56" s="916"/>
      <c r="AA56" s="916"/>
      <c r="AB56" s="916"/>
      <c r="AC56" s="916"/>
      <c r="AD56" s="916"/>
      <c r="AE56" s="917"/>
      <c r="AF56" s="841"/>
      <c r="AG56" s="842"/>
      <c r="AH56" s="842"/>
      <c r="AI56" s="842"/>
      <c r="AJ56" s="843"/>
      <c r="AK56" s="918"/>
      <c r="AL56" s="916"/>
      <c r="AM56" s="916"/>
      <c r="AN56" s="916"/>
      <c r="AO56" s="916"/>
      <c r="AP56" s="916"/>
      <c r="AQ56" s="916"/>
      <c r="AR56" s="916"/>
      <c r="AS56" s="916"/>
      <c r="AT56" s="916"/>
      <c r="AU56" s="916"/>
      <c r="AV56" s="916"/>
      <c r="AW56" s="916"/>
      <c r="AX56" s="916"/>
      <c r="AY56" s="916"/>
      <c r="AZ56" s="919"/>
      <c r="BA56" s="919"/>
      <c r="BB56" s="919"/>
      <c r="BC56" s="919"/>
      <c r="BD56" s="919"/>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15"/>
      <c r="R57" s="916"/>
      <c r="S57" s="916"/>
      <c r="T57" s="916"/>
      <c r="U57" s="916"/>
      <c r="V57" s="916"/>
      <c r="W57" s="916"/>
      <c r="X57" s="916"/>
      <c r="Y57" s="916"/>
      <c r="Z57" s="916"/>
      <c r="AA57" s="916"/>
      <c r="AB57" s="916"/>
      <c r="AC57" s="916"/>
      <c r="AD57" s="916"/>
      <c r="AE57" s="917"/>
      <c r="AF57" s="841"/>
      <c r="AG57" s="842"/>
      <c r="AH57" s="842"/>
      <c r="AI57" s="842"/>
      <c r="AJ57" s="843"/>
      <c r="AK57" s="918"/>
      <c r="AL57" s="916"/>
      <c r="AM57" s="916"/>
      <c r="AN57" s="916"/>
      <c r="AO57" s="916"/>
      <c r="AP57" s="916"/>
      <c r="AQ57" s="916"/>
      <c r="AR57" s="916"/>
      <c r="AS57" s="916"/>
      <c r="AT57" s="916"/>
      <c r="AU57" s="916"/>
      <c r="AV57" s="916"/>
      <c r="AW57" s="916"/>
      <c r="AX57" s="916"/>
      <c r="AY57" s="916"/>
      <c r="AZ57" s="919"/>
      <c r="BA57" s="919"/>
      <c r="BB57" s="919"/>
      <c r="BC57" s="919"/>
      <c r="BD57" s="919"/>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15"/>
      <c r="R58" s="916"/>
      <c r="S58" s="916"/>
      <c r="T58" s="916"/>
      <c r="U58" s="916"/>
      <c r="V58" s="916"/>
      <c r="W58" s="916"/>
      <c r="X58" s="916"/>
      <c r="Y58" s="916"/>
      <c r="Z58" s="916"/>
      <c r="AA58" s="916"/>
      <c r="AB58" s="916"/>
      <c r="AC58" s="916"/>
      <c r="AD58" s="916"/>
      <c r="AE58" s="917"/>
      <c r="AF58" s="841"/>
      <c r="AG58" s="842"/>
      <c r="AH58" s="842"/>
      <c r="AI58" s="842"/>
      <c r="AJ58" s="843"/>
      <c r="AK58" s="918"/>
      <c r="AL58" s="916"/>
      <c r="AM58" s="916"/>
      <c r="AN58" s="916"/>
      <c r="AO58" s="916"/>
      <c r="AP58" s="916"/>
      <c r="AQ58" s="916"/>
      <c r="AR58" s="916"/>
      <c r="AS58" s="916"/>
      <c r="AT58" s="916"/>
      <c r="AU58" s="916"/>
      <c r="AV58" s="916"/>
      <c r="AW58" s="916"/>
      <c r="AX58" s="916"/>
      <c r="AY58" s="916"/>
      <c r="AZ58" s="919"/>
      <c r="BA58" s="919"/>
      <c r="BB58" s="919"/>
      <c r="BC58" s="919"/>
      <c r="BD58" s="919"/>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15"/>
      <c r="R59" s="916"/>
      <c r="S59" s="916"/>
      <c r="T59" s="916"/>
      <c r="U59" s="916"/>
      <c r="V59" s="916"/>
      <c r="W59" s="916"/>
      <c r="X59" s="916"/>
      <c r="Y59" s="916"/>
      <c r="Z59" s="916"/>
      <c r="AA59" s="916"/>
      <c r="AB59" s="916"/>
      <c r="AC59" s="916"/>
      <c r="AD59" s="916"/>
      <c r="AE59" s="917"/>
      <c r="AF59" s="841"/>
      <c r="AG59" s="842"/>
      <c r="AH59" s="842"/>
      <c r="AI59" s="842"/>
      <c r="AJ59" s="843"/>
      <c r="AK59" s="918"/>
      <c r="AL59" s="916"/>
      <c r="AM59" s="916"/>
      <c r="AN59" s="916"/>
      <c r="AO59" s="916"/>
      <c r="AP59" s="916"/>
      <c r="AQ59" s="916"/>
      <c r="AR59" s="916"/>
      <c r="AS59" s="916"/>
      <c r="AT59" s="916"/>
      <c r="AU59" s="916"/>
      <c r="AV59" s="916"/>
      <c r="AW59" s="916"/>
      <c r="AX59" s="916"/>
      <c r="AY59" s="916"/>
      <c r="AZ59" s="919"/>
      <c r="BA59" s="919"/>
      <c r="BB59" s="919"/>
      <c r="BC59" s="919"/>
      <c r="BD59" s="919"/>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15"/>
      <c r="R60" s="916"/>
      <c r="S60" s="916"/>
      <c r="T60" s="916"/>
      <c r="U60" s="916"/>
      <c r="V60" s="916"/>
      <c r="W60" s="916"/>
      <c r="X60" s="916"/>
      <c r="Y60" s="916"/>
      <c r="Z60" s="916"/>
      <c r="AA60" s="916"/>
      <c r="AB60" s="916"/>
      <c r="AC60" s="916"/>
      <c r="AD60" s="916"/>
      <c r="AE60" s="917"/>
      <c r="AF60" s="841"/>
      <c r="AG60" s="842"/>
      <c r="AH60" s="842"/>
      <c r="AI60" s="842"/>
      <c r="AJ60" s="843"/>
      <c r="AK60" s="918"/>
      <c r="AL60" s="916"/>
      <c r="AM60" s="916"/>
      <c r="AN60" s="916"/>
      <c r="AO60" s="916"/>
      <c r="AP60" s="916"/>
      <c r="AQ60" s="916"/>
      <c r="AR60" s="916"/>
      <c r="AS60" s="916"/>
      <c r="AT60" s="916"/>
      <c r="AU60" s="916"/>
      <c r="AV60" s="916"/>
      <c r="AW60" s="916"/>
      <c r="AX60" s="916"/>
      <c r="AY60" s="916"/>
      <c r="AZ60" s="919"/>
      <c r="BA60" s="919"/>
      <c r="BB60" s="919"/>
      <c r="BC60" s="919"/>
      <c r="BD60" s="919"/>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15"/>
      <c r="R61" s="916"/>
      <c r="S61" s="916"/>
      <c r="T61" s="916"/>
      <c r="U61" s="916"/>
      <c r="V61" s="916"/>
      <c r="W61" s="916"/>
      <c r="X61" s="916"/>
      <c r="Y61" s="916"/>
      <c r="Z61" s="916"/>
      <c r="AA61" s="916"/>
      <c r="AB61" s="916"/>
      <c r="AC61" s="916"/>
      <c r="AD61" s="916"/>
      <c r="AE61" s="917"/>
      <c r="AF61" s="841"/>
      <c r="AG61" s="842"/>
      <c r="AH61" s="842"/>
      <c r="AI61" s="842"/>
      <c r="AJ61" s="843"/>
      <c r="AK61" s="918"/>
      <c r="AL61" s="916"/>
      <c r="AM61" s="916"/>
      <c r="AN61" s="916"/>
      <c r="AO61" s="916"/>
      <c r="AP61" s="916"/>
      <c r="AQ61" s="916"/>
      <c r="AR61" s="916"/>
      <c r="AS61" s="916"/>
      <c r="AT61" s="916"/>
      <c r="AU61" s="916"/>
      <c r="AV61" s="916"/>
      <c r="AW61" s="916"/>
      <c r="AX61" s="916"/>
      <c r="AY61" s="916"/>
      <c r="AZ61" s="919"/>
      <c r="BA61" s="919"/>
      <c r="BB61" s="919"/>
      <c r="BC61" s="919"/>
      <c r="BD61" s="919"/>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15"/>
      <c r="R62" s="916"/>
      <c r="S62" s="916"/>
      <c r="T62" s="916"/>
      <c r="U62" s="916"/>
      <c r="V62" s="916"/>
      <c r="W62" s="916"/>
      <c r="X62" s="916"/>
      <c r="Y62" s="916"/>
      <c r="Z62" s="916"/>
      <c r="AA62" s="916"/>
      <c r="AB62" s="916"/>
      <c r="AC62" s="916"/>
      <c r="AD62" s="916"/>
      <c r="AE62" s="917"/>
      <c r="AF62" s="841"/>
      <c r="AG62" s="842"/>
      <c r="AH62" s="842"/>
      <c r="AI62" s="842"/>
      <c r="AJ62" s="843"/>
      <c r="AK62" s="918"/>
      <c r="AL62" s="916"/>
      <c r="AM62" s="916"/>
      <c r="AN62" s="916"/>
      <c r="AO62" s="916"/>
      <c r="AP62" s="916"/>
      <c r="AQ62" s="916"/>
      <c r="AR62" s="916"/>
      <c r="AS62" s="916"/>
      <c r="AT62" s="916"/>
      <c r="AU62" s="916"/>
      <c r="AV62" s="916"/>
      <c r="AW62" s="916"/>
      <c r="AX62" s="916"/>
      <c r="AY62" s="916"/>
      <c r="AZ62" s="919"/>
      <c r="BA62" s="919"/>
      <c r="BB62" s="919"/>
      <c r="BC62" s="919"/>
      <c r="BD62" s="919"/>
      <c r="BE62" s="908"/>
      <c r="BF62" s="908"/>
      <c r="BG62" s="908"/>
      <c r="BH62" s="908"/>
      <c r="BI62" s="909"/>
      <c r="BJ62" s="927" t="s">
        <v>407</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388</v>
      </c>
      <c r="B63" s="870" t="s">
        <v>408</v>
      </c>
      <c r="C63" s="871"/>
      <c r="D63" s="871"/>
      <c r="E63" s="871"/>
      <c r="F63" s="871"/>
      <c r="G63" s="871"/>
      <c r="H63" s="871"/>
      <c r="I63" s="871"/>
      <c r="J63" s="871"/>
      <c r="K63" s="871"/>
      <c r="L63" s="871"/>
      <c r="M63" s="871"/>
      <c r="N63" s="871"/>
      <c r="O63" s="871"/>
      <c r="P63" s="872"/>
      <c r="Q63" s="920"/>
      <c r="R63" s="921"/>
      <c r="S63" s="921"/>
      <c r="T63" s="921"/>
      <c r="U63" s="921"/>
      <c r="V63" s="921"/>
      <c r="W63" s="921"/>
      <c r="X63" s="921"/>
      <c r="Y63" s="921"/>
      <c r="Z63" s="921"/>
      <c r="AA63" s="921"/>
      <c r="AB63" s="921"/>
      <c r="AC63" s="921"/>
      <c r="AD63" s="921"/>
      <c r="AE63" s="922"/>
      <c r="AF63" s="923">
        <v>1450</v>
      </c>
      <c r="AG63" s="924"/>
      <c r="AH63" s="924"/>
      <c r="AI63" s="924"/>
      <c r="AJ63" s="925"/>
      <c r="AK63" s="926"/>
      <c r="AL63" s="921"/>
      <c r="AM63" s="921"/>
      <c r="AN63" s="921"/>
      <c r="AO63" s="921"/>
      <c r="AP63" s="924">
        <v>26389</v>
      </c>
      <c r="AQ63" s="924"/>
      <c r="AR63" s="924"/>
      <c r="AS63" s="924"/>
      <c r="AT63" s="924"/>
      <c r="AU63" s="924">
        <v>20451</v>
      </c>
      <c r="AV63" s="924"/>
      <c r="AW63" s="924"/>
      <c r="AX63" s="924"/>
      <c r="AY63" s="924"/>
      <c r="AZ63" s="928"/>
      <c r="BA63" s="928"/>
      <c r="BB63" s="928"/>
      <c r="BC63" s="928"/>
      <c r="BD63" s="928"/>
      <c r="BE63" s="929"/>
      <c r="BF63" s="929"/>
      <c r="BG63" s="929"/>
      <c r="BH63" s="929"/>
      <c r="BI63" s="930"/>
      <c r="BJ63" s="931" t="s">
        <v>409</v>
      </c>
      <c r="BK63" s="932"/>
      <c r="BL63" s="932"/>
      <c r="BM63" s="932"/>
      <c r="BN63" s="933"/>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411</v>
      </c>
      <c r="B66" s="821"/>
      <c r="C66" s="821"/>
      <c r="D66" s="821"/>
      <c r="E66" s="821"/>
      <c r="F66" s="821"/>
      <c r="G66" s="821"/>
      <c r="H66" s="821"/>
      <c r="I66" s="821"/>
      <c r="J66" s="821"/>
      <c r="K66" s="821"/>
      <c r="L66" s="821"/>
      <c r="M66" s="821"/>
      <c r="N66" s="821"/>
      <c r="O66" s="821"/>
      <c r="P66" s="822"/>
      <c r="Q66" s="797" t="s">
        <v>412</v>
      </c>
      <c r="R66" s="798"/>
      <c r="S66" s="798"/>
      <c r="T66" s="798"/>
      <c r="U66" s="799"/>
      <c r="V66" s="797" t="s">
        <v>413</v>
      </c>
      <c r="W66" s="798"/>
      <c r="X66" s="798"/>
      <c r="Y66" s="798"/>
      <c r="Z66" s="799"/>
      <c r="AA66" s="797" t="s">
        <v>414</v>
      </c>
      <c r="AB66" s="798"/>
      <c r="AC66" s="798"/>
      <c r="AD66" s="798"/>
      <c r="AE66" s="799"/>
      <c r="AF66" s="934" t="s">
        <v>415</v>
      </c>
      <c r="AG66" s="893"/>
      <c r="AH66" s="893"/>
      <c r="AI66" s="893"/>
      <c r="AJ66" s="935"/>
      <c r="AK66" s="797" t="s">
        <v>416</v>
      </c>
      <c r="AL66" s="821"/>
      <c r="AM66" s="821"/>
      <c r="AN66" s="821"/>
      <c r="AO66" s="822"/>
      <c r="AP66" s="797" t="s">
        <v>397</v>
      </c>
      <c r="AQ66" s="798"/>
      <c r="AR66" s="798"/>
      <c r="AS66" s="798"/>
      <c r="AT66" s="799"/>
      <c r="AU66" s="797" t="s">
        <v>417</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5"/>
      <c r="BT66" s="946"/>
      <c r="BU66" s="946"/>
      <c r="BV66" s="946"/>
      <c r="BW66" s="946"/>
      <c r="BX66" s="946"/>
      <c r="BY66" s="946"/>
      <c r="BZ66" s="946"/>
      <c r="CA66" s="946"/>
      <c r="CB66" s="946"/>
      <c r="CC66" s="946"/>
      <c r="CD66" s="946"/>
      <c r="CE66" s="946"/>
      <c r="CF66" s="946"/>
      <c r="CG66" s="947"/>
      <c r="CH66" s="942"/>
      <c r="CI66" s="943"/>
      <c r="CJ66" s="943"/>
      <c r="CK66" s="943"/>
      <c r="CL66" s="944"/>
      <c r="CM66" s="942"/>
      <c r="CN66" s="943"/>
      <c r="CO66" s="943"/>
      <c r="CP66" s="943"/>
      <c r="CQ66" s="944"/>
      <c r="CR66" s="942"/>
      <c r="CS66" s="943"/>
      <c r="CT66" s="943"/>
      <c r="CU66" s="943"/>
      <c r="CV66" s="944"/>
      <c r="CW66" s="942"/>
      <c r="CX66" s="943"/>
      <c r="CY66" s="943"/>
      <c r="CZ66" s="943"/>
      <c r="DA66" s="944"/>
      <c r="DB66" s="942"/>
      <c r="DC66" s="943"/>
      <c r="DD66" s="943"/>
      <c r="DE66" s="943"/>
      <c r="DF66" s="944"/>
      <c r="DG66" s="942"/>
      <c r="DH66" s="943"/>
      <c r="DI66" s="943"/>
      <c r="DJ66" s="943"/>
      <c r="DK66" s="944"/>
      <c r="DL66" s="942"/>
      <c r="DM66" s="943"/>
      <c r="DN66" s="943"/>
      <c r="DO66" s="943"/>
      <c r="DP66" s="944"/>
      <c r="DQ66" s="942"/>
      <c r="DR66" s="943"/>
      <c r="DS66" s="943"/>
      <c r="DT66" s="943"/>
      <c r="DU66" s="944"/>
      <c r="DV66" s="939"/>
      <c r="DW66" s="940"/>
      <c r="DX66" s="940"/>
      <c r="DY66" s="940"/>
      <c r="DZ66" s="941"/>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6"/>
      <c r="AG67" s="896"/>
      <c r="AH67" s="896"/>
      <c r="AI67" s="896"/>
      <c r="AJ67" s="937"/>
      <c r="AK67" s="938"/>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5"/>
      <c r="BT67" s="946"/>
      <c r="BU67" s="946"/>
      <c r="BV67" s="946"/>
      <c r="BW67" s="946"/>
      <c r="BX67" s="946"/>
      <c r="BY67" s="946"/>
      <c r="BZ67" s="946"/>
      <c r="CA67" s="946"/>
      <c r="CB67" s="946"/>
      <c r="CC67" s="946"/>
      <c r="CD67" s="946"/>
      <c r="CE67" s="946"/>
      <c r="CF67" s="946"/>
      <c r="CG67" s="947"/>
      <c r="CH67" s="942"/>
      <c r="CI67" s="943"/>
      <c r="CJ67" s="943"/>
      <c r="CK67" s="943"/>
      <c r="CL67" s="944"/>
      <c r="CM67" s="942"/>
      <c r="CN67" s="943"/>
      <c r="CO67" s="943"/>
      <c r="CP67" s="943"/>
      <c r="CQ67" s="944"/>
      <c r="CR67" s="942"/>
      <c r="CS67" s="943"/>
      <c r="CT67" s="943"/>
      <c r="CU67" s="943"/>
      <c r="CV67" s="944"/>
      <c r="CW67" s="942"/>
      <c r="CX67" s="943"/>
      <c r="CY67" s="943"/>
      <c r="CZ67" s="943"/>
      <c r="DA67" s="944"/>
      <c r="DB67" s="942"/>
      <c r="DC67" s="943"/>
      <c r="DD67" s="943"/>
      <c r="DE67" s="943"/>
      <c r="DF67" s="944"/>
      <c r="DG67" s="942"/>
      <c r="DH67" s="943"/>
      <c r="DI67" s="943"/>
      <c r="DJ67" s="943"/>
      <c r="DK67" s="944"/>
      <c r="DL67" s="942"/>
      <c r="DM67" s="943"/>
      <c r="DN67" s="943"/>
      <c r="DO67" s="943"/>
      <c r="DP67" s="944"/>
      <c r="DQ67" s="942"/>
      <c r="DR67" s="943"/>
      <c r="DS67" s="943"/>
      <c r="DT67" s="943"/>
      <c r="DU67" s="944"/>
      <c r="DV67" s="939"/>
      <c r="DW67" s="940"/>
      <c r="DX67" s="940"/>
      <c r="DY67" s="940"/>
      <c r="DZ67" s="941"/>
      <c r="EA67" s="246"/>
    </row>
    <row r="68" spans="1:131" s="247" customFormat="1" ht="26.25" customHeight="1" thickTop="1" x14ac:dyDescent="0.2">
      <c r="A68" s="258">
        <v>1</v>
      </c>
      <c r="B68" s="951" t="s">
        <v>580</v>
      </c>
      <c r="C68" s="952"/>
      <c r="D68" s="952"/>
      <c r="E68" s="952"/>
      <c r="F68" s="952"/>
      <c r="G68" s="952"/>
      <c r="H68" s="952"/>
      <c r="I68" s="952"/>
      <c r="J68" s="952"/>
      <c r="K68" s="952"/>
      <c r="L68" s="952"/>
      <c r="M68" s="952"/>
      <c r="N68" s="952"/>
      <c r="O68" s="952"/>
      <c r="P68" s="953"/>
      <c r="Q68" s="954">
        <v>2656</v>
      </c>
      <c r="R68" s="955"/>
      <c r="S68" s="955"/>
      <c r="T68" s="955"/>
      <c r="U68" s="956"/>
      <c r="V68" s="948">
        <v>2622</v>
      </c>
      <c r="W68" s="948"/>
      <c r="X68" s="948"/>
      <c r="Y68" s="948"/>
      <c r="Z68" s="948"/>
      <c r="AA68" s="948">
        <v>35</v>
      </c>
      <c r="AB68" s="948"/>
      <c r="AC68" s="948"/>
      <c r="AD68" s="948"/>
      <c r="AE68" s="948"/>
      <c r="AF68" s="948">
        <v>35</v>
      </c>
      <c r="AG68" s="948"/>
      <c r="AH68" s="948"/>
      <c r="AI68" s="948"/>
      <c r="AJ68" s="948"/>
      <c r="AK68" s="948">
        <v>0</v>
      </c>
      <c r="AL68" s="948"/>
      <c r="AM68" s="948"/>
      <c r="AN68" s="948"/>
      <c r="AO68" s="948"/>
      <c r="AP68" s="948">
        <v>940</v>
      </c>
      <c r="AQ68" s="948"/>
      <c r="AR68" s="948"/>
      <c r="AS68" s="948"/>
      <c r="AT68" s="948"/>
      <c r="AU68" s="948">
        <v>629</v>
      </c>
      <c r="AV68" s="948"/>
      <c r="AW68" s="948"/>
      <c r="AX68" s="948"/>
      <c r="AY68" s="948"/>
      <c r="AZ68" s="949"/>
      <c r="BA68" s="949"/>
      <c r="BB68" s="949"/>
      <c r="BC68" s="949"/>
      <c r="BD68" s="950"/>
      <c r="BE68" s="265"/>
      <c r="BF68" s="265"/>
      <c r="BG68" s="265"/>
      <c r="BH68" s="265"/>
      <c r="BI68" s="265"/>
      <c r="BJ68" s="265"/>
      <c r="BK68" s="265"/>
      <c r="BL68" s="265"/>
      <c r="BM68" s="265"/>
      <c r="BN68" s="265"/>
      <c r="BO68" s="265"/>
      <c r="BP68" s="265"/>
      <c r="BQ68" s="262">
        <v>62</v>
      </c>
      <c r="BR68" s="267"/>
      <c r="BS68" s="945"/>
      <c r="BT68" s="946"/>
      <c r="BU68" s="946"/>
      <c r="BV68" s="946"/>
      <c r="BW68" s="946"/>
      <c r="BX68" s="946"/>
      <c r="BY68" s="946"/>
      <c r="BZ68" s="946"/>
      <c r="CA68" s="946"/>
      <c r="CB68" s="946"/>
      <c r="CC68" s="946"/>
      <c r="CD68" s="946"/>
      <c r="CE68" s="946"/>
      <c r="CF68" s="946"/>
      <c r="CG68" s="947"/>
      <c r="CH68" s="942"/>
      <c r="CI68" s="943"/>
      <c r="CJ68" s="943"/>
      <c r="CK68" s="943"/>
      <c r="CL68" s="944"/>
      <c r="CM68" s="942"/>
      <c r="CN68" s="943"/>
      <c r="CO68" s="943"/>
      <c r="CP68" s="943"/>
      <c r="CQ68" s="944"/>
      <c r="CR68" s="942"/>
      <c r="CS68" s="943"/>
      <c r="CT68" s="943"/>
      <c r="CU68" s="943"/>
      <c r="CV68" s="944"/>
      <c r="CW68" s="942"/>
      <c r="CX68" s="943"/>
      <c r="CY68" s="943"/>
      <c r="CZ68" s="943"/>
      <c r="DA68" s="944"/>
      <c r="DB68" s="942"/>
      <c r="DC68" s="943"/>
      <c r="DD68" s="943"/>
      <c r="DE68" s="943"/>
      <c r="DF68" s="944"/>
      <c r="DG68" s="942"/>
      <c r="DH68" s="943"/>
      <c r="DI68" s="943"/>
      <c r="DJ68" s="943"/>
      <c r="DK68" s="944"/>
      <c r="DL68" s="942"/>
      <c r="DM68" s="943"/>
      <c r="DN68" s="943"/>
      <c r="DO68" s="943"/>
      <c r="DP68" s="944"/>
      <c r="DQ68" s="942"/>
      <c r="DR68" s="943"/>
      <c r="DS68" s="943"/>
      <c r="DT68" s="943"/>
      <c r="DU68" s="944"/>
      <c r="DV68" s="939"/>
      <c r="DW68" s="940"/>
      <c r="DX68" s="940"/>
      <c r="DY68" s="940"/>
      <c r="DZ68" s="941"/>
      <c r="EA68" s="246"/>
    </row>
    <row r="69" spans="1:131" s="247" customFormat="1" ht="26.25" customHeight="1" x14ac:dyDescent="0.2">
      <c r="A69" s="261">
        <v>2</v>
      </c>
      <c r="B69" s="957" t="s">
        <v>581</v>
      </c>
      <c r="C69" s="958"/>
      <c r="D69" s="958"/>
      <c r="E69" s="958"/>
      <c r="F69" s="958"/>
      <c r="G69" s="958"/>
      <c r="H69" s="958"/>
      <c r="I69" s="958"/>
      <c r="J69" s="958"/>
      <c r="K69" s="958"/>
      <c r="L69" s="958"/>
      <c r="M69" s="958"/>
      <c r="N69" s="958"/>
      <c r="O69" s="958"/>
      <c r="P69" s="959"/>
      <c r="Q69" s="960">
        <v>6833</v>
      </c>
      <c r="R69" s="914"/>
      <c r="S69" s="914"/>
      <c r="T69" s="914"/>
      <c r="U69" s="910"/>
      <c r="V69" s="911">
        <v>5904</v>
      </c>
      <c r="W69" s="911"/>
      <c r="X69" s="911"/>
      <c r="Y69" s="911"/>
      <c r="Z69" s="911"/>
      <c r="AA69" s="911">
        <v>929</v>
      </c>
      <c r="AB69" s="911"/>
      <c r="AC69" s="911"/>
      <c r="AD69" s="911"/>
      <c r="AE69" s="911"/>
      <c r="AF69" s="911">
        <v>929</v>
      </c>
      <c r="AG69" s="911"/>
      <c r="AH69" s="911"/>
      <c r="AI69" s="911"/>
      <c r="AJ69" s="911"/>
      <c r="AK69" s="911">
        <v>830</v>
      </c>
      <c r="AL69" s="911"/>
      <c r="AM69" s="911"/>
      <c r="AN69" s="911"/>
      <c r="AO69" s="911"/>
      <c r="AP69" s="911" t="s">
        <v>513</v>
      </c>
      <c r="AQ69" s="911"/>
      <c r="AR69" s="911"/>
      <c r="AS69" s="911"/>
      <c r="AT69" s="911"/>
      <c r="AU69" s="911" t="s">
        <v>513</v>
      </c>
      <c r="AV69" s="911"/>
      <c r="AW69" s="911"/>
      <c r="AX69" s="911"/>
      <c r="AY69" s="911"/>
      <c r="AZ69" s="961"/>
      <c r="BA69" s="961"/>
      <c r="BB69" s="961"/>
      <c r="BC69" s="961"/>
      <c r="BD69" s="962"/>
      <c r="BE69" s="265"/>
      <c r="BF69" s="265"/>
      <c r="BG69" s="265"/>
      <c r="BH69" s="265"/>
      <c r="BI69" s="265"/>
      <c r="BJ69" s="265"/>
      <c r="BK69" s="265"/>
      <c r="BL69" s="265"/>
      <c r="BM69" s="265"/>
      <c r="BN69" s="265"/>
      <c r="BO69" s="265"/>
      <c r="BP69" s="265"/>
      <c r="BQ69" s="262">
        <v>63</v>
      </c>
      <c r="BR69" s="267"/>
      <c r="BS69" s="945"/>
      <c r="BT69" s="946"/>
      <c r="BU69" s="946"/>
      <c r="BV69" s="946"/>
      <c r="BW69" s="946"/>
      <c r="BX69" s="946"/>
      <c r="BY69" s="946"/>
      <c r="BZ69" s="946"/>
      <c r="CA69" s="946"/>
      <c r="CB69" s="946"/>
      <c r="CC69" s="946"/>
      <c r="CD69" s="946"/>
      <c r="CE69" s="946"/>
      <c r="CF69" s="946"/>
      <c r="CG69" s="947"/>
      <c r="CH69" s="942"/>
      <c r="CI69" s="943"/>
      <c r="CJ69" s="943"/>
      <c r="CK69" s="943"/>
      <c r="CL69" s="944"/>
      <c r="CM69" s="942"/>
      <c r="CN69" s="943"/>
      <c r="CO69" s="943"/>
      <c r="CP69" s="943"/>
      <c r="CQ69" s="944"/>
      <c r="CR69" s="942"/>
      <c r="CS69" s="943"/>
      <c r="CT69" s="943"/>
      <c r="CU69" s="943"/>
      <c r="CV69" s="944"/>
      <c r="CW69" s="942"/>
      <c r="CX69" s="943"/>
      <c r="CY69" s="943"/>
      <c r="CZ69" s="943"/>
      <c r="DA69" s="944"/>
      <c r="DB69" s="942"/>
      <c r="DC69" s="943"/>
      <c r="DD69" s="943"/>
      <c r="DE69" s="943"/>
      <c r="DF69" s="944"/>
      <c r="DG69" s="942"/>
      <c r="DH69" s="943"/>
      <c r="DI69" s="943"/>
      <c r="DJ69" s="943"/>
      <c r="DK69" s="944"/>
      <c r="DL69" s="942"/>
      <c r="DM69" s="943"/>
      <c r="DN69" s="943"/>
      <c r="DO69" s="943"/>
      <c r="DP69" s="944"/>
      <c r="DQ69" s="942"/>
      <c r="DR69" s="943"/>
      <c r="DS69" s="943"/>
      <c r="DT69" s="943"/>
      <c r="DU69" s="944"/>
      <c r="DV69" s="939"/>
      <c r="DW69" s="940"/>
      <c r="DX69" s="940"/>
      <c r="DY69" s="940"/>
      <c r="DZ69" s="941"/>
      <c r="EA69" s="246"/>
    </row>
    <row r="70" spans="1:131" s="247" customFormat="1" ht="26.25" customHeight="1" x14ac:dyDescent="0.2">
      <c r="A70" s="261">
        <v>3</v>
      </c>
      <c r="B70" s="957" t="s">
        <v>582</v>
      </c>
      <c r="C70" s="958"/>
      <c r="D70" s="958"/>
      <c r="E70" s="958"/>
      <c r="F70" s="958"/>
      <c r="G70" s="958"/>
      <c r="H70" s="958"/>
      <c r="I70" s="958"/>
      <c r="J70" s="958"/>
      <c r="K70" s="958"/>
      <c r="L70" s="958"/>
      <c r="M70" s="958"/>
      <c r="N70" s="958"/>
      <c r="O70" s="958"/>
      <c r="P70" s="959"/>
      <c r="Q70" s="960">
        <v>167</v>
      </c>
      <c r="R70" s="914"/>
      <c r="S70" s="914"/>
      <c r="T70" s="914"/>
      <c r="U70" s="910"/>
      <c r="V70" s="911">
        <v>140</v>
      </c>
      <c r="W70" s="911"/>
      <c r="X70" s="911"/>
      <c r="Y70" s="911"/>
      <c r="Z70" s="911"/>
      <c r="AA70" s="911">
        <v>27</v>
      </c>
      <c r="AB70" s="911"/>
      <c r="AC70" s="911"/>
      <c r="AD70" s="911"/>
      <c r="AE70" s="911"/>
      <c r="AF70" s="911">
        <v>27</v>
      </c>
      <c r="AG70" s="911"/>
      <c r="AH70" s="911"/>
      <c r="AI70" s="911"/>
      <c r="AJ70" s="911"/>
      <c r="AK70" s="911">
        <v>23</v>
      </c>
      <c r="AL70" s="911"/>
      <c r="AM70" s="911"/>
      <c r="AN70" s="911"/>
      <c r="AO70" s="911"/>
      <c r="AP70" s="911" t="s">
        <v>513</v>
      </c>
      <c r="AQ70" s="911"/>
      <c r="AR70" s="911"/>
      <c r="AS70" s="911"/>
      <c r="AT70" s="911"/>
      <c r="AU70" s="911" t="s">
        <v>513</v>
      </c>
      <c r="AV70" s="911"/>
      <c r="AW70" s="911"/>
      <c r="AX70" s="911"/>
      <c r="AY70" s="911"/>
      <c r="AZ70" s="961"/>
      <c r="BA70" s="961"/>
      <c r="BB70" s="961"/>
      <c r="BC70" s="961"/>
      <c r="BD70" s="962"/>
      <c r="BE70" s="265"/>
      <c r="BF70" s="265"/>
      <c r="BG70" s="265"/>
      <c r="BH70" s="265"/>
      <c r="BI70" s="265"/>
      <c r="BJ70" s="265"/>
      <c r="BK70" s="265"/>
      <c r="BL70" s="265"/>
      <c r="BM70" s="265"/>
      <c r="BN70" s="265"/>
      <c r="BO70" s="265"/>
      <c r="BP70" s="265"/>
      <c r="BQ70" s="262">
        <v>64</v>
      </c>
      <c r="BR70" s="267"/>
      <c r="BS70" s="945"/>
      <c r="BT70" s="946"/>
      <c r="BU70" s="946"/>
      <c r="BV70" s="946"/>
      <c r="BW70" s="946"/>
      <c r="BX70" s="946"/>
      <c r="BY70" s="946"/>
      <c r="BZ70" s="946"/>
      <c r="CA70" s="946"/>
      <c r="CB70" s="946"/>
      <c r="CC70" s="946"/>
      <c r="CD70" s="946"/>
      <c r="CE70" s="946"/>
      <c r="CF70" s="946"/>
      <c r="CG70" s="947"/>
      <c r="CH70" s="942"/>
      <c r="CI70" s="943"/>
      <c r="CJ70" s="943"/>
      <c r="CK70" s="943"/>
      <c r="CL70" s="944"/>
      <c r="CM70" s="942"/>
      <c r="CN70" s="943"/>
      <c r="CO70" s="943"/>
      <c r="CP70" s="943"/>
      <c r="CQ70" s="944"/>
      <c r="CR70" s="942"/>
      <c r="CS70" s="943"/>
      <c r="CT70" s="943"/>
      <c r="CU70" s="943"/>
      <c r="CV70" s="944"/>
      <c r="CW70" s="942"/>
      <c r="CX70" s="943"/>
      <c r="CY70" s="943"/>
      <c r="CZ70" s="943"/>
      <c r="DA70" s="944"/>
      <c r="DB70" s="942"/>
      <c r="DC70" s="943"/>
      <c r="DD70" s="943"/>
      <c r="DE70" s="943"/>
      <c r="DF70" s="944"/>
      <c r="DG70" s="942"/>
      <c r="DH70" s="943"/>
      <c r="DI70" s="943"/>
      <c r="DJ70" s="943"/>
      <c r="DK70" s="944"/>
      <c r="DL70" s="942"/>
      <c r="DM70" s="943"/>
      <c r="DN70" s="943"/>
      <c r="DO70" s="943"/>
      <c r="DP70" s="944"/>
      <c r="DQ70" s="942"/>
      <c r="DR70" s="943"/>
      <c r="DS70" s="943"/>
      <c r="DT70" s="943"/>
      <c r="DU70" s="944"/>
      <c r="DV70" s="939"/>
      <c r="DW70" s="940"/>
      <c r="DX70" s="940"/>
      <c r="DY70" s="940"/>
      <c r="DZ70" s="941"/>
      <c r="EA70" s="246"/>
    </row>
    <row r="71" spans="1:131" s="247" customFormat="1" ht="26.25" customHeight="1" x14ac:dyDescent="0.2">
      <c r="A71" s="261">
        <v>4</v>
      </c>
      <c r="B71" s="957" t="s">
        <v>583</v>
      </c>
      <c r="C71" s="958"/>
      <c r="D71" s="958"/>
      <c r="E71" s="958"/>
      <c r="F71" s="958"/>
      <c r="G71" s="958"/>
      <c r="H71" s="958"/>
      <c r="I71" s="958"/>
      <c r="J71" s="958"/>
      <c r="K71" s="958"/>
      <c r="L71" s="958"/>
      <c r="M71" s="958"/>
      <c r="N71" s="958"/>
      <c r="O71" s="958"/>
      <c r="P71" s="959"/>
      <c r="Q71" s="960">
        <v>94</v>
      </c>
      <c r="R71" s="914"/>
      <c r="S71" s="914"/>
      <c r="T71" s="914"/>
      <c r="U71" s="910"/>
      <c r="V71" s="911">
        <v>86</v>
      </c>
      <c r="W71" s="911"/>
      <c r="X71" s="911"/>
      <c r="Y71" s="911"/>
      <c r="Z71" s="911"/>
      <c r="AA71" s="911">
        <v>8</v>
      </c>
      <c r="AB71" s="911"/>
      <c r="AC71" s="911"/>
      <c r="AD71" s="911"/>
      <c r="AE71" s="911"/>
      <c r="AF71" s="911">
        <v>8</v>
      </c>
      <c r="AG71" s="911"/>
      <c r="AH71" s="911"/>
      <c r="AI71" s="911"/>
      <c r="AJ71" s="911"/>
      <c r="AK71" s="911">
        <v>9</v>
      </c>
      <c r="AL71" s="911"/>
      <c r="AM71" s="911"/>
      <c r="AN71" s="911"/>
      <c r="AO71" s="911"/>
      <c r="AP71" s="911" t="s">
        <v>513</v>
      </c>
      <c r="AQ71" s="911"/>
      <c r="AR71" s="911"/>
      <c r="AS71" s="911"/>
      <c r="AT71" s="911"/>
      <c r="AU71" s="911" t="s">
        <v>513</v>
      </c>
      <c r="AV71" s="911"/>
      <c r="AW71" s="911"/>
      <c r="AX71" s="911"/>
      <c r="AY71" s="911"/>
      <c r="AZ71" s="961"/>
      <c r="BA71" s="961"/>
      <c r="BB71" s="961"/>
      <c r="BC71" s="961"/>
      <c r="BD71" s="962"/>
      <c r="BE71" s="265"/>
      <c r="BF71" s="265"/>
      <c r="BG71" s="265"/>
      <c r="BH71" s="265"/>
      <c r="BI71" s="265"/>
      <c r="BJ71" s="265"/>
      <c r="BK71" s="265"/>
      <c r="BL71" s="265"/>
      <c r="BM71" s="265"/>
      <c r="BN71" s="265"/>
      <c r="BO71" s="265"/>
      <c r="BP71" s="265"/>
      <c r="BQ71" s="262">
        <v>65</v>
      </c>
      <c r="BR71" s="267"/>
      <c r="BS71" s="945"/>
      <c r="BT71" s="946"/>
      <c r="BU71" s="946"/>
      <c r="BV71" s="946"/>
      <c r="BW71" s="946"/>
      <c r="BX71" s="946"/>
      <c r="BY71" s="946"/>
      <c r="BZ71" s="946"/>
      <c r="CA71" s="946"/>
      <c r="CB71" s="946"/>
      <c r="CC71" s="946"/>
      <c r="CD71" s="946"/>
      <c r="CE71" s="946"/>
      <c r="CF71" s="946"/>
      <c r="CG71" s="947"/>
      <c r="CH71" s="942"/>
      <c r="CI71" s="943"/>
      <c r="CJ71" s="943"/>
      <c r="CK71" s="943"/>
      <c r="CL71" s="944"/>
      <c r="CM71" s="942"/>
      <c r="CN71" s="943"/>
      <c r="CO71" s="943"/>
      <c r="CP71" s="943"/>
      <c r="CQ71" s="944"/>
      <c r="CR71" s="942"/>
      <c r="CS71" s="943"/>
      <c r="CT71" s="943"/>
      <c r="CU71" s="943"/>
      <c r="CV71" s="944"/>
      <c r="CW71" s="942"/>
      <c r="CX71" s="943"/>
      <c r="CY71" s="943"/>
      <c r="CZ71" s="943"/>
      <c r="DA71" s="944"/>
      <c r="DB71" s="942"/>
      <c r="DC71" s="943"/>
      <c r="DD71" s="943"/>
      <c r="DE71" s="943"/>
      <c r="DF71" s="944"/>
      <c r="DG71" s="942"/>
      <c r="DH71" s="943"/>
      <c r="DI71" s="943"/>
      <c r="DJ71" s="943"/>
      <c r="DK71" s="944"/>
      <c r="DL71" s="942"/>
      <c r="DM71" s="943"/>
      <c r="DN71" s="943"/>
      <c r="DO71" s="943"/>
      <c r="DP71" s="944"/>
      <c r="DQ71" s="942"/>
      <c r="DR71" s="943"/>
      <c r="DS71" s="943"/>
      <c r="DT71" s="943"/>
      <c r="DU71" s="944"/>
      <c r="DV71" s="939"/>
      <c r="DW71" s="940"/>
      <c r="DX71" s="940"/>
      <c r="DY71" s="940"/>
      <c r="DZ71" s="941"/>
      <c r="EA71" s="246"/>
    </row>
    <row r="72" spans="1:131" s="247" customFormat="1" ht="26.25" customHeight="1" x14ac:dyDescent="0.2">
      <c r="A72" s="261">
        <v>5</v>
      </c>
      <c r="B72" s="957" t="s">
        <v>584</v>
      </c>
      <c r="C72" s="958"/>
      <c r="D72" s="958"/>
      <c r="E72" s="958"/>
      <c r="F72" s="958"/>
      <c r="G72" s="958"/>
      <c r="H72" s="958"/>
      <c r="I72" s="958"/>
      <c r="J72" s="958"/>
      <c r="K72" s="958"/>
      <c r="L72" s="958"/>
      <c r="M72" s="958"/>
      <c r="N72" s="958"/>
      <c r="O72" s="958"/>
      <c r="P72" s="959"/>
      <c r="Q72" s="960">
        <v>237427</v>
      </c>
      <c r="R72" s="914"/>
      <c r="S72" s="914"/>
      <c r="T72" s="914"/>
      <c r="U72" s="910"/>
      <c r="V72" s="911">
        <v>231302</v>
      </c>
      <c r="W72" s="911"/>
      <c r="X72" s="911"/>
      <c r="Y72" s="911"/>
      <c r="Z72" s="911"/>
      <c r="AA72" s="911">
        <v>6125</v>
      </c>
      <c r="AB72" s="911"/>
      <c r="AC72" s="911"/>
      <c r="AD72" s="911"/>
      <c r="AE72" s="911"/>
      <c r="AF72" s="911">
        <v>6125</v>
      </c>
      <c r="AG72" s="911"/>
      <c r="AH72" s="911"/>
      <c r="AI72" s="911"/>
      <c r="AJ72" s="911"/>
      <c r="AK72" s="911">
        <v>1029</v>
      </c>
      <c r="AL72" s="911"/>
      <c r="AM72" s="911"/>
      <c r="AN72" s="911"/>
      <c r="AO72" s="911"/>
      <c r="AP72" s="911" t="s">
        <v>513</v>
      </c>
      <c r="AQ72" s="911"/>
      <c r="AR72" s="911"/>
      <c r="AS72" s="911"/>
      <c r="AT72" s="911"/>
      <c r="AU72" s="911" t="s">
        <v>513</v>
      </c>
      <c r="AV72" s="911"/>
      <c r="AW72" s="911"/>
      <c r="AX72" s="911"/>
      <c r="AY72" s="911"/>
      <c r="AZ72" s="961"/>
      <c r="BA72" s="961"/>
      <c r="BB72" s="961"/>
      <c r="BC72" s="961"/>
      <c r="BD72" s="962"/>
      <c r="BE72" s="265"/>
      <c r="BF72" s="265"/>
      <c r="BG72" s="265"/>
      <c r="BH72" s="265"/>
      <c r="BI72" s="265"/>
      <c r="BJ72" s="265"/>
      <c r="BK72" s="265"/>
      <c r="BL72" s="265"/>
      <c r="BM72" s="265"/>
      <c r="BN72" s="265"/>
      <c r="BO72" s="265"/>
      <c r="BP72" s="265"/>
      <c r="BQ72" s="262">
        <v>66</v>
      </c>
      <c r="BR72" s="267"/>
      <c r="BS72" s="945"/>
      <c r="BT72" s="946"/>
      <c r="BU72" s="946"/>
      <c r="BV72" s="946"/>
      <c r="BW72" s="946"/>
      <c r="BX72" s="946"/>
      <c r="BY72" s="946"/>
      <c r="BZ72" s="946"/>
      <c r="CA72" s="946"/>
      <c r="CB72" s="946"/>
      <c r="CC72" s="946"/>
      <c r="CD72" s="946"/>
      <c r="CE72" s="946"/>
      <c r="CF72" s="946"/>
      <c r="CG72" s="947"/>
      <c r="CH72" s="942"/>
      <c r="CI72" s="943"/>
      <c r="CJ72" s="943"/>
      <c r="CK72" s="943"/>
      <c r="CL72" s="944"/>
      <c r="CM72" s="942"/>
      <c r="CN72" s="943"/>
      <c r="CO72" s="943"/>
      <c r="CP72" s="943"/>
      <c r="CQ72" s="944"/>
      <c r="CR72" s="942"/>
      <c r="CS72" s="943"/>
      <c r="CT72" s="943"/>
      <c r="CU72" s="943"/>
      <c r="CV72" s="944"/>
      <c r="CW72" s="942"/>
      <c r="CX72" s="943"/>
      <c r="CY72" s="943"/>
      <c r="CZ72" s="943"/>
      <c r="DA72" s="944"/>
      <c r="DB72" s="942"/>
      <c r="DC72" s="943"/>
      <c r="DD72" s="943"/>
      <c r="DE72" s="943"/>
      <c r="DF72" s="944"/>
      <c r="DG72" s="942"/>
      <c r="DH72" s="943"/>
      <c r="DI72" s="943"/>
      <c r="DJ72" s="943"/>
      <c r="DK72" s="944"/>
      <c r="DL72" s="942"/>
      <c r="DM72" s="943"/>
      <c r="DN72" s="943"/>
      <c r="DO72" s="943"/>
      <c r="DP72" s="944"/>
      <c r="DQ72" s="942"/>
      <c r="DR72" s="943"/>
      <c r="DS72" s="943"/>
      <c r="DT72" s="943"/>
      <c r="DU72" s="944"/>
      <c r="DV72" s="939"/>
      <c r="DW72" s="940"/>
      <c r="DX72" s="940"/>
      <c r="DY72" s="940"/>
      <c r="DZ72" s="941"/>
      <c r="EA72" s="246"/>
    </row>
    <row r="73" spans="1:131" s="247" customFormat="1" ht="26.25" customHeight="1" x14ac:dyDescent="0.2">
      <c r="A73" s="261">
        <v>6</v>
      </c>
      <c r="B73" s="957" t="s">
        <v>585</v>
      </c>
      <c r="C73" s="958"/>
      <c r="D73" s="958"/>
      <c r="E73" s="958"/>
      <c r="F73" s="958"/>
      <c r="G73" s="958"/>
      <c r="H73" s="958"/>
      <c r="I73" s="958"/>
      <c r="J73" s="958"/>
      <c r="K73" s="958"/>
      <c r="L73" s="958"/>
      <c r="M73" s="958"/>
      <c r="N73" s="958"/>
      <c r="O73" s="958"/>
      <c r="P73" s="959"/>
      <c r="Q73" s="960">
        <v>9320</v>
      </c>
      <c r="R73" s="914"/>
      <c r="S73" s="914"/>
      <c r="T73" s="914"/>
      <c r="U73" s="910"/>
      <c r="V73" s="911">
        <v>8565</v>
      </c>
      <c r="W73" s="911"/>
      <c r="X73" s="911"/>
      <c r="Y73" s="911"/>
      <c r="Z73" s="911"/>
      <c r="AA73" s="911">
        <v>755</v>
      </c>
      <c r="AB73" s="911"/>
      <c r="AC73" s="911"/>
      <c r="AD73" s="911"/>
      <c r="AE73" s="911"/>
      <c r="AF73" s="911">
        <v>5538</v>
      </c>
      <c r="AG73" s="911"/>
      <c r="AH73" s="911"/>
      <c r="AI73" s="911"/>
      <c r="AJ73" s="911"/>
      <c r="AK73" s="911" t="s">
        <v>513</v>
      </c>
      <c r="AL73" s="911"/>
      <c r="AM73" s="911"/>
      <c r="AN73" s="911"/>
      <c r="AO73" s="911"/>
      <c r="AP73" s="911">
        <v>23253</v>
      </c>
      <c r="AQ73" s="911"/>
      <c r="AR73" s="911"/>
      <c r="AS73" s="911"/>
      <c r="AT73" s="911"/>
      <c r="AU73" s="911" t="s">
        <v>513</v>
      </c>
      <c r="AV73" s="911"/>
      <c r="AW73" s="911"/>
      <c r="AX73" s="911"/>
      <c r="AY73" s="911"/>
      <c r="AZ73" s="961"/>
      <c r="BA73" s="961"/>
      <c r="BB73" s="961"/>
      <c r="BC73" s="961"/>
      <c r="BD73" s="962"/>
      <c r="BE73" s="265"/>
      <c r="BF73" s="265"/>
      <c r="BG73" s="265"/>
      <c r="BH73" s="265"/>
      <c r="BI73" s="265"/>
      <c r="BJ73" s="265"/>
      <c r="BK73" s="265"/>
      <c r="BL73" s="265"/>
      <c r="BM73" s="265"/>
      <c r="BN73" s="265"/>
      <c r="BO73" s="265"/>
      <c r="BP73" s="265"/>
      <c r="BQ73" s="262">
        <v>67</v>
      </c>
      <c r="BR73" s="267"/>
      <c r="BS73" s="945"/>
      <c r="BT73" s="946"/>
      <c r="BU73" s="946"/>
      <c r="BV73" s="946"/>
      <c r="BW73" s="946"/>
      <c r="BX73" s="946"/>
      <c r="BY73" s="946"/>
      <c r="BZ73" s="946"/>
      <c r="CA73" s="946"/>
      <c r="CB73" s="946"/>
      <c r="CC73" s="946"/>
      <c r="CD73" s="946"/>
      <c r="CE73" s="946"/>
      <c r="CF73" s="946"/>
      <c r="CG73" s="947"/>
      <c r="CH73" s="942"/>
      <c r="CI73" s="943"/>
      <c r="CJ73" s="943"/>
      <c r="CK73" s="943"/>
      <c r="CL73" s="944"/>
      <c r="CM73" s="942"/>
      <c r="CN73" s="943"/>
      <c r="CO73" s="943"/>
      <c r="CP73" s="943"/>
      <c r="CQ73" s="944"/>
      <c r="CR73" s="942"/>
      <c r="CS73" s="943"/>
      <c r="CT73" s="943"/>
      <c r="CU73" s="943"/>
      <c r="CV73" s="944"/>
      <c r="CW73" s="942"/>
      <c r="CX73" s="943"/>
      <c r="CY73" s="943"/>
      <c r="CZ73" s="943"/>
      <c r="DA73" s="944"/>
      <c r="DB73" s="942"/>
      <c r="DC73" s="943"/>
      <c r="DD73" s="943"/>
      <c r="DE73" s="943"/>
      <c r="DF73" s="944"/>
      <c r="DG73" s="942"/>
      <c r="DH73" s="943"/>
      <c r="DI73" s="943"/>
      <c r="DJ73" s="943"/>
      <c r="DK73" s="944"/>
      <c r="DL73" s="942"/>
      <c r="DM73" s="943"/>
      <c r="DN73" s="943"/>
      <c r="DO73" s="943"/>
      <c r="DP73" s="944"/>
      <c r="DQ73" s="942"/>
      <c r="DR73" s="943"/>
      <c r="DS73" s="943"/>
      <c r="DT73" s="943"/>
      <c r="DU73" s="944"/>
      <c r="DV73" s="939"/>
      <c r="DW73" s="940"/>
      <c r="DX73" s="940"/>
      <c r="DY73" s="940"/>
      <c r="DZ73" s="941"/>
      <c r="EA73" s="246"/>
    </row>
    <row r="74" spans="1:131" s="247" customFormat="1" ht="26.25" customHeight="1" x14ac:dyDescent="0.2">
      <c r="A74" s="261">
        <v>7</v>
      </c>
      <c r="B74" s="957"/>
      <c r="C74" s="958"/>
      <c r="D74" s="958"/>
      <c r="E74" s="958"/>
      <c r="F74" s="958"/>
      <c r="G74" s="958"/>
      <c r="H74" s="958"/>
      <c r="I74" s="958"/>
      <c r="J74" s="958"/>
      <c r="K74" s="958"/>
      <c r="L74" s="958"/>
      <c r="M74" s="958"/>
      <c r="N74" s="958"/>
      <c r="O74" s="958"/>
      <c r="P74" s="959"/>
      <c r="Q74" s="963"/>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61"/>
      <c r="BA74" s="961"/>
      <c r="BB74" s="961"/>
      <c r="BC74" s="961"/>
      <c r="BD74" s="962"/>
      <c r="BE74" s="265"/>
      <c r="BF74" s="265"/>
      <c r="BG74" s="265"/>
      <c r="BH74" s="265"/>
      <c r="BI74" s="265"/>
      <c r="BJ74" s="265"/>
      <c r="BK74" s="265"/>
      <c r="BL74" s="265"/>
      <c r="BM74" s="265"/>
      <c r="BN74" s="265"/>
      <c r="BO74" s="265"/>
      <c r="BP74" s="265"/>
      <c r="BQ74" s="262">
        <v>68</v>
      </c>
      <c r="BR74" s="267"/>
      <c r="BS74" s="945"/>
      <c r="BT74" s="946"/>
      <c r="BU74" s="946"/>
      <c r="BV74" s="946"/>
      <c r="BW74" s="946"/>
      <c r="BX74" s="946"/>
      <c r="BY74" s="946"/>
      <c r="BZ74" s="946"/>
      <c r="CA74" s="946"/>
      <c r="CB74" s="946"/>
      <c r="CC74" s="946"/>
      <c r="CD74" s="946"/>
      <c r="CE74" s="946"/>
      <c r="CF74" s="946"/>
      <c r="CG74" s="947"/>
      <c r="CH74" s="942"/>
      <c r="CI74" s="943"/>
      <c r="CJ74" s="943"/>
      <c r="CK74" s="943"/>
      <c r="CL74" s="944"/>
      <c r="CM74" s="942"/>
      <c r="CN74" s="943"/>
      <c r="CO74" s="943"/>
      <c r="CP74" s="943"/>
      <c r="CQ74" s="944"/>
      <c r="CR74" s="942"/>
      <c r="CS74" s="943"/>
      <c r="CT74" s="943"/>
      <c r="CU74" s="943"/>
      <c r="CV74" s="944"/>
      <c r="CW74" s="942"/>
      <c r="CX74" s="943"/>
      <c r="CY74" s="943"/>
      <c r="CZ74" s="943"/>
      <c r="DA74" s="944"/>
      <c r="DB74" s="942"/>
      <c r="DC74" s="943"/>
      <c r="DD74" s="943"/>
      <c r="DE74" s="943"/>
      <c r="DF74" s="944"/>
      <c r="DG74" s="942"/>
      <c r="DH74" s="943"/>
      <c r="DI74" s="943"/>
      <c r="DJ74" s="943"/>
      <c r="DK74" s="944"/>
      <c r="DL74" s="942"/>
      <c r="DM74" s="943"/>
      <c r="DN74" s="943"/>
      <c r="DO74" s="943"/>
      <c r="DP74" s="944"/>
      <c r="DQ74" s="942"/>
      <c r="DR74" s="943"/>
      <c r="DS74" s="943"/>
      <c r="DT74" s="943"/>
      <c r="DU74" s="944"/>
      <c r="DV74" s="939"/>
      <c r="DW74" s="940"/>
      <c r="DX74" s="940"/>
      <c r="DY74" s="940"/>
      <c r="DZ74" s="941"/>
      <c r="EA74" s="246"/>
    </row>
    <row r="75" spans="1:131" s="247" customFormat="1" ht="26.25" customHeight="1" x14ac:dyDescent="0.2">
      <c r="A75" s="261">
        <v>8</v>
      </c>
      <c r="B75" s="957"/>
      <c r="C75" s="958"/>
      <c r="D75" s="958"/>
      <c r="E75" s="958"/>
      <c r="F75" s="958"/>
      <c r="G75" s="958"/>
      <c r="H75" s="958"/>
      <c r="I75" s="958"/>
      <c r="J75" s="958"/>
      <c r="K75" s="958"/>
      <c r="L75" s="958"/>
      <c r="M75" s="958"/>
      <c r="N75" s="958"/>
      <c r="O75" s="958"/>
      <c r="P75" s="959"/>
      <c r="Q75" s="960"/>
      <c r="R75" s="914"/>
      <c r="S75" s="914"/>
      <c r="T75" s="914"/>
      <c r="U75" s="910"/>
      <c r="V75" s="913"/>
      <c r="W75" s="914"/>
      <c r="X75" s="914"/>
      <c r="Y75" s="914"/>
      <c r="Z75" s="910"/>
      <c r="AA75" s="913"/>
      <c r="AB75" s="914"/>
      <c r="AC75" s="914"/>
      <c r="AD75" s="914"/>
      <c r="AE75" s="910"/>
      <c r="AF75" s="913"/>
      <c r="AG75" s="914"/>
      <c r="AH75" s="914"/>
      <c r="AI75" s="914"/>
      <c r="AJ75" s="910"/>
      <c r="AK75" s="913"/>
      <c r="AL75" s="914"/>
      <c r="AM75" s="914"/>
      <c r="AN75" s="914"/>
      <c r="AO75" s="910"/>
      <c r="AP75" s="913"/>
      <c r="AQ75" s="914"/>
      <c r="AR75" s="914"/>
      <c r="AS75" s="914"/>
      <c r="AT75" s="910"/>
      <c r="AU75" s="913"/>
      <c r="AV75" s="914"/>
      <c r="AW75" s="914"/>
      <c r="AX75" s="914"/>
      <c r="AY75" s="910"/>
      <c r="AZ75" s="961"/>
      <c r="BA75" s="961"/>
      <c r="BB75" s="961"/>
      <c r="BC75" s="961"/>
      <c r="BD75" s="962"/>
      <c r="BE75" s="265"/>
      <c r="BF75" s="265"/>
      <c r="BG75" s="265"/>
      <c r="BH75" s="265"/>
      <c r="BI75" s="265"/>
      <c r="BJ75" s="265"/>
      <c r="BK75" s="265"/>
      <c r="BL75" s="265"/>
      <c r="BM75" s="265"/>
      <c r="BN75" s="265"/>
      <c r="BO75" s="265"/>
      <c r="BP75" s="265"/>
      <c r="BQ75" s="262">
        <v>69</v>
      </c>
      <c r="BR75" s="267"/>
      <c r="BS75" s="945"/>
      <c r="BT75" s="946"/>
      <c r="BU75" s="946"/>
      <c r="BV75" s="946"/>
      <c r="BW75" s="946"/>
      <c r="BX75" s="946"/>
      <c r="BY75" s="946"/>
      <c r="BZ75" s="946"/>
      <c r="CA75" s="946"/>
      <c r="CB75" s="946"/>
      <c r="CC75" s="946"/>
      <c r="CD75" s="946"/>
      <c r="CE75" s="946"/>
      <c r="CF75" s="946"/>
      <c r="CG75" s="947"/>
      <c r="CH75" s="942"/>
      <c r="CI75" s="943"/>
      <c r="CJ75" s="943"/>
      <c r="CK75" s="943"/>
      <c r="CL75" s="944"/>
      <c r="CM75" s="942"/>
      <c r="CN75" s="943"/>
      <c r="CO75" s="943"/>
      <c r="CP75" s="943"/>
      <c r="CQ75" s="944"/>
      <c r="CR75" s="942"/>
      <c r="CS75" s="943"/>
      <c r="CT75" s="943"/>
      <c r="CU75" s="943"/>
      <c r="CV75" s="944"/>
      <c r="CW75" s="942"/>
      <c r="CX75" s="943"/>
      <c r="CY75" s="943"/>
      <c r="CZ75" s="943"/>
      <c r="DA75" s="944"/>
      <c r="DB75" s="942"/>
      <c r="DC75" s="943"/>
      <c r="DD75" s="943"/>
      <c r="DE75" s="943"/>
      <c r="DF75" s="944"/>
      <c r="DG75" s="942"/>
      <c r="DH75" s="943"/>
      <c r="DI75" s="943"/>
      <c r="DJ75" s="943"/>
      <c r="DK75" s="944"/>
      <c r="DL75" s="942"/>
      <c r="DM75" s="943"/>
      <c r="DN75" s="943"/>
      <c r="DO75" s="943"/>
      <c r="DP75" s="944"/>
      <c r="DQ75" s="942"/>
      <c r="DR75" s="943"/>
      <c r="DS75" s="943"/>
      <c r="DT75" s="943"/>
      <c r="DU75" s="944"/>
      <c r="DV75" s="939"/>
      <c r="DW75" s="940"/>
      <c r="DX75" s="940"/>
      <c r="DY75" s="940"/>
      <c r="DZ75" s="941"/>
      <c r="EA75" s="246"/>
    </row>
    <row r="76" spans="1:131" s="247" customFormat="1" ht="26.25" customHeight="1" x14ac:dyDescent="0.2">
      <c r="A76" s="261">
        <v>9</v>
      </c>
      <c r="B76" s="957"/>
      <c r="C76" s="958"/>
      <c r="D76" s="958"/>
      <c r="E76" s="958"/>
      <c r="F76" s="958"/>
      <c r="G76" s="958"/>
      <c r="H76" s="958"/>
      <c r="I76" s="958"/>
      <c r="J76" s="958"/>
      <c r="K76" s="958"/>
      <c r="L76" s="958"/>
      <c r="M76" s="958"/>
      <c r="N76" s="958"/>
      <c r="O76" s="958"/>
      <c r="P76" s="959"/>
      <c r="Q76" s="960"/>
      <c r="R76" s="914"/>
      <c r="S76" s="914"/>
      <c r="T76" s="914"/>
      <c r="U76" s="910"/>
      <c r="V76" s="913"/>
      <c r="W76" s="914"/>
      <c r="X76" s="914"/>
      <c r="Y76" s="914"/>
      <c r="Z76" s="910"/>
      <c r="AA76" s="913"/>
      <c r="AB76" s="914"/>
      <c r="AC76" s="914"/>
      <c r="AD76" s="914"/>
      <c r="AE76" s="910"/>
      <c r="AF76" s="913"/>
      <c r="AG76" s="914"/>
      <c r="AH76" s="914"/>
      <c r="AI76" s="914"/>
      <c r="AJ76" s="910"/>
      <c r="AK76" s="913"/>
      <c r="AL76" s="914"/>
      <c r="AM76" s="914"/>
      <c r="AN76" s="914"/>
      <c r="AO76" s="910"/>
      <c r="AP76" s="913"/>
      <c r="AQ76" s="914"/>
      <c r="AR76" s="914"/>
      <c r="AS76" s="914"/>
      <c r="AT76" s="910"/>
      <c r="AU76" s="913"/>
      <c r="AV76" s="914"/>
      <c r="AW76" s="914"/>
      <c r="AX76" s="914"/>
      <c r="AY76" s="910"/>
      <c r="AZ76" s="961"/>
      <c r="BA76" s="961"/>
      <c r="BB76" s="961"/>
      <c r="BC76" s="961"/>
      <c r="BD76" s="962"/>
      <c r="BE76" s="265"/>
      <c r="BF76" s="265"/>
      <c r="BG76" s="265"/>
      <c r="BH76" s="265"/>
      <c r="BI76" s="265"/>
      <c r="BJ76" s="265"/>
      <c r="BK76" s="265"/>
      <c r="BL76" s="265"/>
      <c r="BM76" s="265"/>
      <c r="BN76" s="265"/>
      <c r="BO76" s="265"/>
      <c r="BP76" s="265"/>
      <c r="BQ76" s="262">
        <v>70</v>
      </c>
      <c r="BR76" s="267"/>
      <c r="BS76" s="945"/>
      <c r="BT76" s="946"/>
      <c r="BU76" s="946"/>
      <c r="BV76" s="946"/>
      <c r="BW76" s="946"/>
      <c r="BX76" s="946"/>
      <c r="BY76" s="946"/>
      <c r="BZ76" s="946"/>
      <c r="CA76" s="946"/>
      <c r="CB76" s="946"/>
      <c r="CC76" s="946"/>
      <c r="CD76" s="946"/>
      <c r="CE76" s="946"/>
      <c r="CF76" s="946"/>
      <c r="CG76" s="947"/>
      <c r="CH76" s="942"/>
      <c r="CI76" s="943"/>
      <c r="CJ76" s="943"/>
      <c r="CK76" s="943"/>
      <c r="CL76" s="944"/>
      <c r="CM76" s="942"/>
      <c r="CN76" s="943"/>
      <c r="CO76" s="943"/>
      <c r="CP76" s="943"/>
      <c r="CQ76" s="944"/>
      <c r="CR76" s="942"/>
      <c r="CS76" s="943"/>
      <c r="CT76" s="943"/>
      <c r="CU76" s="943"/>
      <c r="CV76" s="944"/>
      <c r="CW76" s="942"/>
      <c r="CX76" s="943"/>
      <c r="CY76" s="943"/>
      <c r="CZ76" s="943"/>
      <c r="DA76" s="944"/>
      <c r="DB76" s="942"/>
      <c r="DC76" s="943"/>
      <c r="DD76" s="943"/>
      <c r="DE76" s="943"/>
      <c r="DF76" s="944"/>
      <c r="DG76" s="942"/>
      <c r="DH76" s="943"/>
      <c r="DI76" s="943"/>
      <c r="DJ76" s="943"/>
      <c r="DK76" s="944"/>
      <c r="DL76" s="942"/>
      <c r="DM76" s="943"/>
      <c r="DN76" s="943"/>
      <c r="DO76" s="943"/>
      <c r="DP76" s="944"/>
      <c r="DQ76" s="942"/>
      <c r="DR76" s="943"/>
      <c r="DS76" s="943"/>
      <c r="DT76" s="943"/>
      <c r="DU76" s="944"/>
      <c r="DV76" s="939"/>
      <c r="DW76" s="940"/>
      <c r="DX76" s="940"/>
      <c r="DY76" s="940"/>
      <c r="DZ76" s="941"/>
      <c r="EA76" s="246"/>
    </row>
    <row r="77" spans="1:131" s="247" customFormat="1" ht="26.25" customHeight="1" x14ac:dyDescent="0.2">
      <c r="A77" s="261">
        <v>10</v>
      </c>
      <c r="B77" s="957"/>
      <c r="C77" s="958"/>
      <c r="D77" s="958"/>
      <c r="E77" s="958"/>
      <c r="F77" s="958"/>
      <c r="G77" s="958"/>
      <c r="H77" s="958"/>
      <c r="I77" s="958"/>
      <c r="J77" s="958"/>
      <c r="K77" s="958"/>
      <c r="L77" s="958"/>
      <c r="M77" s="958"/>
      <c r="N77" s="958"/>
      <c r="O77" s="958"/>
      <c r="P77" s="959"/>
      <c r="Q77" s="960"/>
      <c r="R77" s="914"/>
      <c r="S77" s="914"/>
      <c r="T77" s="914"/>
      <c r="U77" s="910"/>
      <c r="V77" s="913"/>
      <c r="W77" s="914"/>
      <c r="X77" s="914"/>
      <c r="Y77" s="914"/>
      <c r="Z77" s="910"/>
      <c r="AA77" s="913"/>
      <c r="AB77" s="914"/>
      <c r="AC77" s="914"/>
      <c r="AD77" s="914"/>
      <c r="AE77" s="910"/>
      <c r="AF77" s="913"/>
      <c r="AG77" s="914"/>
      <c r="AH77" s="914"/>
      <c r="AI77" s="914"/>
      <c r="AJ77" s="910"/>
      <c r="AK77" s="913"/>
      <c r="AL77" s="914"/>
      <c r="AM77" s="914"/>
      <c r="AN77" s="914"/>
      <c r="AO77" s="910"/>
      <c r="AP77" s="913"/>
      <c r="AQ77" s="914"/>
      <c r="AR77" s="914"/>
      <c r="AS77" s="914"/>
      <c r="AT77" s="910"/>
      <c r="AU77" s="913"/>
      <c r="AV77" s="914"/>
      <c r="AW77" s="914"/>
      <c r="AX77" s="914"/>
      <c r="AY77" s="910"/>
      <c r="AZ77" s="961"/>
      <c r="BA77" s="961"/>
      <c r="BB77" s="961"/>
      <c r="BC77" s="961"/>
      <c r="BD77" s="962"/>
      <c r="BE77" s="265"/>
      <c r="BF77" s="265"/>
      <c r="BG77" s="265"/>
      <c r="BH77" s="265"/>
      <c r="BI77" s="265"/>
      <c r="BJ77" s="265"/>
      <c r="BK77" s="265"/>
      <c r="BL77" s="265"/>
      <c r="BM77" s="265"/>
      <c r="BN77" s="265"/>
      <c r="BO77" s="265"/>
      <c r="BP77" s="265"/>
      <c r="BQ77" s="262">
        <v>71</v>
      </c>
      <c r="BR77" s="267"/>
      <c r="BS77" s="945"/>
      <c r="BT77" s="946"/>
      <c r="BU77" s="946"/>
      <c r="BV77" s="946"/>
      <c r="BW77" s="946"/>
      <c r="BX77" s="946"/>
      <c r="BY77" s="946"/>
      <c r="BZ77" s="946"/>
      <c r="CA77" s="946"/>
      <c r="CB77" s="946"/>
      <c r="CC77" s="946"/>
      <c r="CD77" s="946"/>
      <c r="CE77" s="946"/>
      <c r="CF77" s="946"/>
      <c r="CG77" s="947"/>
      <c r="CH77" s="942"/>
      <c r="CI77" s="943"/>
      <c r="CJ77" s="943"/>
      <c r="CK77" s="943"/>
      <c r="CL77" s="944"/>
      <c r="CM77" s="942"/>
      <c r="CN77" s="943"/>
      <c r="CO77" s="943"/>
      <c r="CP77" s="943"/>
      <c r="CQ77" s="944"/>
      <c r="CR77" s="942"/>
      <c r="CS77" s="943"/>
      <c r="CT77" s="943"/>
      <c r="CU77" s="943"/>
      <c r="CV77" s="944"/>
      <c r="CW77" s="942"/>
      <c r="CX77" s="943"/>
      <c r="CY77" s="943"/>
      <c r="CZ77" s="943"/>
      <c r="DA77" s="944"/>
      <c r="DB77" s="942"/>
      <c r="DC77" s="943"/>
      <c r="DD77" s="943"/>
      <c r="DE77" s="943"/>
      <c r="DF77" s="944"/>
      <c r="DG77" s="942"/>
      <c r="DH77" s="943"/>
      <c r="DI77" s="943"/>
      <c r="DJ77" s="943"/>
      <c r="DK77" s="944"/>
      <c r="DL77" s="942"/>
      <c r="DM77" s="943"/>
      <c r="DN77" s="943"/>
      <c r="DO77" s="943"/>
      <c r="DP77" s="944"/>
      <c r="DQ77" s="942"/>
      <c r="DR77" s="943"/>
      <c r="DS77" s="943"/>
      <c r="DT77" s="943"/>
      <c r="DU77" s="944"/>
      <c r="DV77" s="939"/>
      <c r="DW77" s="940"/>
      <c r="DX77" s="940"/>
      <c r="DY77" s="940"/>
      <c r="DZ77" s="941"/>
      <c r="EA77" s="246"/>
    </row>
    <row r="78" spans="1:131" s="247" customFormat="1" ht="26.25" customHeight="1" x14ac:dyDescent="0.2">
      <c r="A78" s="261">
        <v>11</v>
      </c>
      <c r="B78" s="957"/>
      <c r="C78" s="958"/>
      <c r="D78" s="958"/>
      <c r="E78" s="958"/>
      <c r="F78" s="958"/>
      <c r="G78" s="958"/>
      <c r="H78" s="958"/>
      <c r="I78" s="958"/>
      <c r="J78" s="958"/>
      <c r="K78" s="958"/>
      <c r="L78" s="958"/>
      <c r="M78" s="958"/>
      <c r="N78" s="958"/>
      <c r="O78" s="958"/>
      <c r="P78" s="959"/>
      <c r="Q78" s="963"/>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61"/>
      <c r="BA78" s="961"/>
      <c r="BB78" s="961"/>
      <c r="BC78" s="961"/>
      <c r="BD78" s="962"/>
      <c r="BE78" s="265"/>
      <c r="BF78" s="265"/>
      <c r="BG78" s="265"/>
      <c r="BH78" s="265"/>
      <c r="BI78" s="265"/>
      <c r="BJ78" s="268"/>
      <c r="BK78" s="268"/>
      <c r="BL78" s="268"/>
      <c r="BM78" s="268"/>
      <c r="BN78" s="268"/>
      <c r="BO78" s="265"/>
      <c r="BP78" s="265"/>
      <c r="BQ78" s="262">
        <v>72</v>
      </c>
      <c r="BR78" s="267"/>
      <c r="BS78" s="945"/>
      <c r="BT78" s="946"/>
      <c r="BU78" s="946"/>
      <c r="BV78" s="946"/>
      <c r="BW78" s="946"/>
      <c r="BX78" s="946"/>
      <c r="BY78" s="946"/>
      <c r="BZ78" s="946"/>
      <c r="CA78" s="946"/>
      <c r="CB78" s="946"/>
      <c r="CC78" s="946"/>
      <c r="CD78" s="946"/>
      <c r="CE78" s="946"/>
      <c r="CF78" s="946"/>
      <c r="CG78" s="947"/>
      <c r="CH78" s="942"/>
      <c r="CI78" s="943"/>
      <c r="CJ78" s="943"/>
      <c r="CK78" s="943"/>
      <c r="CL78" s="944"/>
      <c r="CM78" s="942"/>
      <c r="CN78" s="943"/>
      <c r="CO78" s="943"/>
      <c r="CP78" s="943"/>
      <c r="CQ78" s="944"/>
      <c r="CR78" s="942"/>
      <c r="CS78" s="943"/>
      <c r="CT78" s="943"/>
      <c r="CU78" s="943"/>
      <c r="CV78" s="944"/>
      <c r="CW78" s="942"/>
      <c r="CX78" s="943"/>
      <c r="CY78" s="943"/>
      <c r="CZ78" s="943"/>
      <c r="DA78" s="944"/>
      <c r="DB78" s="942"/>
      <c r="DC78" s="943"/>
      <c r="DD78" s="943"/>
      <c r="DE78" s="943"/>
      <c r="DF78" s="944"/>
      <c r="DG78" s="942"/>
      <c r="DH78" s="943"/>
      <c r="DI78" s="943"/>
      <c r="DJ78" s="943"/>
      <c r="DK78" s="944"/>
      <c r="DL78" s="942"/>
      <c r="DM78" s="943"/>
      <c r="DN78" s="943"/>
      <c r="DO78" s="943"/>
      <c r="DP78" s="944"/>
      <c r="DQ78" s="942"/>
      <c r="DR78" s="943"/>
      <c r="DS78" s="943"/>
      <c r="DT78" s="943"/>
      <c r="DU78" s="944"/>
      <c r="DV78" s="939"/>
      <c r="DW78" s="940"/>
      <c r="DX78" s="940"/>
      <c r="DY78" s="940"/>
      <c r="DZ78" s="941"/>
      <c r="EA78" s="246"/>
    </row>
    <row r="79" spans="1:131" s="247" customFormat="1" ht="26.25" customHeight="1" x14ac:dyDescent="0.2">
      <c r="A79" s="261">
        <v>12</v>
      </c>
      <c r="B79" s="957"/>
      <c r="C79" s="958"/>
      <c r="D79" s="958"/>
      <c r="E79" s="958"/>
      <c r="F79" s="958"/>
      <c r="G79" s="958"/>
      <c r="H79" s="958"/>
      <c r="I79" s="958"/>
      <c r="J79" s="958"/>
      <c r="K79" s="958"/>
      <c r="L79" s="958"/>
      <c r="M79" s="958"/>
      <c r="N79" s="958"/>
      <c r="O79" s="958"/>
      <c r="P79" s="959"/>
      <c r="Q79" s="963"/>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61"/>
      <c r="BA79" s="961"/>
      <c r="BB79" s="961"/>
      <c r="BC79" s="961"/>
      <c r="BD79" s="962"/>
      <c r="BE79" s="265"/>
      <c r="BF79" s="265"/>
      <c r="BG79" s="265"/>
      <c r="BH79" s="265"/>
      <c r="BI79" s="265"/>
      <c r="BJ79" s="268"/>
      <c r="BK79" s="268"/>
      <c r="BL79" s="268"/>
      <c r="BM79" s="268"/>
      <c r="BN79" s="268"/>
      <c r="BO79" s="265"/>
      <c r="BP79" s="265"/>
      <c r="BQ79" s="262">
        <v>73</v>
      </c>
      <c r="BR79" s="267"/>
      <c r="BS79" s="945"/>
      <c r="BT79" s="946"/>
      <c r="BU79" s="946"/>
      <c r="BV79" s="946"/>
      <c r="BW79" s="946"/>
      <c r="BX79" s="946"/>
      <c r="BY79" s="946"/>
      <c r="BZ79" s="946"/>
      <c r="CA79" s="946"/>
      <c r="CB79" s="946"/>
      <c r="CC79" s="946"/>
      <c r="CD79" s="946"/>
      <c r="CE79" s="946"/>
      <c r="CF79" s="946"/>
      <c r="CG79" s="947"/>
      <c r="CH79" s="942"/>
      <c r="CI79" s="943"/>
      <c r="CJ79" s="943"/>
      <c r="CK79" s="943"/>
      <c r="CL79" s="944"/>
      <c r="CM79" s="942"/>
      <c r="CN79" s="943"/>
      <c r="CO79" s="943"/>
      <c r="CP79" s="943"/>
      <c r="CQ79" s="944"/>
      <c r="CR79" s="942"/>
      <c r="CS79" s="943"/>
      <c r="CT79" s="943"/>
      <c r="CU79" s="943"/>
      <c r="CV79" s="944"/>
      <c r="CW79" s="942"/>
      <c r="CX79" s="943"/>
      <c r="CY79" s="943"/>
      <c r="CZ79" s="943"/>
      <c r="DA79" s="944"/>
      <c r="DB79" s="942"/>
      <c r="DC79" s="943"/>
      <c r="DD79" s="943"/>
      <c r="DE79" s="943"/>
      <c r="DF79" s="944"/>
      <c r="DG79" s="942"/>
      <c r="DH79" s="943"/>
      <c r="DI79" s="943"/>
      <c r="DJ79" s="943"/>
      <c r="DK79" s="944"/>
      <c r="DL79" s="942"/>
      <c r="DM79" s="943"/>
      <c r="DN79" s="943"/>
      <c r="DO79" s="943"/>
      <c r="DP79" s="944"/>
      <c r="DQ79" s="942"/>
      <c r="DR79" s="943"/>
      <c r="DS79" s="943"/>
      <c r="DT79" s="943"/>
      <c r="DU79" s="944"/>
      <c r="DV79" s="939"/>
      <c r="DW79" s="940"/>
      <c r="DX79" s="940"/>
      <c r="DY79" s="940"/>
      <c r="DZ79" s="941"/>
      <c r="EA79" s="246"/>
    </row>
    <row r="80" spans="1:131" s="247" customFormat="1" ht="26.25" customHeight="1" x14ac:dyDescent="0.2">
      <c r="A80" s="261">
        <v>13</v>
      </c>
      <c r="B80" s="957"/>
      <c r="C80" s="958"/>
      <c r="D80" s="958"/>
      <c r="E80" s="958"/>
      <c r="F80" s="958"/>
      <c r="G80" s="958"/>
      <c r="H80" s="958"/>
      <c r="I80" s="958"/>
      <c r="J80" s="958"/>
      <c r="K80" s="958"/>
      <c r="L80" s="958"/>
      <c r="M80" s="958"/>
      <c r="N80" s="958"/>
      <c r="O80" s="958"/>
      <c r="P80" s="959"/>
      <c r="Q80" s="963"/>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61"/>
      <c r="BA80" s="961"/>
      <c r="BB80" s="961"/>
      <c r="BC80" s="961"/>
      <c r="BD80" s="962"/>
      <c r="BE80" s="265"/>
      <c r="BF80" s="265"/>
      <c r="BG80" s="265"/>
      <c r="BH80" s="265"/>
      <c r="BI80" s="265"/>
      <c r="BJ80" s="265"/>
      <c r="BK80" s="265"/>
      <c r="BL80" s="265"/>
      <c r="BM80" s="265"/>
      <c r="BN80" s="265"/>
      <c r="BO80" s="265"/>
      <c r="BP80" s="265"/>
      <c r="BQ80" s="262">
        <v>74</v>
      </c>
      <c r="BR80" s="267"/>
      <c r="BS80" s="945"/>
      <c r="BT80" s="946"/>
      <c r="BU80" s="946"/>
      <c r="BV80" s="946"/>
      <c r="BW80" s="946"/>
      <c r="BX80" s="946"/>
      <c r="BY80" s="946"/>
      <c r="BZ80" s="946"/>
      <c r="CA80" s="946"/>
      <c r="CB80" s="946"/>
      <c r="CC80" s="946"/>
      <c r="CD80" s="946"/>
      <c r="CE80" s="946"/>
      <c r="CF80" s="946"/>
      <c r="CG80" s="947"/>
      <c r="CH80" s="942"/>
      <c r="CI80" s="943"/>
      <c r="CJ80" s="943"/>
      <c r="CK80" s="943"/>
      <c r="CL80" s="944"/>
      <c r="CM80" s="942"/>
      <c r="CN80" s="943"/>
      <c r="CO80" s="943"/>
      <c r="CP80" s="943"/>
      <c r="CQ80" s="944"/>
      <c r="CR80" s="942"/>
      <c r="CS80" s="943"/>
      <c r="CT80" s="943"/>
      <c r="CU80" s="943"/>
      <c r="CV80" s="944"/>
      <c r="CW80" s="942"/>
      <c r="CX80" s="943"/>
      <c r="CY80" s="943"/>
      <c r="CZ80" s="943"/>
      <c r="DA80" s="944"/>
      <c r="DB80" s="942"/>
      <c r="DC80" s="943"/>
      <c r="DD80" s="943"/>
      <c r="DE80" s="943"/>
      <c r="DF80" s="944"/>
      <c r="DG80" s="942"/>
      <c r="DH80" s="943"/>
      <c r="DI80" s="943"/>
      <c r="DJ80" s="943"/>
      <c r="DK80" s="944"/>
      <c r="DL80" s="942"/>
      <c r="DM80" s="943"/>
      <c r="DN80" s="943"/>
      <c r="DO80" s="943"/>
      <c r="DP80" s="944"/>
      <c r="DQ80" s="942"/>
      <c r="DR80" s="943"/>
      <c r="DS80" s="943"/>
      <c r="DT80" s="943"/>
      <c r="DU80" s="944"/>
      <c r="DV80" s="939"/>
      <c r="DW80" s="940"/>
      <c r="DX80" s="940"/>
      <c r="DY80" s="940"/>
      <c r="DZ80" s="941"/>
      <c r="EA80" s="246"/>
    </row>
    <row r="81" spans="1:131" s="247" customFormat="1" ht="26.25" customHeight="1" x14ac:dyDescent="0.2">
      <c r="A81" s="261">
        <v>14</v>
      </c>
      <c r="B81" s="957"/>
      <c r="C81" s="958"/>
      <c r="D81" s="958"/>
      <c r="E81" s="958"/>
      <c r="F81" s="958"/>
      <c r="G81" s="958"/>
      <c r="H81" s="958"/>
      <c r="I81" s="958"/>
      <c r="J81" s="958"/>
      <c r="K81" s="958"/>
      <c r="L81" s="958"/>
      <c r="M81" s="958"/>
      <c r="N81" s="958"/>
      <c r="O81" s="958"/>
      <c r="P81" s="959"/>
      <c r="Q81" s="963"/>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61"/>
      <c r="BA81" s="961"/>
      <c r="BB81" s="961"/>
      <c r="BC81" s="961"/>
      <c r="BD81" s="962"/>
      <c r="BE81" s="265"/>
      <c r="BF81" s="265"/>
      <c r="BG81" s="265"/>
      <c r="BH81" s="265"/>
      <c r="BI81" s="265"/>
      <c r="BJ81" s="265"/>
      <c r="BK81" s="265"/>
      <c r="BL81" s="265"/>
      <c r="BM81" s="265"/>
      <c r="BN81" s="265"/>
      <c r="BO81" s="265"/>
      <c r="BP81" s="265"/>
      <c r="BQ81" s="262">
        <v>75</v>
      </c>
      <c r="BR81" s="267"/>
      <c r="BS81" s="945"/>
      <c r="BT81" s="946"/>
      <c r="BU81" s="946"/>
      <c r="BV81" s="946"/>
      <c r="BW81" s="946"/>
      <c r="BX81" s="946"/>
      <c r="BY81" s="946"/>
      <c r="BZ81" s="946"/>
      <c r="CA81" s="946"/>
      <c r="CB81" s="946"/>
      <c r="CC81" s="946"/>
      <c r="CD81" s="946"/>
      <c r="CE81" s="946"/>
      <c r="CF81" s="946"/>
      <c r="CG81" s="947"/>
      <c r="CH81" s="942"/>
      <c r="CI81" s="943"/>
      <c r="CJ81" s="943"/>
      <c r="CK81" s="943"/>
      <c r="CL81" s="944"/>
      <c r="CM81" s="942"/>
      <c r="CN81" s="943"/>
      <c r="CO81" s="943"/>
      <c r="CP81" s="943"/>
      <c r="CQ81" s="944"/>
      <c r="CR81" s="942"/>
      <c r="CS81" s="943"/>
      <c r="CT81" s="943"/>
      <c r="CU81" s="943"/>
      <c r="CV81" s="944"/>
      <c r="CW81" s="942"/>
      <c r="CX81" s="943"/>
      <c r="CY81" s="943"/>
      <c r="CZ81" s="943"/>
      <c r="DA81" s="944"/>
      <c r="DB81" s="942"/>
      <c r="DC81" s="943"/>
      <c r="DD81" s="943"/>
      <c r="DE81" s="943"/>
      <c r="DF81" s="944"/>
      <c r="DG81" s="942"/>
      <c r="DH81" s="943"/>
      <c r="DI81" s="943"/>
      <c r="DJ81" s="943"/>
      <c r="DK81" s="944"/>
      <c r="DL81" s="942"/>
      <c r="DM81" s="943"/>
      <c r="DN81" s="943"/>
      <c r="DO81" s="943"/>
      <c r="DP81" s="944"/>
      <c r="DQ81" s="942"/>
      <c r="DR81" s="943"/>
      <c r="DS81" s="943"/>
      <c r="DT81" s="943"/>
      <c r="DU81" s="944"/>
      <c r="DV81" s="939"/>
      <c r="DW81" s="940"/>
      <c r="DX81" s="940"/>
      <c r="DY81" s="940"/>
      <c r="DZ81" s="941"/>
      <c r="EA81" s="246"/>
    </row>
    <row r="82" spans="1:131" s="247" customFormat="1" ht="26.25" customHeight="1" x14ac:dyDescent="0.2">
      <c r="A82" s="261">
        <v>15</v>
      </c>
      <c r="B82" s="957"/>
      <c r="C82" s="958"/>
      <c r="D82" s="958"/>
      <c r="E82" s="958"/>
      <c r="F82" s="958"/>
      <c r="G82" s="958"/>
      <c r="H82" s="958"/>
      <c r="I82" s="958"/>
      <c r="J82" s="958"/>
      <c r="K82" s="958"/>
      <c r="L82" s="958"/>
      <c r="M82" s="958"/>
      <c r="N82" s="958"/>
      <c r="O82" s="958"/>
      <c r="P82" s="959"/>
      <c r="Q82" s="963"/>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61"/>
      <c r="BA82" s="961"/>
      <c r="BB82" s="961"/>
      <c r="BC82" s="961"/>
      <c r="BD82" s="962"/>
      <c r="BE82" s="265"/>
      <c r="BF82" s="265"/>
      <c r="BG82" s="265"/>
      <c r="BH82" s="265"/>
      <c r="BI82" s="265"/>
      <c r="BJ82" s="265"/>
      <c r="BK82" s="265"/>
      <c r="BL82" s="265"/>
      <c r="BM82" s="265"/>
      <c r="BN82" s="265"/>
      <c r="BO82" s="265"/>
      <c r="BP82" s="265"/>
      <c r="BQ82" s="262">
        <v>76</v>
      </c>
      <c r="BR82" s="267"/>
      <c r="BS82" s="945"/>
      <c r="BT82" s="946"/>
      <c r="BU82" s="946"/>
      <c r="BV82" s="946"/>
      <c r="BW82" s="946"/>
      <c r="BX82" s="946"/>
      <c r="BY82" s="946"/>
      <c r="BZ82" s="946"/>
      <c r="CA82" s="946"/>
      <c r="CB82" s="946"/>
      <c r="CC82" s="946"/>
      <c r="CD82" s="946"/>
      <c r="CE82" s="946"/>
      <c r="CF82" s="946"/>
      <c r="CG82" s="947"/>
      <c r="CH82" s="942"/>
      <c r="CI82" s="943"/>
      <c r="CJ82" s="943"/>
      <c r="CK82" s="943"/>
      <c r="CL82" s="944"/>
      <c r="CM82" s="942"/>
      <c r="CN82" s="943"/>
      <c r="CO82" s="943"/>
      <c r="CP82" s="943"/>
      <c r="CQ82" s="944"/>
      <c r="CR82" s="942"/>
      <c r="CS82" s="943"/>
      <c r="CT82" s="943"/>
      <c r="CU82" s="943"/>
      <c r="CV82" s="944"/>
      <c r="CW82" s="942"/>
      <c r="CX82" s="943"/>
      <c r="CY82" s="943"/>
      <c r="CZ82" s="943"/>
      <c r="DA82" s="944"/>
      <c r="DB82" s="942"/>
      <c r="DC82" s="943"/>
      <c r="DD82" s="943"/>
      <c r="DE82" s="943"/>
      <c r="DF82" s="944"/>
      <c r="DG82" s="942"/>
      <c r="DH82" s="943"/>
      <c r="DI82" s="943"/>
      <c r="DJ82" s="943"/>
      <c r="DK82" s="944"/>
      <c r="DL82" s="942"/>
      <c r="DM82" s="943"/>
      <c r="DN82" s="943"/>
      <c r="DO82" s="943"/>
      <c r="DP82" s="944"/>
      <c r="DQ82" s="942"/>
      <c r="DR82" s="943"/>
      <c r="DS82" s="943"/>
      <c r="DT82" s="943"/>
      <c r="DU82" s="944"/>
      <c r="DV82" s="939"/>
      <c r="DW82" s="940"/>
      <c r="DX82" s="940"/>
      <c r="DY82" s="940"/>
      <c r="DZ82" s="941"/>
      <c r="EA82" s="246"/>
    </row>
    <row r="83" spans="1:131" s="247" customFormat="1" ht="26.25" customHeight="1" x14ac:dyDescent="0.2">
      <c r="A83" s="261">
        <v>16</v>
      </c>
      <c r="B83" s="957"/>
      <c r="C83" s="958"/>
      <c r="D83" s="958"/>
      <c r="E83" s="958"/>
      <c r="F83" s="958"/>
      <c r="G83" s="958"/>
      <c r="H83" s="958"/>
      <c r="I83" s="958"/>
      <c r="J83" s="958"/>
      <c r="K83" s="958"/>
      <c r="L83" s="958"/>
      <c r="M83" s="958"/>
      <c r="N83" s="958"/>
      <c r="O83" s="958"/>
      <c r="P83" s="959"/>
      <c r="Q83" s="963"/>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61"/>
      <c r="BA83" s="961"/>
      <c r="BB83" s="961"/>
      <c r="BC83" s="961"/>
      <c r="BD83" s="962"/>
      <c r="BE83" s="265"/>
      <c r="BF83" s="265"/>
      <c r="BG83" s="265"/>
      <c r="BH83" s="265"/>
      <c r="BI83" s="265"/>
      <c r="BJ83" s="265"/>
      <c r="BK83" s="265"/>
      <c r="BL83" s="265"/>
      <c r="BM83" s="265"/>
      <c r="BN83" s="265"/>
      <c r="BO83" s="265"/>
      <c r="BP83" s="265"/>
      <c r="BQ83" s="262">
        <v>77</v>
      </c>
      <c r="BR83" s="267"/>
      <c r="BS83" s="945"/>
      <c r="BT83" s="946"/>
      <c r="BU83" s="946"/>
      <c r="BV83" s="946"/>
      <c r="BW83" s="946"/>
      <c r="BX83" s="946"/>
      <c r="BY83" s="946"/>
      <c r="BZ83" s="946"/>
      <c r="CA83" s="946"/>
      <c r="CB83" s="946"/>
      <c r="CC83" s="946"/>
      <c r="CD83" s="946"/>
      <c r="CE83" s="946"/>
      <c r="CF83" s="946"/>
      <c r="CG83" s="947"/>
      <c r="CH83" s="942"/>
      <c r="CI83" s="943"/>
      <c r="CJ83" s="943"/>
      <c r="CK83" s="943"/>
      <c r="CL83" s="944"/>
      <c r="CM83" s="942"/>
      <c r="CN83" s="943"/>
      <c r="CO83" s="943"/>
      <c r="CP83" s="943"/>
      <c r="CQ83" s="944"/>
      <c r="CR83" s="942"/>
      <c r="CS83" s="943"/>
      <c r="CT83" s="943"/>
      <c r="CU83" s="943"/>
      <c r="CV83" s="944"/>
      <c r="CW83" s="942"/>
      <c r="CX83" s="943"/>
      <c r="CY83" s="943"/>
      <c r="CZ83" s="943"/>
      <c r="DA83" s="944"/>
      <c r="DB83" s="942"/>
      <c r="DC83" s="943"/>
      <c r="DD83" s="943"/>
      <c r="DE83" s="943"/>
      <c r="DF83" s="944"/>
      <c r="DG83" s="942"/>
      <c r="DH83" s="943"/>
      <c r="DI83" s="943"/>
      <c r="DJ83" s="943"/>
      <c r="DK83" s="944"/>
      <c r="DL83" s="942"/>
      <c r="DM83" s="943"/>
      <c r="DN83" s="943"/>
      <c r="DO83" s="943"/>
      <c r="DP83" s="944"/>
      <c r="DQ83" s="942"/>
      <c r="DR83" s="943"/>
      <c r="DS83" s="943"/>
      <c r="DT83" s="943"/>
      <c r="DU83" s="944"/>
      <c r="DV83" s="939"/>
      <c r="DW83" s="940"/>
      <c r="DX83" s="940"/>
      <c r="DY83" s="940"/>
      <c r="DZ83" s="941"/>
      <c r="EA83" s="246"/>
    </row>
    <row r="84" spans="1:131" s="247" customFormat="1" ht="26.25" customHeight="1" x14ac:dyDescent="0.2">
      <c r="A84" s="261">
        <v>17</v>
      </c>
      <c r="B84" s="957"/>
      <c r="C84" s="958"/>
      <c r="D84" s="958"/>
      <c r="E84" s="958"/>
      <c r="F84" s="958"/>
      <c r="G84" s="958"/>
      <c r="H84" s="958"/>
      <c r="I84" s="958"/>
      <c r="J84" s="958"/>
      <c r="K84" s="958"/>
      <c r="L84" s="958"/>
      <c r="M84" s="958"/>
      <c r="N84" s="958"/>
      <c r="O84" s="958"/>
      <c r="P84" s="959"/>
      <c r="Q84" s="963"/>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61"/>
      <c r="BA84" s="961"/>
      <c r="BB84" s="961"/>
      <c r="BC84" s="961"/>
      <c r="BD84" s="962"/>
      <c r="BE84" s="265"/>
      <c r="BF84" s="265"/>
      <c r="BG84" s="265"/>
      <c r="BH84" s="265"/>
      <c r="BI84" s="265"/>
      <c r="BJ84" s="265"/>
      <c r="BK84" s="265"/>
      <c r="BL84" s="265"/>
      <c r="BM84" s="265"/>
      <c r="BN84" s="265"/>
      <c r="BO84" s="265"/>
      <c r="BP84" s="265"/>
      <c r="BQ84" s="262">
        <v>78</v>
      </c>
      <c r="BR84" s="267"/>
      <c r="BS84" s="945"/>
      <c r="BT84" s="946"/>
      <c r="BU84" s="946"/>
      <c r="BV84" s="946"/>
      <c r="BW84" s="946"/>
      <c r="BX84" s="946"/>
      <c r="BY84" s="946"/>
      <c r="BZ84" s="946"/>
      <c r="CA84" s="946"/>
      <c r="CB84" s="946"/>
      <c r="CC84" s="946"/>
      <c r="CD84" s="946"/>
      <c r="CE84" s="946"/>
      <c r="CF84" s="946"/>
      <c r="CG84" s="947"/>
      <c r="CH84" s="942"/>
      <c r="CI84" s="943"/>
      <c r="CJ84" s="943"/>
      <c r="CK84" s="943"/>
      <c r="CL84" s="944"/>
      <c r="CM84" s="942"/>
      <c r="CN84" s="943"/>
      <c r="CO84" s="943"/>
      <c r="CP84" s="943"/>
      <c r="CQ84" s="944"/>
      <c r="CR84" s="942"/>
      <c r="CS84" s="943"/>
      <c r="CT84" s="943"/>
      <c r="CU84" s="943"/>
      <c r="CV84" s="944"/>
      <c r="CW84" s="942"/>
      <c r="CX84" s="943"/>
      <c r="CY84" s="943"/>
      <c r="CZ84" s="943"/>
      <c r="DA84" s="944"/>
      <c r="DB84" s="942"/>
      <c r="DC84" s="943"/>
      <c r="DD84" s="943"/>
      <c r="DE84" s="943"/>
      <c r="DF84" s="944"/>
      <c r="DG84" s="942"/>
      <c r="DH84" s="943"/>
      <c r="DI84" s="943"/>
      <c r="DJ84" s="943"/>
      <c r="DK84" s="944"/>
      <c r="DL84" s="942"/>
      <c r="DM84" s="943"/>
      <c r="DN84" s="943"/>
      <c r="DO84" s="943"/>
      <c r="DP84" s="944"/>
      <c r="DQ84" s="942"/>
      <c r="DR84" s="943"/>
      <c r="DS84" s="943"/>
      <c r="DT84" s="943"/>
      <c r="DU84" s="944"/>
      <c r="DV84" s="939"/>
      <c r="DW84" s="940"/>
      <c r="DX84" s="940"/>
      <c r="DY84" s="940"/>
      <c r="DZ84" s="941"/>
      <c r="EA84" s="246"/>
    </row>
    <row r="85" spans="1:131" s="247" customFormat="1" ht="26.25" customHeight="1" x14ac:dyDescent="0.2">
      <c r="A85" s="261">
        <v>18</v>
      </c>
      <c r="B85" s="957"/>
      <c r="C85" s="958"/>
      <c r="D85" s="958"/>
      <c r="E85" s="958"/>
      <c r="F85" s="958"/>
      <c r="G85" s="958"/>
      <c r="H85" s="958"/>
      <c r="I85" s="958"/>
      <c r="J85" s="958"/>
      <c r="K85" s="958"/>
      <c r="L85" s="958"/>
      <c r="M85" s="958"/>
      <c r="N85" s="958"/>
      <c r="O85" s="958"/>
      <c r="P85" s="959"/>
      <c r="Q85" s="963"/>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61"/>
      <c r="BA85" s="961"/>
      <c r="BB85" s="961"/>
      <c r="BC85" s="961"/>
      <c r="BD85" s="962"/>
      <c r="BE85" s="265"/>
      <c r="BF85" s="265"/>
      <c r="BG85" s="265"/>
      <c r="BH85" s="265"/>
      <c r="BI85" s="265"/>
      <c r="BJ85" s="265"/>
      <c r="BK85" s="265"/>
      <c r="BL85" s="265"/>
      <c r="BM85" s="265"/>
      <c r="BN85" s="265"/>
      <c r="BO85" s="265"/>
      <c r="BP85" s="265"/>
      <c r="BQ85" s="262">
        <v>79</v>
      </c>
      <c r="BR85" s="267"/>
      <c r="BS85" s="945"/>
      <c r="BT85" s="946"/>
      <c r="BU85" s="946"/>
      <c r="BV85" s="946"/>
      <c r="BW85" s="946"/>
      <c r="BX85" s="946"/>
      <c r="BY85" s="946"/>
      <c r="BZ85" s="946"/>
      <c r="CA85" s="946"/>
      <c r="CB85" s="946"/>
      <c r="CC85" s="946"/>
      <c r="CD85" s="946"/>
      <c r="CE85" s="946"/>
      <c r="CF85" s="946"/>
      <c r="CG85" s="947"/>
      <c r="CH85" s="942"/>
      <c r="CI85" s="943"/>
      <c r="CJ85" s="943"/>
      <c r="CK85" s="943"/>
      <c r="CL85" s="944"/>
      <c r="CM85" s="942"/>
      <c r="CN85" s="943"/>
      <c r="CO85" s="943"/>
      <c r="CP85" s="943"/>
      <c r="CQ85" s="944"/>
      <c r="CR85" s="942"/>
      <c r="CS85" s="943"/>
      <c r="CT85" s="943"/>
      <c r="CU85" s="943"/>
      <c r="CV85" s="944"/>
      <c r="CW85" s="942"/>
      <c r="CX85" s="943"/>
      <c r="CY85" s="943"/>
      <c r="CZ85" s="943"/>
      <c r="DA85" s="944"/>
      <c r="DB85" s="942"/>
      <c r="DC85" s="943"/>
      <c r="DD85" s="943"/>
      <c r="DE85" s="943"/>
      <c r="DF85" s="944"/>
      <c r="DG85" s="942"/>
      <c r="DH85" s="943"/>
      <c r="DI85" s="943"/>
      <c r="DJ85" s="943"/>
      <c r="DK85" s="944"/>
      <c r="DL85" s="942"/>
      <c r="DM85" s="943"/>
      <c r="DN85" s="943"/>
      <c r="DO85" s="943"/>
      <c r="DP85" s="944"/>
      <c r="DQ85" s="942"/>
      <c r="DR85" s="943"/>
      <c r="DS85" s="943"/>
      <c r="DT85" s="943"/>
      <c r="DU85" s="944"/>
      <c r="DV85" s="939"/>
      <c r="DW85" s="940"/>
      <c r="DX85" s="940"/>
      <c r="DY85" s="940"/>
      <c r="DZ85" s="941"/>
      <c r="EA85" s="246"/>
    </row>
    <row r="86" spans="1:131" s="247" customFormat="1" ht="26.25" customHeight="1" x14ac:dyDescent="0.2">
      <c r="A86" s="261">
        <v>19</v>
      </c>
      <c r="B86" s="957"/>
      <c r="C86" s="958"/>
      <c r="D86" s="958"/>
      <c r="E86" s="958"/>
      <c r="F86" s="958"/>
      <c r="G86" s="958"/>
      <c r="H86" s="958"/>
      <c r="I86" s="958"/>
      <c r="J86" s="958"/>
      <c r="K86" s="958"/>
      <c r="L86" s="958"/>
      <c r="M86" s="958"/>
      <c r="N86" s="958"/>
      <c r="O86" s="958"/>
      <c r="P86" s="959"/>
      <c r="Q86" s="963"/>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61"/>
      <c r="BA86" s="961"/>
      <c r="BB86" s="961"/>
      <c r="BC86" s="961"/>
      <c r="BD86" s="962"/>
      <c r="BE86" s="265"/>
      <c r="BF86" s="265"/>
      <c r="BG86" s="265"/>
      <c r="BH86" s="265"/>
      <c r="BI86" s="265"/>
      <c r="BJ86" s="265"/>
      <c r="BK86" s="265"/>
      <c r="BL86" s="265"/>
      <c r="BM86" s="265"/>
      <c r="BN86" s="265"/>
      <c r="BO86" s="265"/>
      <c r="BP86" s="265"/>
      <c r="BQ86" s="262">
        <v>80</v>
      </c>
      <c r="BR86" s="267"/>
      <c r="BS86" s="945"/>
      <c r="BT86" s="946"/>
      <c r="BU86" s="946"/>
      <c r="BV86" s="946"/>
      <c r="BW86" s="946"/>
      <c r="BX86" s="946"/>
      <c r="BY86" s="946"/>
      <c r="BZ86" s="946"/>
      <c r="CA86" s="946"/>
      <c r="CB86" s="946"/>
      <c r="CC86" s="946"/>
      <c r="CD86" s="946"/>
      <c r="CE86" s="946"/>
      <c r="CF86" s="946"/>
      <c r="CG86" s="947"/>
      <c r="CH86" s="942"/>
      <c r="CI86" s="943"/>
      <c r="CJ86" s="943"/>
      <c r="CK86" s="943"/>
      <c r="CL86" s="944"/>
      <c r="CM86" s="942"/>
      <c r="CN86" s="943"/>
      <c r="CO86" s="943"/>
      <c r="CP86" s="943"/>
      <c r="CQ86" s="944"/>
      <c r="CR86" s="942"/>
      <c r="CS86" s="943"/>
      <c r="CT86" s="943"/>
      <c r="CU86" s="943"/>
      <c r="CV86" s="944"/>
      <c r="CW86" s="942"/>
      <c r="CX86" s="943"/>
      <c r="CY86" s="943"/>
      <c r="CZ86" s="943"/>
      <c r="DA86" s="944"/>
      <c r="DB86" s="942"/>
      <c r="DC86" s="943"/>
      <c r="DD86" s="943"/>
      <c r="DE86" s="943"/>
      <c r="DF86" s="944"/>
      <c r="DG86" s="942"/>
      <c r="DH86" s="943"/>
      <c r="DI86" s="943"/>
      <c r="DJ86" s="943"/>
      <c r="DK86" s="944"/>
      <c r="DL86" s="942"/>
      <c r="DM86" s="943"/>
      <c r="DN86" s="943"/>
      <c r="DO86" s="943"/>
      <c r="DP86" s="944"/>
      <c r="DQ86" s="942"/>
      <c r="DR86" s="943"/>
      <c r="DS86" s="943"/>
      <c r="DT86" s="943"/>
      <c r="DU86" s="944"/>
      <c r="DV86" s="939"/>
      <c r="DW86" s="940"/>
      <c r="DX86" s="940"/>
      <c r="DY86" s="940"/>
      <c r="DZ86" s="941"/>
      <c r="EA86" s="246"/>
    </row>
    <row r="87" spans="1:131" s="247" customFormat="1" ht="26.25" customHeight="1" x14ac:dyDescent="0.2">
      <c r="A87" s="269">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65"/>
      <c r="BF87" s="265"/>
      <c r="BG87" s="265"/>
      <c r="BH87" s="265"/>
      <c r="BI87" s="265"/>
      <c r="BJ87" s="265"/>
      <c r="BK87" s="265"/>
      <c r="BL87" s="265"/>
      <c r="BM87" s="265"/>
      <c r="BN87" s="265"/>
      <c r="BO87" s="265"/>
      <c r="BP87" s="265"/>
      <c r="BQ87" s="262">
        <v>81</v>
      </c>
      <c r="BR87" s="267"/>
      <c r="BS87" s="945"/>
      <c r="BT87" s="946"/>
      <c r="BU87" s="946"/>
      <c r="BV87" s="946"/>
      <c r="BW87" s="946"/>
      <c r="BX87" s="946"/>
      <c r="BY87" s="946"/>
      <c r="BZ87" s="946"/>
      <c r="CA87" s="946"/>
      <c r="CB87" s="946"/>
      <c r="CC87" s="946"/>
      <c r="CD87" s="946"/>
      <c r="CE87" s="946"/>
      <c r="CF87" s="946"/>
      <c r="CG87" s="947"/>
      <c r="CH87" s="942"/>
      <c r="CI87" s="943"/>
      <c r="CJ87" s="943"/>
      <c r="CK87" s="943"/>
      <c r="CL87" s="944"/>
      <c r="CM87" s="942"/>
      <c r="CN87" s="943"/>
      <c r="CO87" s="943"/>
      <c r="CP87" s="943"/>
      <c r="CQ87" s="944"/>
      <c r="CR87" s="942"/>
      <c r="CS87" s="943"/>
      <c r="CT87" s="943"/>
      <c r="CU87" s="943"/>
      <c r="CV87" s="944"/>
      <c r="CW87" s="942"/>
      <c r="CX87" s="943"/>
      <c r="CY87" s="943"/>
      <c r="CZ87" s="943"/>
      <c r="DA87" s="944"/>
      <c r="DB87" s="942"/>
      <c r="DC87" s="943"/>
      <c r="DD87" s="943"/>
      <c r="DE87" s="943"/>
      <c r="DF87" s="944"/>
      <c r="DG87" s="942"/>
      <c r="DH87" s="943"/>
      <c r="DI87" s="943"/>
      <c r="DJ87" s="943"/>
      <c r="DK87" s="944"/>
      <c r="DL87" s="942"/>
      <c r="DM87" s="943"/>
      <c r="DN87" s="943"/>
      <c r="DO87" s="943"/>
      <c r="DP87" s="944"/>
      <c r="DQ87" s="942"/>
      <c r="DR87" s="943"/>
      <c r="DS87" s="943"/>
      <c r="DT87" s="943"/>
      <c r="DU87" s="944"/>
      <c r="DV87" s="939"/>
      <c r="DW87" s="940"/>
      <c r="DX87" s="940"/>
      <c r="DY87" s="940"/>
      <c r="DZ87" s="941"/>
      <c r="EA87" s="246"/>
    </row>
    <row r="88" spans="1:131" s="247" customFormat="1" ht="26.25" customHeight="1" thickBot="1" x14ac:dyDescent="0.25">
      <c r="A88" s="264" t="s">
        <v>388</v>
      </c>
      <c r="B88" s="870" t="s">
        <v>418</v>
      </c>
      <c r="C88" s="871"/>
      <c r="D88" s="871"/>
      <c r="E88" s="871"/>
      <c r="F88" s="871"/>
      <c r="G88" s="871"/>
      <c r="H88" s="871"/>
      <c r="I88" s="871"/>
      <c r="J88" s="871"/>
      <c r="K88" s="871"/>
      <c r="L88" s="871"/>
      <c r="M88" s="871"/>
      <c r="N88" s="871"/>
      <c r="O88" s="871"/>
      <c r="P88" s="872"/>
      <c r="Q88" s="920"/>
      <c r="R88" s="921"/>
      <c r="S88" s="921"/>
      <c r="T88" s="921"/>
      <c r="U88" s="921"/>
      <c r="V88" s="921"/>
      <c r="W88" s="921"/>
      <c r="X88" s="921"/>
      <c r="Y88" s="921"/>
      <c r="Z88" s="921"/>
      <c r="AA88" s="921"/>
      <c r="AB88" s="921"/>
      <c r="AC88" s="921"/>
      <c r="AD88" s="921"/>
      <c r="AE88" s="921"/>
      <c r="AF88" s="924">
        <f>SUM(AF68:AJ87)</f>
        <v>12662</v>
      </c>
      <c r="AG88" s="924"/>
      <c r="AH88" s="924"/>
      <c r="AI88" s="924"/>
      <c r="AJ88" s="924"/>
      <c r="AK88" s="921"/>
      <c r="AL88" s="921"/>
      <c r="AM88" s="921"/>
      <c r="AN88" s="921"/>
      <c r="AO88" s="921"/>
      <c r="AP88" s="924">
        <f>SUM(AP68:AT87)</f>
        <v>24193</v>
      </c>
      <c r="AQ88" s="924"/>
      <c r="AR88" s="924"/>
      <c r="AS88" s="924"/>
      <c r="AT88" s="924"/>
      <c r="AU88" s="924">
        <f>SUM(AU68:AY87)</f>
        <v>629</v>
      </c>
      <c r="AV88" s="924"/>
      <c r="AW88" s="924"/>
      <c r="AX88" s="924"/>
      <c r="AY88" s="924"/>
      <c r="AZ88" s="929"/>
      <c r="BA88" s="929"/>
      <c r="BB88" s="929"/>
      <c r="BC88" s="929"/>
      <c r="BD88" s="930"/>
      <c r="BE88" s="265"/>
      <c r="BF88" s="265"/>
      <c r="BG88" s="265"/>
      <c r="BH88" s="265"/>
      <c r="BI88" s="265"/>
      <c r="BJ88" s="265"/>
      <c r="BK88" s="265"/>
      <c r="BL88" s="265"/>
      <c r="BM88" s="265"/>
      <c r="BN88" s="265"/>
      <c r="BO88" s="265"/>
      <c r="BP88" s="265"/>
      <c r="BQ88" s="262">
        <v>82</v>
      </c>
      <c r="BR88" s="267"/>
      <c r="BS88" s="945"/>
      <c r="BT88" s="946"/>
      <c r="BU88" s="946"/>
      <c r="BV88" s="946"/>
      <c r="BW88" s="946"/>
      <c r="BX88" s="946"/>
      <c r="BY88" s="946"/>
      <c r="BZ88" s="946"/>
      <c r="CA88" s="946"/>
      <c r="CB88" s="946"/>
      <c r="CC88" s="946"/>
      <c r="CD88" s="946"/>
      <c r="CE88" s="946"/>
      <c r="CF88" s="946"/>
      <c r="CG88" s="947"/>
      <c r="CH88" s="942"/>
      <c r="CI88" s="943"/>
      <c r="CJ88" s="943"/>
      <c r="CK88" s="943"/>
      <c r="CL88" s="944"/>
      <c r="CM88" s="942"/>
      <c r="CN88" s="943"/>
      <c r="CO88" s="943"/>
      <c r="CP88" s="943"/>
      <c r="CQ88" s="944"/>
      <c r="CR88" s="942"/>
      <c r="CS88" s="943"/>
      <c r="CT88" s="943"/>
      <c r="CU88" s="943"/>
      <c r="CV88" s="944"/>
      <c r="CW88" s="942"/>
      <c r="CX88" s="943"/>
      <c r="CY88" s="943"/>
      <c r="CZ88" s="943"/>
      <c r="DA88" s="944"/>
      <c r="DB88" s="942"/>
      <c r="DC88" s="943"/>
      <c r="DD88" s="943"/>
      <c r="DE88" s="943"/>
      <c r="DF88" s="944"/>
      <c r="DG88" s="942"/>
      <c r="DH88" s="943"/>
      <c r="DI88" s="943"/>
      <c r="DJ88" s="943"/>
      <c r="DK88" s="944"/>
      <c r="DL88" s="942"/>
      <c r="DM88" s="943"/>
      <c r="DN88" s="943"/>
      <c r="DO88" s="943"/>
      <c r="DP88" s="944"/>
      <c r="DQ88" s="942"/>
      <c r="DR88" s="943"/>
      <c r="DS88" s="943"/>
      <c r="DT88" s="943"/>
      <c r="DU88" s="944"/>
      <c r="DV88" s="939"/>
      <c r="DW88" s="940"/>
      <c r="DX88" s="940"/>
      <c r="DY88" s="940"/>
      <c r="DZ88" s="941"/>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5"/>
      <c r="BT89" s="946"/>
      <c r="BU89" s="946"/>
      <c r="BV89" s="946"/>
      <c r="BW89" s="946"/>
      <c r="BX89" s="946"/>
      <c r="BY89" s="946"/>
      <c r="BZ89" s="946"/>
      <c r="CA89" s="946"/>
      <c r="CB89" s="946"/>
      <c r="CC89" s="946"/>
      <c r="CD89" s="946"/>
      <c r="CE89" s="946"/>
      <c r="CF89" s="946"/>
      <c r="CG89" s="947"/>
      <c r="CH89" s="942"/>
      <c r="CI89" s="943"/>
      <c r="CJ89" s="943"/>
      <c r="CK89" s="943"/>
      <c r="CL89" s="944"/>
      <c r="CM89" s="942"/>
      <c r="CN89" s="943"/>
      <c r="CO89" s="943"/>
      <c r="CP89" s="943"/>
      <c r="CQ89" s="944"/>
      <c r="CR89" s="942"/>
      <c r="CS89" s="943"/>
      <c r="CT89" s="943"/>
      <c r="CU89" s="943"/>
      <c r="CV89" s="944"/>
      <c r="CW89" s="942"/>
      <c r="CX89" s="943"/>
      <c r="CY89" s="943"/>
      <c r="CZ89" s="943"/>
      <c r="DA89" s="944"/>
      <c r="DB89" s="942"/>
      <c r="DC89" s="943"/>
      <c r="DD89" s="943"/>
      <c r="DE89" s="943"/>
      <c r="DF89" s="944"/>
      <c r="DG89" s="942"/>
      <c r="DH89" s="943"/>
      <c r="DI89" s="943"/>
      <c r="DJ89" s="943"/>
      <c r="DK89" s="944"/>
      <c r="DL89" s="942"/>
      <c r="DM89" s="943"/>
      <c r="DN89" s="943"/>
      <c r="DO89" s="943"/>
      <c r="DP89" s="944"/>
      <c r="DQ89" s="942"/>
      <c r="DR89" s="943"/>
      <c r="DS89" s="943"/>
      <c r="DT89" s="943"/>
      <c r="DU89" s="944"/>
      <c r="DV89" s="939"/>
      <c r="DW89" s="940"/>
      <c r="DX89" s="940"/>
      <c r="DY89" s="940"/>
      <c r="DZ89" s="941"/>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5"/>
      <c r="BT90" s="946"/>
      <c r="BU90" s="946"/>
      <c r="BV90" s="946"/>
      <c r="BW90" s="946"/>
      <c r="BX90" s="946"/>
      <c r="BY90" s="946"/>
      <c r="BZ90" s="946"/>
      <c r="CA90" s="946"/>
      <c r="CB90" s="946"/>
      <c r="CC90" s="946"/>
      <c r="CD90" s="946"/>
      <c r="CE90" s="946"/>
      <c r="CF90" s="946"/>
      <c r="CG90" s="947"/>
      <c r="CH90" s="942"/>
      <c r="CI90" s="943"/>
      <c r="CJ90" s="943"/>
      <c r="CK90" s="943"/>
      <c r="CL90" s="944"/>
      <c r="CM90" s="942"/>
      <c r="CN90" s="943"/>
      <c r="CO90" s="943"/>
      <c r="CP90" s="943"/>
      <c r="CQ90" s="944"/>
      <c r="CR90" s="942"/>
      <c r="CS90" s="943"/>
      <c r="CT90" s="943"/>
      <c r="CU90" s="943"/>
      <c r="CV90" s="944"/>
      <c r="CW90" s="942"/>
      <c r="CX90" s="943"/>
      <c r="CY90" s="943"/>
      <c r="CZ90" s="943"/>
      <c r="DA90" s="944"/>
      <c r="DB90" s="942"/>
      <c r="DC90" s="943"/>
      <c r="DD90" s="943"/>
      <c r="DE90" s="943"/>
      <c r="DF90" s="944"/>
      <c r="DG90" s="942"/>
      <c r="DH90" s="943"/>
      <c r="DI90" s="943"/>
      <c r="DJ90" s="943"/>
      <c r="DK90" s="944"/>
      <c r="DL90" s="942"/>
      <c r="DM90" s="943"/>
      <c r="DN90" s="943"/>
      <c r="DO90" s="943"/>
      <c r="DP90" s="944"/>
      <c r="DQ90" s="942"/>
      <c r="DR90" s="943"/>
      <c r="DS90" s="943"/>
      <c r="DT90" s="943"/>
      <c r="DU90" s="944"/>
      <c r="DV90" s="939"/>
      <c r="DW90" s="940"/>
      <c r="DX90" s="940"/>
      <c r="DY90" s="940"/>
      <c r="DZ90" s="941"/>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5"/>
      <c r="BT91" s="946"/>
      <c r="BU91" s="946"/>
      <c r="BV91" s="946"/>
      <c r="BW91" s="946"/>
      <c r="BX91" s="946"/>
      <c r="BY91" s="946"/>
      <c r="BZ91" s="946"/>
      <c r="CA91" s="946"/>
      <c r="CB91" s="946"/>
      <c r="CC91" s="946"/>
      <c r="CD91" s="946"/>
      <c r="CE91" s="946"/>
      <c r="CF91" s="946"/>
      <c r="CG91" s="947"/>
      <c r="CH91" s="942"/>
      <c r="CI91" s="943"/>
      <c r="CJ91" s="943"/>
      <c r="CK91" s="943"/>
      <c r="CL91" s="944"/>
      <c r="CM91" s="942"/>
      <c r="CN91" s="943"/>
      <c r="CO91" s="943"/>
      <c r="CP91" s="943"/>
      <c r="CQ91" s="944"/>
      <c r="CR91" s="942"/>
      <c r="CS91" s="943"/>
      <c r="CT91" s="943"/>
      <c r="CU91" s="943"/>
      <c r="CV91" s="944"/>
      <c r="CW91" s="942"/>
      <c r="CX91" s="943"/>
      <c r="CY91" s="943"/>
      <c r="CZ91" s="943"/>
      <c r="DA91" s="944"/>
      <c r="DB91" s="942"/>
      <c r="DC91" s="943"/>
      <c r="DD91" s="943"/>
      <c r="DE91" s="943"/>
      <c r="DF91" s="944"/>
      <c r="DG91" s="942"/>
      <c r="DH91" s="943"/>
      <c r="DI91" s="943"/>
      <c r="DJ91" s="943"/>
      <c r="DK91" s="944"/>
      <c r="DL91" s="942"/>
      <c r="DM91" s="943"/>
      <c r="DN91" s="943"/>
      <c r="DO91" s="943"/>
      <c r="DP91" s="944"/>
      <c r="DQ91" s="942"/>
      <c r="DR91" s="943"/>
      <c r="DS91" s="943"/>
      <c r="DT91" s="943"/>
      <c r="DU91" s="944"/>
      <c r="DV91" s="939"/>
      <c r="DW91" s="940"/>
      <c r="DX91" s="940"/>
      <c r="DY91" s="940"/>
      <c r="DZ91" s="941"/>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5"/>
      <c r="BT92" s="946"/>
      <c r="BU92" s="946"/>
      <c r="BV92" s="946"/>
      <c r="BW92" s="946"/>
      <c r="BX92" s="946"/>
      <c r="BY92" s="946"/>
      <c r="BZ92" s="946"/>
      <c r="CA92" s="946"/>
      <c r="CB92" s="946"/>
      <c r="CC92" s="946"/>
      <c r="CD92" s="946"/>
      <c r="CE92" s="946"/>
      <c r="CF92" s="946"/>
      <c r="CG92" s="947"/>
      <c r="CH92" s="942"/>
      <c r="CI92" s="943"/>
      <c r="CJ92" s="943"/>
      <c r="CK92" s="943"/>
      <c r="CL92" s="944"/>
      <c r="CM92" s="942"/>
      <c r="CN92" s="943"/>
      <c r="CO92" s="943"/>
      <c r="CP92" s="943"/>
      <c r="CQ92" s="944"/>
      <c r="CR92" s="942"/>
      <c r="CS92" s="943"/>
      <c r="CT92" s="943"/>
      <c r="CU92" s="943"/>
      <c r="CV92" s="944"/>
      <c r="CW92" s="942"/>
      <c r="CX92" s="943"/>
      <c r="CY92" s="943"/>
      <c r="CZ92" s="943"/>
      <c r="DA92" s="944"/>
      <c r="DB92" s="942"/>
      <c r="DC92" s="943"/>
      <c r="DD92" s="943"/>
      <c r="DE92" s="943"/>
      <c r="DF92" s="944"/>
      <c r="DG92" s="942"/>
      <c r="DH92" s="943"/>
      <c r="DI92" s="943"/>
      <c r="DJ92" s="943"/>
      <c r="DK92" s="944"/>
      <c r="DL92" s="942"/>
      <c r="DM92" s="943"/>
      <c r="DN92" s="943"/>
      <c r="DO92" s="943"/>
      <c r="DP92" s="944"/>
      <c r="DQ92" s="942"/>
      <c r="DR92" s="943"/>
      <c r="DS92" s="943"/>
      <c r="DT92" s="943"/>
      <c r="DU92" s="944"/>
      <c r="DV92" s="939"/>
      <c r="DW92" s="940"/>
      <c r="DX92" s="940"/>
      <c r="DY92" s="940"/>
      <c r="DZ92" s="941"/>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5"/>
      <c r="BT93" s="946"/>
      <c r="BU93" s="946"/>
      <c r="BV93" s="946"/>
      <c r="BW93" s="946"/>
      <c r="BX93" s="946"/>
      <c r="BY93" s="946"/>
      <c r="BZ93" s="946"/>
      <c r="CA93" s="946"/>
      <c r="CB93" s="946"/>
      <c r="CC93" s="946"/>
      <c r="CD93" s="946"/>
      <c r="CE93" s="946"/>
      <c r="CF93" s="946"/>
      <c r="CG93" s="947"/>
      <c r="CH93" s="942"/>
      <c r="CI93" s="943"/>
      <c r="CJ93" s="943"/>
      <c r="CK93" s="943"/>
      <c r="CL93" s="944"/>
      <c r="CM93" s="942"/>
      <c r="CN93" s="943"/>
      <c r="CO93" s="943"/>
      <c r="CP93" s="943"/>
      <c r="CQ93" s="944"/>
      <c r="CR93" s="942"/>
      <c r="CS93" s="943"/>
      <c r="CT93" s="943"/>
      <c r="CU93" s="943"/>
      <c r="CV93" s="944"/>
      <c r="CW93" s="942"/>
      <c r="CX93" s="943"/>
      <c r="CY93" s="943"/>
      <c r="CZ93" s="943"/>
      <c r="DA93" s="944"/>
      <c r="DB93" s="942"/>
      <c r="DC93" s="943"/>
      <c r="DD93" s="943"/>
      <c r="DE93" s="943"/>
      <c r="DF93" s="944"/>
      <c r="DG93" s="942"/>
      <c r="DH93" s="943"/>
      <c r="DI93" s="943"/>
      <c r="DJ93" s="943"/>
      <c r="DK93" s="944"/>
      <c r="DL93" s="942"/>
      <c r="DM93" s="943"/>
      <c r="DN93" s="943"/>
      <c r="DO93" s="943"/>
      <c r="DP93" s="944"/>
      <c r="DQ93" s="942"/>
      <c r="DR93" s="943"/>
      <c r="DS93" s="943"/>
      <c r="DT93" s="943"/>
      <c r="DU93" s="944"/>
      <c r="DV93" s="939"/>
      <c r="DW93" s="940"/>
      <c r="DX93" s="940"/>
      <c r="DY93" s="940"/>
      <c r="DZ93" s="941"/>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5"/>
      <c r="BT94" s="946"/>
      <c r="BU94" s="946"/>
      <c r="BV94" s="946"/>
      <c r="BW94" s="946"/>
      <c r="BX94" s="946"/>
      <c r="BY94" s="946"/>
      <c r="BZ94" s="946"/>
      <c r="CA94" s="946"/>
      <c r="CB94" s="946"/>
      <c r="CC94" s="946"/>
      <c r="CD94" s="946"/>
      <c r="CE94" s="946"/>
      <c r="CF94" s="946"/>
      <c r="CG94" s="947"/>
      <c r="CH94" s="942"/>
      <c r="CI94" s="943"/>
      <c r="CJ94" s="943"/>
      <c r="CK94" s="943"/>
      <c r="CL94" s="944"/>
      <c r="CM94" s="942"/>
      <c r="CN94" s="943"/>
      <c r="CO94" s="943"/>
      <c r="CP94" s="943"/>
      <c r="CQ94" s="944"/>
      <c r="CR94" s="942"/>
      <c r="CS94" s="943"/>
      <c r="CT94" s="943"/>
      <c r="CU94" s="943"/>
      <c r="CV94" s="944"/>
      <c r="CW94" s="942"/>
      <c r="CX94" s="943"/>
      <c r="CY94" s="943"/>
      <c r="CZ94" s="943"/>
      <c r="DA94" s="944"/>
      <c r="DB94" s="942"/>
      <c r="DC94" s="943"/>
      <c r="DD94" s="943"/>
      <c r="DE94" s="943"/>
      <c r="DF94" s="944"/>
      <c r="DG94" s="942"/>
      <c r="DH94" s="943"/>
      <c r="DI94" s="943"/>
      <c r="DJ94" s="943"/>
      <c r="DK94" s="944"/>
      <c r="DL94" s="942"/>
      <c r="DM94" s="943"/>
      <c r="DN94" s="943"/>
      <c r="DO94" s="943"/>
      <c r="DP94" s="944"/>
      <c r="DQ94" s="942"/>
      <c r="DR94" s="943"/>
      <c r="DS94" s="943"/>
      <c r="DT94" s="943"/>
      <c r="DU94" s="944"/>
      <c r="DV94" s="939"/>
      <c r="DW94" s="940"/>
      <c r="DX94" s="940"/>
      <c r="DY94" s="940"/>
      <c r="DZ94" s="941"/>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5"/>
      <c r="BT95" s="946"/>
      <c r="BU95" s="946"/>
      <c r="BV95" s="946"/>
      <c r="BW95" s="946"/>
      <c r="BX95" s="946"/>
      <c r="BY95" s="946"/>
      <c r="BZ95" s="946"/>
      <c r="CA95" s="946"/>
      <c r="CB95" s="946"/>
      <c r="CC95" s="946"/>
      <c r="CD95" s="946"/>
      <c r="CE95" s="946"/>
      <c r="CF95" s="946"/>
      <c r="CG95" s="947"/>
      <c r="CH95" s="942"/>
      <c r="CI95" s="943"/>
      <c r="CJ95" s="943"/>
      <c r="CK95" s="943"/>
      <c r="CL95" s="944"/>
      <c r="CM95" s="942"/>
      <c r="CN95" s="943"/>
      <c r="CO95" s="943"/>
      <c r="CP95" s="943"/>
      <c r="CQ95" s="944"/>
      <c r="CR95" s="942"/>
      <c r="CS95" s="943"/>
      <c r="CT95" s="943"/>
      <c r="CU95" s="943"/>
      <c r="CV95" s="944"/>
      <c r="CW95" s="942"/>
      <c r="CX95" s="943"/>
      <c r="CY95" s="943"/>
      <c r="CZ95" s="943"/>
      <c r="DA95" s="944"/>
      <c r="DB95" s="942"/>
      <c r="DC95" s="943"/>
      <c r="DD95" s="943"/>
      <c r="DE95" s="943"/>
      <c r="DF95" s="944"/>
      <c r="DG95" s="942"/>
      <c r="DH95" s="943"/>
      <c r="DI95" s="943"/>
      <c r="DJ95" s="943"/>
      <c r="DK95" s="944"/>
      <c r="DL95" s="942"/>
      <c r="DM95" s="943"/>
      <c r="DN95" s="943"/>
      <c r="DO95" s="943"/>
      <c r="DP95" s="944"/>
      <c r="DQ95" s="942"/>
      <c r="DR95" s="943"/>
      <c r="DS95" s="943"/>
      <c r="DT95" s="943"/>
      <c r="DU95" s="944"/>
      <c r="DV95" s="939"/>
      <c r="DW95" s="940"/>
      <c r="DX95" s="940"/>
      <c r="DY95" s="940"/>
      <c r="DZ95" s="941"/>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5"/>
      <c r="BT96" s="946"/>
      <c r="BU96" s="946"/>
      <c r="BV96" s="946"/>
      <c r="BW96" s="946"/>
      <c r="BX96" s="946"/>
      <c r="BY96" s="946"/>
      <c r="BZ96" s="946"/>
      <c r="CA96" s="946"/>
      <c r="CB96" s="946"/>
      <c r="CC96" s="946"/>
      <c r="CD96" s="946"/>
      <c r="CE96" s="946"/>
      <c r="CF96" s="946"/>
      <c r="CG96" s="947"/>
      <c r="CH96" s="942"/>
      <c r="CI96" s="943"/>
      <c r="CJ96" s="943"/>
      <c r="CK96" s="943"/>
      <c r="CL96" s="944"/>
      <c r="CM96" s="942"/>
      <c r="CN96" s="943"/>
      <c r="CO96" s="943"/>
      <c r="CP96" s="943"/>
      <c r="CQ96" s="944"/>
      <c r="CR96" s="942"/>
      <c r="CS96" s="943"/>
      <c r="CT96" s="943"/>
      <c r="CU96" s="943"/>
      <c r="CV96" s="944"/>
      <c r="CW96" s="942"/>
      <c r="CX96" s="943"/>
      <c r="CY96" s="943"/>
      <c r="CZ96" s="943"/>
      <c r="DA96" s="944"/>
      <c r="DB96" s="942"/>
      <c r="DC96" s="943"/>
      <c r="DD96" s="943"/>
      <c r="DE96" s="943"/>
      <c r="DF96" s="944"/>
      <c r="DG96" s="942"/>
      <c r="DH96" s="943"/>
      <c r="DI96" s="943"/>
      <c r="DJ96" s="943"/>
      <c r="DK96" s="944"/>
      <c r="DL96" s="942"/>
      <c r="DM96" s="943"/>
      <c r="DN96" s="943"/>
      <c r="DO96" s="943"/>
      <c r="DP96" s="944"/>
      <c r="DQ96" s="942"/>
      <c r="DR96" s="943"/>
      <c r="DS96" s="943"/>
      <c r="DT96" s="943"/>
      <c r="DU96" s="944"/>
      <c r="DV96" s="939"/>
      <c r="DW96" s="940"/>
      <c r="DX96" s="940"/>
      <c r="DY96" s="940"/>
      <c r="DZ96" s="941"/>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5"/>
      <c r="BT97" s="946"/>
      <c r="BU97" s="946"/>
      <c r="BV97" s="946"/>
      <c r="BW97" s="946"/>
      <c r="BX97" s="946"/>
      <c r="BY97" s="946"/>
      <c r="BZ97" s="946"/>
      <c r="CA97" s="946"/>
      <c r="CB97" s="946"/>
      <c r="CC97" s="946"/>
      <c r="CD97" s="946"/>
      <c r="CE97" s="946"/>
      <c r="CF97" s="946"/>
      <c r="CG97" s="947"/>
      <c r="CH97" s="942"/>
      <c r="CI97" s="943"/>
      <c r="CJ97" s="943"/>
      <c r="CK97" s="943"/>
      <c r="CL97" s="944"/>
      <c r="CM97" s="942"/>
      <c r="CN97" s="943"/>
      <c r="CO97" s="943"/>
      <c r="CP97" s="943"/>
      <c r="CQ97" s="944"/>
      <c r="CR97" s="942"/>
      <c r="CS97" s="943"/>
      <c r="CT97" s="943"/>
      <c r="CU97" s="943"/>
      <c r="CV97" s="944"/>
      <c r="CW97" s="942"/>
      <c r="CX97" s="943"/>
      <c r="CY97" s="943"/>
      <c r="CZ97" s="943"/>
      <c r="DA97" s="944"/>
      <c r="DB97" s="942"/>
      <c r="DC97" s="943"/>
      <c r="DD97" s="943"/>
      <c r="DE97" s="943"/>
      <c r="DF97" s="944"/>
      <c r="DG97" s="942"/>
      <c r="DH97" s="943"/>
      <c r="DI97" s="943"/>
      <c r="DJ97" s="943"/>
      <c r="DK97" s="944"/>
      <c r="DL97" s="942"/>
      <c r="DM97" s="943"/>
      <c r="DN97" s="943"/>
      <c r="DO97" s="943"/>
      <c r="DP97" s="944"/>
      <c r="DQ97" s="942"/>
      <c r="DR97" s="943"/>
      <c r="DS97" s="943"/>
      <c r="DT97" s="943"/>
      <c r="DU97" s="944"/>
      <c r="DV97" s="939"/>
      <c r="DW97" s="940"/>
      <c r="DX97" s="940"/>
      <c r="DY97" s="940"/>
      <c r="DZ97" s="941"/>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5"/>
      <c r="BT98" s="946"/>
      <c r="BU98" s="946"/>
      <c r="BV98" s="946"/>
      <c r="BW98" s="946"/>
      <c r="BX98" s="946"/>
      <c r="BY98" s="946"/>
      <c r="BZ98" s="946"/>
      <c r="CA98" s="946"/>
      <c r="CB98" s="946"/>
      <c r="CC98" s="946"/>
      <c r="CD98" s="946"/>
      <c r="CE98" s="946"/>
      <c r="CF98" s="946"/>
      <c r="CG98" s="947"/>
      <c r="CH98" s="942"/>
      <c r="CI98" s="943"/>
      <c r="CJ98" s="943"/>
      <c r="CK98" s="943"/>
      <c r="CL98" s="944"/>
      <c r="CM98" s="942"/>
      <c r="CN98" s="943"/>
      <c r="CO98" s="943"/>
      <c r="CP98" s="943"/>
      <c r="CQ98" s="944"/>
      <c r="CR98" s="942"/>
      <c r="CS98" s="943"/>
      <c r="CT98" s="943"/>
      <c r="CU98" s="943"/>
      <c r="CV98" s="944"/>
      <c r="CW98" s="942"/>
      <c r="CX98" s="943"/>
      <c r="CY98" s="943"/>
      <c r="CZ98" s="943"/>
      <c r="DA98" s="944"/>
      <c r="DB98" s="942"/>
      <c r="DC98" s="943"/>
      <c r="DD98" s="943"/>
      <c r="DE98" s="943"/>
      <c r="DF98" s="944"/>
      <c r="DG98" s="942"/>
      <c r="DH98" s="943"/>
      <c r="DI98" s="943"/>
      <c r="DJ98" s="943"/>
      <c r="DK98" s="944"/>
      <c r="DL98" s="942"/>
      <c r="DM98" s="943"/>
      <c r="DN98" s="943"/>
      <c r="DO98" s="943"/>
      <c r="DP98" s="944"/>
      <c r="DQ98" s="942"/>
      <c r="DR98" s="943"/>
      <c r="DS98" s="943"/>
      <c r="DT98" s="943"/>
      <c r="DU98" s="944"/>
      <c r="DV98" s="939"/>
      <c r="DW98" s="940"/>
      <c r="DX98" s="940"/>
      <c r="DY98" s="940"/>
      <c r="DZ98" s="941"/>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5"/>
      <c r="BT99" s="946"/>
      <c r="BU99" s="946"/>
      <c r="BV99" s="946"/>
      <c r="BW99" s="946"/>
      <c r="BX99" s="946"/>
      <c r="BY99" s="946"/>
      <c r="BZ99" s="946"/>
      <c r="CA99" s="946"/>
      <c r="CB99" s="946"/>
      <c r="CC99" s="946"/>
      <c r="CD99" s="946"/>
      <c r="CE99" s="946"/>
      <c r="CF99" s="946"/>
      <c r="CG99" s="947"/>
      <c r="CH99" s="942"/>
      <c r="CI99" s="943"/>
      <c r="CJ99" s="943"/>
      <c r="CK99" s="943"/>
      <c r="CL99" s="944"/>
      <c r="CM99" s="942"/>
      <c r="CN99" s="943"/>
      <c r="CO99" s="943"/>
      <c r="CP99" s="943"/>
      <c r="CQ99" s="944"/>
      <c r="CR99" s="942"/>
      <c r="CS99" s="943"/>
      <c r="CT99" s="943"/>
      <c r="CU99" s="943"/>
      <c r="CV99" s="944"/>
      <c r="CW99" s="942"/>
      <c r="CX99" s="943"/>
      <c r="CY99" s="943"/>
      <c r="CZ99" s="943"/>
      <c r="DA99" s="944"/>
      <c r="DB99" s="942"/>
      <c r="DC99" s="943"/>
      <c r="DD99" s="943"/>
      <c r="DE99" s="943"/>
      <c r="DF99" s="944"/>
      <c r="DG99" s="942"/>
      <c r="DH99" s="943"/>
      <c r="DI99" s="943"/>
      <c r="DJ99" s="943"/>
      <c r="DK99" s="944"/>
      <c r="DL99" s="942"/>
      <c r="DM99" s="943"/>
      <c r="DN99" s="943"/>
      <c r="DO99" s="943"/>
      <c r="DP99" s="944"/>
      <c r="DQ99" s="942"/>
      <c r="DR99" s="943"/>
      <c r="DS99" s="943"/>
      <c r="DT99" s="943"/>
      <c r="DU99" s="944"/>
      <c r="DV99" s="939"/>
      <c r="DW99" s="940"/>
      <c r="DX99" s="940"/>
      <c r="DY99" s="940"/>
      <c r="DZ99" s="941"/>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5"/>
      <c r="BT100" s="946"/>
      <c r="BU100" s="946"/>
      <c r="BV100" s="946"/>
      <c r="BW100" s="946"/>
      <c r="BX100" s="946"/>
      <c r="BY100" s="946"/>
      <c r="BZ100" s="946"/>
      <c r="CA100" s="946"/>
      <c r="CB100" s="946"/>
      <c r="CC100" s="946"/>
      <c r="CD100" s="946"/>
      <c r="CE100" s="946"/>
      <c r="CF100" s="946"/>
      <c r="CG100" s="947"/>
      <c r="CH100" s="942"/>
      <c r="CI100" s="943"/>
      <c r="CJ100" s="943"/>
      <c r="CK100" s="943"/>
      <c r="CL100" s="944"/>
      <c r="CM100" s="942"/>
      <c r="CN100" s="943"/>
      <c r="CO100" s="943"/>
      <c r="CP100" s="943"/>
      <c r="CQ100" s="944"/>
      <c r="CR100" s="942"/>
      <c r="CS100" s="943"/>
      <c r="CT100" s="943"/>
      <c r="CU100" s="943"/>
      <c r="CV100" s="944"/>
      <c r="CW100" s="942"/>
      <c r="CX100" s="943"/>
      <c r="CY100" s="943"/>
      <c r="CZ100" s="943"/>
      <c r="DA100" s="944"/>
      <c r="DB100" s="942"/>
      <c r="DC100" s="943"/>
      <c r="DD100" s="943"/>
      <c r="DE100" s="943"/>
      <c r="DF100" s="944"/>
      <c r="DG100" s="942"/>
      <c r="DH100" s="943"/>
      <c r="DI100" s="943"/>
      <c r="DJ100" s="943"/>
      <c r="DK100" s="944"/>
      <c r="DL100" s="942"/>
      <c r="DM100" s="943"/>
      <c r="DN100" s="943"/>
      <c r="DO100" s="943"/>
      <c r="DP100" s="944"/>
      <c r="DQ100" s="942"/>
      <c r="DR100" s="943"/>
      <c r="DS100" s="943"/>
      <c r="DT100" s="943"/>
      <c r="DU100" s="944"/>
      <c r="DV100" s="939"/>
      <c r="DW100" s="940"/>
      <c r="DX100" s="940"/>
      <c r="DY100" s="940"/>
      <c r="DZ100" s="941"/>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5"/>
      <c r="BT101" s="946"/>
      <c r="BU101" s="946"/>
      <c r="BV101" s="946"/>
      <c r="BW101" s="946"/>
      <c r="BX101" s="946"/>
      <c r="BY101" s="946"/>
      <c r="BZ101" s="946"/>
      <c r="CA101" s="946"/>
      <c r="CB101" s="946"/>
      <c r="CC101" s="946"/>
      <c r="CD101" s="946"/>
      <c r="CE101" s="946"/>
      <c r="CF101" s="946"/>
      <c r="CG101" s="947"/>
      <c r="CH101" s="942"/>
      <c r="CI101" s="943"/>
      <c r="CJ101" s="943"/>
      <c r="CK101" s="943"/>
      <c r="CL101" s="944"/>
      <c r="CM101" s="942"/>
      <c r="CN101" s="943"/>
      <c r="CO101" s="943"/>
      <c r="CP101" s="943"/>
      <c r="CQ101" s="944"/>
      <c r="CR101" s="942"/>
      <c r="CS101" s="943"/>
      <c r="CT101" s="943"/>
      <c r="CU101" s="943"/>
      <c r="CV101" s="944"/>
      <c r="CW101" s="942"/>
      <c r="CX101" s="943"/>
      <c r="CY101" s="943"/>
      <c r="CZ101" s="943"/>
      <c r="DA101" s="944"/>
      <c r="DB101" s="942"/>
      <c r="DC101" s="943"/>
      <c r="DD101" s="943"/>
      <c r="DE101" s="943"/>
      <c r="DF101" s="944"/>
      <c r="DG101" s="942"/>
      <c r="DH101" s="943"/>
      <c r="DI101" s="943"/>
      <c r="DJ101" s="943"/>
      <c r="DK101" s="944"/>
      <c r="DL101" s="942"/>
      <c r="DM101" s="943"/>
      <c r="DN101" s="943"/>
      <c r="DO101" s="943"/>
      <c r="DP101" s="944"/>
      <c r="DQ101" s="942"/>
      <c r="DR101" s="943"/>
      <c r="DS101" s="943"/>
      <c r="DT101" s="943"/>
      <c r="DU101" s="944"/>
      <c r="DV101" s="939"/>
      <c r="DW101" s="940"/>
      <c r="DX101" s="940"/>
      <c r="DY101" s="940"/>
      <c r="DZ101" s="941"/>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0" t="s">
        <v>419</v>
      </c>
      <c r="BS102" s="871"/>
      <c r="BT102" s="871"/>
      <c r="BU102" s="871"/>
      <c r="BV102" s="871"/>
      <c r="BW102" s="871"/>
      <c r="BX102" s="871"/>
      <c r="BY102" s="871"/>
      <c r="BZ102" s="871"/>
      <c r="CA102" s="871"/>
      <c r="CB102" s="871"/>
      <c r="CC102" s="871"/>
      <c r="CD102" s="871"/>
      <c r="CE102" s="871"/>
      <c r="CF102" s="871"/>
      <c r="CG102" s="872"/>
      <c r="CH102" s="971"/>
      <c r="CI102" s="972"/>
      <c r="CJ102" s="972"/>
      <c r="CK102" s="972"/>
      <c r="CL102" s="973"/>
      <c r="CM102" s="971"/>
      <c r="CN102" s="972"/>
      <c r="CO102" s="972"/>
      <c r="CP102" s="972"/>
      <c r="CQ102" s="973"/>
      <c r="CR102" s="974">
        <f>SUM(CR7:CV88)</f>
        <v>549</v>
      </c>
      <c r="CS102" s="932"/>
      <c r="CT102" s="932"/>
      <c r="CU102" s="932"/>
      <c r="CV102" s="975"/>
      <c r="CW102" s="974">
        <f>SUM(CW7:DA88)</f>
        <v>292</v>
      </c>
      <c r="CX102" s="932"/>
      <c r="CY102" s="932"/>
      <c r="CZ102" s="932"/>
      <c r="DA102" s="975"/>
      <c r="DB102" s="974">
        <f>SUM(DB7:DF88)</f>
        <v>90</v>
      </c>
      <c r="DC102" s="932"/>
      <c r="DD102" s="932"/>
      <c r="DE102" s="932"/>
      <c r="DF102" s="975"/>
      <c r="DG102" s="974">
        <f>SUM(DG7:DK88)</f>
        <v>6668</v>
      </c>
      <c r="DH102" s="932"/>
      <c r="DI102" s="932"/>
      <c r="DJ102" s="932"/>
      <c r="DK102" s="975"/>
      <c r="DL102" s="974" t="s">
        <v>579</v>
      </c>
      <c r="DM102" s="932"/>
      <c r="DN102" s="932"/>
      <c r="DO102" s="932"/>
      <c r="DP102" s="975"/>
      <c r="DQ102" s="974" t="s">
        <v>579</v>
      </c>
      <c r="DR102" s="932"/>
      <c r="DS102" s="932"/>
      <c r="DT102" s="932"/>
      <c r="DU102" s="975"/>
      <c r="DV102" s="998"/>
      <c r="DW102" s="999"/>
      <c r="DX102" s="999"/>
      <c r="DY102" s="999"/>
      <c r="DZ102" s="1000"/>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1" t="s">
        <v>420</v>
      </c>
      <c r="BR103" s="1001"/>
      <c r="BS103" s="1001"/>
      <c r="BT103" s="1001"/>
      <c r="BU103" s="1001"/>
      <c r="BV103" s="1001"/>
      <c r="BW103" s="1001"/>
      <c r="BX103" s="1001"/>
      <c r="BY103" s="1001"/>
      <c r="BZ103" s="1001"/>
      <c r="CA103" s="1001"/>
      <c r="CB103" s="1001"/>
      <c r="CC103" s="1001"/>
      <c r="CD103" s="1001"/>
      <c r="CE103" s="1001"/>
      <c r="CF103" s="1001"/>
      <c r="CG103" s="1001"/>
      <c r="CH103" s="1001"/>
      <c r="CI103" s="1001"/>
      <c r="CJ103" s="1001"/>
      <c r="CK103" s="1001"/>
      <c r="CL103" s="1001"/>
      <c r="CM103" s="1001"/>
      <c r="CN103" s="1001"/>
      <c r="CO103" s="1001"/>
      <c r="CP103" s="1001"/>
      <c r="CQ103" s="1001"/>
      <c r="CR103" s="1001"/>
      <c r="CS103" s="1001"/>
      <c r="CT103" s="1001"/>
      <c r="CU103" s="1001"/>
      <c r="CV103" s="1001"/>
      <c r="CW103" s="1001"/>
      <c r="CX103" s="1001"/>
      <c r="CY103" s="1001"/>
      <c r="CZ103" s="1001"/>
      <c r="DA103" s="1001"/>
      <c r="DB103" s="1001"/>
      <c r="DC103" s="1001"/>
      <c r="DD103" s="1001"/>
      <c r="DE103" s="1001"/>
      <c r="DF103" s="1001"/>
      <c r="DG103" s="1001"/>
      <c r="DH103" s="1001"/>
      <c r="DI103" s="1001"/>
      <c r="DJ103" s="1001"/>
      <c r="DK103" s="1001"/>
      <c r="DL103" s="1001"/>
      <c r="DM103" s="1001"/>
      <c r="DN103" s="1001"/>
      <c r="DO103" s="1001"/>
      <c r="DP103" s="1001"/>
      <c r="DQ103" s="1001"/>
      <c r="DR103" s="1001"/>
      <c r="DS103" s="1001"/>
      <c r="DT103" s="1001"/>
      <c r="DU103" s="1001"/>
      <c r="DV103" s="1001"/>
      <c r="DW103" s="1001"/>
      <c r="DX103" s="1001"/>
      <c r="DY103" s="1001"/>
      <c r="DZ103" s="1001"/>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2" t="s">
        <v>421</v>
      </c>
      <c r="BR104" s="1002"/>
      <c r="BS104" s="1002"/>
      <c r="BT104" s="1002"/>
      <c r="BU104" s="1002"/>
      <c r="BV104" s="1002"/>
      <c r="BW104" s="1002"/>
      <c r="BX104" s="1002"/>
      <c r="BY104" s="1002"/>
      <c r="BZ104" s="1002"/>
      <c r="CA104" s="1002"/>
      <c r="CB104" s="1002"/>
      <c r="CC104" s="1002"/>
      <c r="CD104" s="1002"/>
      <c r="CE104" s="1002"/>
      <c r="CF104" s="1002"/>
      <c r="CG104" s="1002"/>
      <c r="CH104" s="1002"/>
      <c r="CI104" s="1002"/>
      <c r="CJ104" s="1002"/>
      <c r="CK104" s="1002"/>
      <c r="CL104" s="1002"/>
      <c r="CM104" s="1002"/>
      <c r="CN104" s="1002"/>
      <c r="CO104" s="1002"/>
      <c r="CP104" s="1002"/>
      <c r="CQ104" s="1002"/>
      <c r="CR104" s="1002"/>
      <c r="CS104" s="1002"/>
      <c r="CT104" s="1002"/>
      <c r="CU104" s="1002"/>
      <c r="CV104" s="1002"/>
      <c r="CW104" s="1002"/>
      <c r="CX104" s="1002"/>
      <c r="CY104" s="1002"/>
      <c r="CZ104" s="1002"/>
      <c r="DA104" s="1002"/>
      <c r="DB104" s="1002"/>
      <c r="DC104" s="1002"/>
      <c r="DD104" s="1002"/>
      <c r="DE104" s="1002"/>
      <c r="DF104" s="1002"/>
      <c r="DG104" s="1002"/>
      <c r="DH104" s="1002"/>
      <c r="DI104" s="1002"/>
      <c r="DJ104" s="1002"/>
      <c r="DK104" s="1002"/>
      <c r="DL104" s="1002"/>
      <c r="DM104" s="1002"/>
      <c r="DN104" s="1002"/>
      <c r="DO104" s="1002"/>
      <c r="DP104" s="1002"/>
      <c r="DQ104" s="1002"/>
      <c r="DR104" s="1002"/>
      <c r="DS104" s="1002"/>
      <c r="DT104" s="1002"/>
      <c r="DU104" s="1002"/>
      <c r="DV104" s="1002"/>
      <c r="DW104" s="1002"/>
      <c r="DX104" s="1002"/>
      <c r="DY104" s="1002"/>
      <c r="DZ104" s="1002"/>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3" t="s">
        <v>424</v>
      </c>
      <c r="B108" s="1004"/>
      <c r="C108" s="1004"/>
      <c r="D108" s="1004"/>
      <c r="E108" s="1004"/>
      <c r="F108" s="1004"/>
      <c r="G108" s="1004"/>
      <c r="H108" s="1004"/>
      <c r="I108" s="1004"/>
      <c r="J108" s="1004"/>
      <c r="K108" s="1004"/>
      <c r="L108" s="1004"/>
      <c r="M108" s="1004"/>
      <c r="N108" s="1004"/>
      <c r="O108" s="1004"/>
      <c r="P108" s="1004"/>
      <c r="Q108" s="1004"/>
      <c r="R108" s="1004"/>
      <c r="S108" s="1004"/>
      <c r="T108" s="1004"/>
      <c r="U108" s="1004"/>
      <c r="V108" s="1004"/>
      <c r="W108" s="1004"/>
      <c r="X108" s="1004"/>
      <c r="Y108" s="1004"/>
      <c r="Z108" s="1004"/>
      <c r="AA108" s="1004"/>
      <c r="AB108" s="1004"/>
      <c r="AC108" s="1004"/>
      <c r="AD108" s="1004"/>
      <c r="AE108" s="1004"/>
      <c r="AF108" s="1004"/>
      <c r="AG108" s="1004"/>
      <c r="AH108" s="1004"/>
      <c r="AI108" s="1004"/>
      <c r="AJ108" s="1004"/>
      <c r="AK108" s="1004"/>
      <c r="AL108" s="1004"/>
      <c r="AM108" s="1004"/>
      <c r="AN108" s="1004"/>
      <c r="AO108" s="1004"/>
      <c r="AP108" s="1004"/>
      <c r="AQ108" s="1004"/>
      <c r="AR108" s="1004"/>
      <c r="AS108" s="1004"/>
      <c r="AT108" s="1005"/>
      <c r="AU108" s="1003" t="s">
        <v>425</v>
      </c>
      <c r="AV108" s="1004"/>
      <c r="AW108" s="1004"/>
      <c r="AX108" s="1004"/>
      <c r="AY108" s="1004"/>
      <c r="AZ108" s="1004"/>
      <c r="BA108" s="1004"/>
      <c r="BB108" s="1004"/>
      <c r="BC108" s="1004"/>
      <c r="BD108" s="1004"/>
      <c r="BE108" s="1004"/>
      <c r="BF108" s="1004"/>
      <c r="BG108" s="1004"/>
      <c r="BH108" s="1004"/>
      <c r="BI108" s="1004"/>
      <c r="BJ108" s="1004"/>
      <c r="BK108" s="1004"/>
      <c r="BL108" s="1004"/>
      <c r="BM108" s="1004"/>
      <c r="BN108" s="1004"/>
      <c r="BO108" s="1004"/>
      <c r="BP108" s="1004"/>
      <c r="BQ108" s="1004"/>
      <c r="BR108" s="1004"/>
      <c r="BS108" s="1004"/>
      <c r="BT108" s="1004"/>
      <c r="BU108" s="1004"/>
      <c r="BV108" s="1004"/>
      <c r="BW108" s="1004"/>
      <c r="BX108" s="1004"/>
      <c r="BY108" s="1004"/>
      <c r="BZ108" s="1004"/>
      <c r="CA108" s="1004"/>
      <c r="CB108" s="1004"/>
      <c r="CC108" s="1004"/>
      <c r="CD108" s="1004"/>
      <c r="CE108" s="1004"/>
      <c r="CF108" s="1004"/>
      <c r="CG108" s="1004"/>
      <c r="CH108" s="1004"/>
      <c r="CI108" s="1004"/>
      <c r="CJ108" s="1004"/>
      <c r="CK108" s="1004"/>
      <c r="CL108" s="1004"/>
      <c r="CM108" s="1004"/>
      <c r="CN108" s="1004"/>
      <c r="CO108" s="1004"/>
      <c r="CP108" s="1004"/>
      <c r="CQ108" s="1004"/>
      <c r="CR108" s="1004"/>
      <c r="CS108" s="1004"/>
      <c r="CT108" s="1004"/>
      <c r="CU108" s="1004"/>
      <c r="CV108" s="1004"/>
      <c r="CW108" s="1004"/>
      <c r="CX108" s="1004"/>
      <c r="CY108" s="1004"/>
      <c r="CZ108" s="1004"/>
      <c r="DA108" s="1004"/>
      <c r="DB108" s="1004"/>
      <c r="DC108" s="1004"/>
      <c r="DD108" s="1004"/>
      <c r="DE108" s="1004"/>
      <c r="DF108" s="1004"/>
      <c r="DG108" s="1004"/>
      <c r="DH108" s="1004"/>
      <c r="DI108" s="1004"/>
      <c r="DJ108" s="1004"/>
      <c r="DK108" s="1004"/>
      <c r="DL108" s="1004"/>
      <c r="DM108" s="1004"/>
      <c r="DN108" s="1004"/>
      <c r="DO108" s="1004"/>
      <c r="DP108" s="1004"/>
      <c r="DQ108" s="1004"/>
      <c r="DR108" s="1004"/>
      <c r="DS108" s="1004"/>
      <c r="DT108" s="1004"/>
      <c r="DU108" s="1004"/>
      <c r="DV108" s="1004"/>
      <c r="DW108" s="1004"/>
      <c r="DX108" s="1004"/>
      <c r="DY108" s="1004"/>
      <c r="DZ108" s="1005"/>
    </row>
    <row r="109" spans="1:131" s="246" customFormat="1" ht="26.25" customHeight="1" x14ac:dyDescent="0.2">
      <c r="A109" s="996" t="s">
        <v>426</v>
      </c>
      <c r="B109" s="977"/>
      <c r="C109" s="977"/>
      <c r="D109" s="977"/>
      <c r="E109" s="977"/>
      <c r="F109" s="977"/>
      <c r="G109" s="977"/>
      <c r="H109" s="977"/>
      <c r="I109" s="977"/>
      <c r="J109" s="977"/>
      <c r="K109" s="977"/>
      <c r="L109" s="977"/>
      <c r="M109" s="977"/>
      <c r="N109" s="977"/>
      <c r="O109" s="977"/>
      <c r="P109" s="977"/>
      <c r="Q109" s="977"/>
      <c r="R109" s="977"/>
      <c r="S109" s="977"/>
      <c r="T109" s="977"/>
      <c r="U109" s="977"/>
      <c r="V109" s="977"/>
      <c r="W109" s="977"/>
      <c r="X109" s="977"/>
      <c r="Y109" s="977"/>
      <c r="Z109" s="978"/>
      <c r="AA109" s="976" t="s">
        <v>427</v>
      </c>
      <c r="AB109" s="977"/>
      <c r="AC109" s="977"/>
      <c r="AD109" s="977"/>
      <c r="AE109" s="978"/>
      <c r="AF109" s="976" t="s">
        <v>304</v>
      </c>
      <c r="AG109" s="977"/>
      <c r="AH109" s="977"/>
      <c r="AI109" s="977"/>
      <c r="AJ109" s="978"/>
      <c r="AK109" s="976" t="s">
        <v>303</v>
      </c>
      <c r="AL109" s="977"/>
      <c r="AM109" s="977"/>
      <c r="AN109" s="977"/>
      <c r="AO109" s="978"/>
      <c r="AP109" s="976" t="s">
        <v>428</v>
      </c>
      <c r="AQ109" s="977"/>
      <c r="AR109" s="977"/>
      <c r="AS109" s="977"/>
      <c r="AT109" s="979"/>
      <c r="AU109" s="996" t="s">
        <v>426</v>
      </c>
      <c r="AV109" s="977"/>
      <c r="AW109" s="977"/>
      <c r="AX109" s="977"/>
      <c r="AY109" s="977"/>
      <c r="AZ109" s="977"/>
      <c r="BA109" s="977"/>
      <c r="BB109" s="977"/>
      <c r="BC109" s="977"/>
      <c r="BD109" s="977"/>
      <c r="BE109" s="977"/>
      <c r="BF109" s="977"/>
      <c r="BG109" s="977"/>
      <c r="BH109" s="977"/>
      <c r="BI109" s="977"/>
      <c r="BJ109" s="977"/>
      <c r="BK109" s="977"/>
      <c r="BL109" s="977"/>
      <c r="BM109" s="977"/>
      <c r="BN109" s="977"/>
      <c r="BO109" s="977"/>
      <c r="BP109" s="978"/>
      <c r="BQ109" s="976" t="s">
        <v>427</v>
      </c>
      <c r="BR109" s="977"/>
      <c r="BS109" s="977"/>
      <c r="BT109" s="977"/>
      <c r="BU109" s="978"/>
      <c r="BV109" s="976" t="s">
        <v>304</v>
      </c>
      <c r="BW109" s="977"/>
      <c r="BX109" s="977"/>
      <c r="BY109" s="977"/>
      <c r="BZ109" s="978"/>
      <c r="CA109" s="976" t="s">
        <v>303</v>
      </c>
      <c r="CB109" s="977"/>
      <c r="CC109" s="977"/>
      <c r="CD109" s="977"/>
      <c r="CE109" s="978"/>
      <c r="CF109" s="997" t="s">
        <v>428</v>
      </c>
      <c r="CG109" s="997"/>
      <c r="CH109" s="997"/>
      <c r="CI109" s="997"/>
      <c r="CJ109" s="997"/>
      <c r="CK109" s="976" t="s">
        <v>429</v>
      </c>
      <c r="CL109" s="977"/>
      <c r="CM109" s="977"/>
      <c r="CN109" s="977"/>
      <c r="CO109" s="977"/>
      <c r="CP109" s="977"/>
      <c r="CQ109" s="977"/>
      <c r="CR109" s="977"/>
      <c r="CS109" s="977"/>
      <c r="CT109" s="977"/>
      <c r="CU109" s="977"/>
      <c r="CV109" s="977"/>
      <c r="CW109" s="977"/>
      <c r="CX109" s="977"/>
      <c r="CY109" s="977"/>
      <c r="CZ109" s="977"/>
      <c r="DA109" s="977"/>
      <c r="DB109" s="977"/>
      <c r="DC109" s="977"/>
      <c r="DD109" s="977"/>
      <c r="DE109" s="977"/>
      <c r="DF109" s="978"/>
      <c r="DG109" s="976" t="s">
        <v>427</v>
      </c>
      <c r="DH109" s="977"/>
      <c r="DI109" s="977"/>
      <c r="DJ109" s="977"/>
      <c r="DK109" s="978"/>
      <c r="DL109" s="976" t="s">
        <v>304</v>
      </c>
      <c r="DM109" s="977"/>
      <c r="DN109" s="977"/>
      <c r="DO109" s="977"/>
      <c r="DP109" s="978"/>
      <c r="DQ109" s="976" t="s">
        <v>303</v>
      </c>
      <c r="DR109" s="977"/>
      <c r="DS109" s="977"/>
      <c r="DT109" s="977"/>
      <c r="DU109" s="978"/>
      <c r="DV109" s="976" t="s">
        <v>428</v>
      </c>
      <c r="DW109" s="977"/>
      <c r="DX109" s="977"/>
      <c r="DY109" s="977"/>
      <c r="DZ109" s="979"/>
    </row>
    <row r="110" spans="1:131" s="246" customFormat="1" ht="26.25" customHeight="1" x14ac:dyDescent="0.2">
      <c r="A110" s="980" t="s">
        <v>430</v>
      </c>
      <c r="B110" s="981"/>
      <c r="C110" s="981"/>
      <c r="D110" s="981"/>
      <c r="E110" s="981"/>
      <c r="F110" s="981"/>
      <c r="G110" s="981"/>
      <c r="H110" s="981"/>
      <c r="I110" s="981"/>
      <c r="J110" s="981"/>
      <c r="K110" s="981"/>
      <c r="L110" s="981"/>
      <c r="M110" s="981"/>
      <c r="N110" s="981"/>
      <c r="O110" s="981"/>
      <c r="P110" s="981"/>
      <c r="Q110" s="981"/>
      <c r="R110" s="981"/>
      <c r="S110" s="981"/>
      <c r="T110" s="981"/>
      <c r="U110" s="981"/>
      <c r="V110" s="981"/>
      <c r="W110" s="981"/>
      <c r="X110" s="981"/>
      <c r="Y110" s="981"/>
      <c r="Z110" s="982"/>
      <c r="AA110" s="983">
        <v>7250447</v>
      </c>
      <c r="AB110" s="984"/>
      <c r="AC110" s="984"/>
      <c r="AD110" s="984"/>
      <c r="AE110" s="985"/>
      <c r="AF110" s="986">
        <v>7461182</v>
      </c>
      <c r="AG110" s="984"/>
      <c r="AH110" s="984"/>
      <c r="AI110" s="984"/>
      <c r="AJ110" s="985"/>
      <c r="AK110" s="986">
        <v>7409829</v>
      </c>
      <c r="AL110" s="984"/>
      <c r="AM110" s="984"/>
      <c r="AN110" s="984"/>
      <c r="AO110" s="985"/>
      <c r="AP110" s="987">
        <v>18.8</v>
      </c>
      <c r="AQ110" s="988"/>
      <c r="AR110" s="988"/>
      <c r="AS110" s="988"/>
      <c r="AT110" s="989"/>
      <c r="AU110" s="990" t="s">
        <v>73</v>
      </c>
      <c r="AV110" s="991"/>
      <c r="AW110" s="991"/>
      <c r="AX110" s="991"/>
      <c r="AY110" s="991"/>
      <c r="AZ110" s="1032" t="s">
        <v>431</v>
      </c>
      <c r="BA110" s="981"/>
      <c r="BB110" s="981"/>
      <c r="BC110" s="981"/>
      <c r="BD110" s="981"/>
      <c r="BE110" s="981"/>
      <c r="BF110" s="981"/>
      <c r="BG110" s="981"/>
      <c r="BH110" s="981"/>
      <c r="BI110" s="981"/>
      <c r="BJ110" s="981"/>
      <c r="BK110" s="981"/>
      <c r="BL110" s="981"/>
      <c r="BM110" s="981"/>
      <c r="BN110" s="981"/>
      <c r="BO110" s="981"/>
      <c r="BP110" s="982"/>
      <c r="BQ110" s="1018">
        <v>72999851</v>
      </c>
      <c r="BR110" s="1019"/>
      <c r="BS110" s="1019"/>
      <c r="BT110" s="1019"/>
      <c r="BU110" s="1019"/>
      <c r="BV110" s="1019">
        <v>69041240</v>
      </c>
      <c r="BW110" s="1019"/>
      <c r="BX110" s="1019"/>
      <c r="BY110" s="1019"/>
      <c r="BZ110" s="1019"/>
      <c r="CA110" s="1019">
        <v>65140284</v>
      </c>
      <c r="CB110" s="1019"/>
      <c r="CC110" s="1019"/>
      <c r="CD110" s="1019"/>
      <c r="CE110" s="1019"/>
      <c r="CF110" s="1033">
        <v>165.1</v>
      </c>
      <c r="CG110" s="1034"/>
      <c r="CH110" s="1034"/>
      <c r="CI110" s="1034"/>
      <c r="CJ110" s="1034"/>
      <c r="CK110" s="1035" t="s">
        <v>432</v>
      </c>
      <c r="CL110" s="1036"/>
      <c r="CM110" s="1015" t="s">
        <v>433</v>
      </c>
      <c r="CN110" s="1016"/>
      <c r="CO110" s="1016"/>
      <c r="CP110" s="1016"/>
      <c r="CQ110" s="1016"/>
      <c r="CR110" s="1016"/>
      <c r="CS110" s="1016"/>
      <c r="CT110" s="1016"/>
      <c r="CU110" s="1016"/>
      <c r="CV110" s="1016"/>
      <c r="CW110" s="1016"/>
      <c r="CX110" s="1016"/>
      <c r="CY110" s="1016"/>
      <c r="CZ110" s="1016"/>
      <c r="DA110" s="1016"/>
      <c r="DB110" s="1016"/>
      <c r="DC110" s="1016"/>
      <c r="DD110" s="1016"/>
      <c r="DE110" s="1016"/>
      <c r="DF110" s="1017"/>
      <c r="DG110" s="1018" t="s">
        <v>434</v>
      </c>
      <c r="DH110" s="1019"/>
      <c r="DI110" s="1019"/>
      <c r="DJ110" s="1019"/>
      <c r="DK110" s="1019"/>
      <c r="DL110" s="1019" t="s">
        <v>435</v>
      </c>
      <c r="DM110" s="1019"/>
      <c r="DN110" s="1019"/>
      <c r="DO110" s="1019"/>
      <c r="DP110" s="1019"/>
      <c r="DQ110" s="1019" t="s">
        <v>436</v>
      </c>
      <c r="DR110" s="1019"/>
      <c r="DS110" s="1019"/>
      <c r="DT110" s="1019"/>
      <c r="DU110" s="1019"/>
      <c r="DV110" s="1020" t="s">
        <v>435</v>
      </c>
      <c r="DW110" s="1020"/>
      <c r="DX110" s="1020"/>
      <c r="DY110" s="1020"/>
      <c r="DZ110" s="1021"/>
    </row>
    <row r="111" spans="1:131" s="246" customFormat="1" ht="26.25" customHeight="1" x14ac:dyDescent="0.2">
      <c r="A111" s="1022" t="s">
        <v>437</v>
      </c>
      <c r="B111" s="1023"/>
      <c r="C111" s="1023"/>
      <c r="D111" s="1023"/>
      <c r="E111" s="1023"/>
      <c r="F111" s="1023"/>
      <c r="G111" s="1023"/>
      <c r="H111" s="1023"/>
      <c r="I111" s="1023"/>
      <c r="J111" s="1023"/>
      <c r="K111" s="1023"/>
      <c r="L111" s="1023"/>
      <c r="M111" s="1023"/>
      <c r="N111" s="1023"/>
      <c r="O111" s="1023"/>
      <c r="P111" s="1023"/>
      <c r="Q111" s="1023"/>
      <c r="R111" s="1023"/>
      <c r="S111" s="1023"/>
      <c r="T111" s="1023"/>
      <c r="U111" s="1023"/>
      <c r="V111" s="1023"/>
      <c r="W111" s="1023"/>
      <c r="X111" s="1023"/>
      <c r="Y111" s="1023"/>
      <c r="Z111" s="1024"/>
      <c r="AA111" s="1025" t="s">
        <v>438</v>
      </c>
      <c r="AB111" s="1026"/>
      <c r="AC111" s="1026"/>
      <c r="AD111" s="1026"/>
      <c r="AE111" s="1027"/>
      <c r="AF111" s="1028" t="s">
        <v>438</v>
      </c>
      <c r="AG111" s="1026"/>
      <c r="AH111" s="1026"/>
      <c r="AI111" s="1026"/>
      <c r="AJ111" s="1027"/>
      <c r="AK111" s="1028" t="s">
        <v>435</v>
      </c>
      <c r="AL111" s="1026"/>
      <c r="AM111" s="1026"/>
      <c r="AN111" s="1026"/>
      <c r="AO111" s="1027"/>
      <c r="AP111" s="1029" t="s">
        <v>409</v>
      </c>
      <c r="AQ111" s="1030"/>
      <c r="AR111" s="1030"/>
      <c r="AS111" s="1030"/>
      <c r="AT111" s="1031"/>
      <c r="AU111" s="992"/>
      <c r="AV111" s="993"/>
      <c r="AW111" s="993"/>
      <c r="AX111" s="993"/>
      <c r="AY111" s="993"/>
      <c r="AZ111" s="1041" t="s">
        <v>439</v>
      </c>
      <c r="BA111" s="1042"/>
      <c r="BB111" s="1042"/>
      <c r="BC111" s="1042"/>
      <c r="BD111" s="1042"/>
      <c r="BE111" s="1042"/>
      <c r="BF111" s="1042"/>
      <c r="BG111" s="1042"/>
      <c r="BH111" s="1042"/>
      <c r="BI111" s="1042"/>
      <c r="BJ111" s="1042"/>
      <c r="BK111" s="1042"/>
      <c r="BL111" s="1042"/>
      <c r="BM111" s="1042"/>
      <c r="BN111" s="1042"/>
      <c r="BO111" s="1042"/>
      <c r="BP111" s="1043"/>
      <c r="BQ111" s="1011">
        <v>248920</v>
      </c>
      <c r="BR111" s="1012"/>
      <c r="BS111" s="1012"/>
      <c r="BT111" s="1012"/>
      <c r="BU111" s="1012"/>
      <c r="BV111" s="1012">
        <v>531223</v>
      </c>
      <c r="BW111" s="1012"/>
      <c r="BX111" s="1012"/>
      <c r="BY111" s="1012"/>
      <c r="BZ111" s="1012"/>
      <c r="CA111" s="1012">
        <v>489332</v>
      </c>
      <c r="CB111" s="1012"/>
      <c r="CC111" s="1012"/>
      <c r="CD111" s="1012"/>
      <c r="CE111" s="1012"/>
      <c r="CF111" s="1006">
        <v>1.2</v>
      </c>
      <c r="CG111" s="1007"/>
      <c r="CH111" s="1007"/>
      <c r="CI111" s="1007"/>
      <c r="CJ111" s="1007"/>
      <c r="CK111" s="1037"/>
      <c r="CL111" s="1038"/>
      <c r="CM111" s="1008" t="s">
        <v>440</v>
      </c>
      <c r="CN111" s="1009"/>
      <c r="CO111" s="1009"/>
      <c r="CP111" s="1009"/>
      <c r="CQ111" s="1009"/>
      <c r="CR111" s="1009"/>
      <c r="CS111" s="1009"/>
      <c r="CT111" s="1009"/>
      <c r="CU111" s="1009"/>
      <c r="CV111" s="1009"/>
      <c r="CW111" s="1009"/>
      <c r="CX111" s="1009"/>
      <c r="CY111" s="1009"/>
      <c r="CZ111" s="1009"/>
      <c r="DA111" s="1009"/>
      <c r="DB111" s="1009"/>
      <c r="DC111" s="1009"/>
      <c r="DD111" s="1009"/>
      <c r="DE111" s="1009"/>
      <c r="DF111" s="1010"/>
      <c r="DG111" s="1011" t="s">
        <v>435</v>
      </c>
      <c r="DH111" s="1012"/>
      <c r="DI111" s="1012"/>
      <c r="DJ111" s="1012"/>
      <c r="DK111" s="1012"/>
      <c r="DL111" s="1012" t="s">
        <v>438</v>
      </c>
      <c r="DM111" s="1012"/>
      <c r="DN111" s="1012"/>
      <c r="DO111" s="1012"/>
      <c r="DP111" s="1012"/>
      <c r="DQ111" s="1012" t="s">
        <v>438</v>
      </c>
      <c r="DR111" s="1012"/>
      <c r="DS111" s="1012"/>
      <c r="DT111" s="1012"/>
      <c r="DU111" s="1012"/>
      <c r="DV111" s="1013" t="s">
        <v>438</v>
      </c>
      <c r="DW111" s="1013"/>
      <c r="DX111" s="1013"/>
      <c r="DY111" s="1013"/>
      <c r="DZ111" s="1014"/>
    </row>
    <row r="112" spans="1:131" s="246" customFormat="1" ht="26.25" customHeight="1" x14ac:dyDescent="0.2">
      <c r="A112" s="1044" t="s">
        <v>441</v>
      </c>
      <c r="B112" s="1045"/>
      <c r="C112" s="1042" t="s">
        <v>442</v>
      </c>
      <c r="D112" s="1042"/>
      <c r="E112" s="1042"/>
      <c r="F112" s="1042"/>
      <c r="G112" s="1042"/>
      <c r="H112" s="1042"/>
      <c r="I112" s="1042"/>
      <c r="J112" s="1042"/>
      <c r="K112" s="1042"/>
      <c r="L112" s="1042"/>
      <c r="M112" s="1042"/>
      <c r="N112" s="1042"/>
      <c r="O112" s="1042"/>
      <c r="P112" s="1042"/>
      <c r="Q112" s="1042"/>
      <c r="R112" s="1042"/>
      <c r="S112" s="1042"/>
      <c r="T112" s="1042"/>
      <c r="U112" s="1042"/>
      <c r="V112" s="1042"/>
      <c r="W112" s="1042"/>
      <c r="X112" s="1042"/>
      <c r="Y112" s="1042"/>
      <c r="Z112" s="1043"/>
      <c r="AA112" s="1050">
        <v>100000</v>
      </c>
      <c r="AB112" s="1051"/>
      <c r="AC112" s="1051"/>
      <c r="AD112" s="1051"/>
      <c r="AE112" s="1052"/>
      <c r="AF112" s="1053">
        <v>83333</v>
      </c>
      <c r="AG112" s="1051"/>
      <c r="AH112" s="1051"/>
      <c r="AI112" s="1051"/>
      <c r="AJ112" s="1052"/>
      <c r="AK112" s="1053">
        <v>66667</v>
      </c>
      <c r="AL112" s="1051"/>
      <c r="AM112" s="1051"/>
      <c r="AN112" s="1051"/>
      <c r="AO112" s="1052"/>
      <c r="AP112" s="1054">
        <v>0.2</v>
      </c>
      <c r="AQ112" s="1055"/>
      <c r="AR112" s="1055"/>
      <c r="AS112" s="1055"/>
      <c r="AT112" s="1056"/>
      <c r="AU112" s="992"/>
      <c r="AV112" s="993"/>
      <c r="AW112" s="993"/>
      <c r="AX112" s="993"/>
      <c r="AY112" s="993"/>
      <c r="AZ112" s="1041" t="s">
        <v>443</v>
      </c>
      <c r="BA112" s="1042"/>
      <c r="BB112" s="1042"/>
      <c r="BC112" s="1042"/>
      <c r="BD112" s="1042"/>
      <c r="BE112" s="1042"/>
      <c r="BF112" s="1042"/>
      <c r="BG112" s="1042"/>
      <c r="BH112" s="1042"/>
      <c r="BI112" s="1042"/>
      <c r="BJ112" s="1042"/>
      <c r="BK112" s="1042"/>
      <c r="BL112" s="1042"/>
      <c r="BM112" s="1042"/>
      <c r="BN112" s="1042"/>
      <c r="BO112" s="1042"/>
      <c r="BP112" s="1043"/>
      <c r="BQ112" s="1011">
        <v>26190622</v>
      </c>
      <c r="BR112" s="1012"/>
      <c r="BS112" s="1012"/>
      <c r="BT112" s="1012"/>
      <c r="BU112" s="1012"/>
      <c r="BV112" s="1012">
        <v>22394135</v>
      </c>
      <c r="BW112" s="1012"/>
      <c r="BX112" s="1012"/>
      <c r="BY112" s="1012"/>
      <c r="BZ112" s="1012"/>
      <c r="CA112" s="1012">
        <v>20450549</v>
      </c>
      <c r="CB112" s="1012"/>
      <c r="CC112" s="1012"/>
      <c r="CD112" s="1012"/>
      <c r="CE112" s="1012"/>
      <c r="CF112" s="1006">
        <v>51.8</v>
      </c>
      <c r="CG112" s="1007"/>
      <c r="CH112" s="1007"/>
      <c r="CI112" s="1007"/>
      <c r="CJ112" s="1007"/>
      <c r="CK112" s="1037"/>
      <c r="CL112" s="1038"/>
      <c r="CM112" s="1008" t="s">
        <v>444</v>
      </c>
      <c r="CN112" s="1009"/>
      <c r="CO112" s="1009"/>
      <c r="CP112" s="1009"/>
      <c r="CQ112" s="1009"/>
      <c r="CR112" s="1009"/>
      <c r="CS112" s="1009"/>
      <c r="CT112" s="1009"/>
      <c r="CU112" s="1009"/>
      <c r="CV112" s="1009"/>
      <c r="CW112" s="1009"/>
      <c r="CX112" s="1009"/>
      <c r="CY112" s="1009"/>
      <c r="CZ112" s="1009"/>
      <c r="DA112" s="1009"/>
      <c r="DB112" s="1009"/>
      <c r="DC112" s="1009"/>
      <c r="DD112" s="1009"/>
      <c r="DE112" s="1009"/>
      <c r="DF112" s="1010"/>
      <c r="DG112" s="1011" t="s">
        <v>435</v>
      </c>
      <c r="DH112" s="1012"/>
      <c r="DI112" s="1012"/>
      <c r="DJ112" s="1012"/>
      <c r="DK112" s="1012"/>
      <c r="DL112" s="1012" t="s">
        <v>179</v>
      </c>
      <c r="DM112" s="1012"/>
      <c r="DN112" s="1012"/>
      <c r="DO112" s="1012"/>
      <c r="DP112" s="1012"/>
      <c r="DQ112" s="1012" t="s">
        <v>179</v>
      </c>
      <c r="DR112" s="1012"/>
      <c r="DS112" s="1012"/>
      <c r="DT112" s="1012"/>
      <c r="DU112" s="1012"/>
      <c r="DV112" s="1013" t="s">
        <v>434</v>
      </c>
      <c r="DW112" s="1013"/>
      <c r="DX112" s="1013"/>
      <c r="DY112" s="1013"/>
      <c r="DZ112" s="1014"/>
    </row>
    <row r="113" spans="1:130" s="246" customFormat="1" ht="26.25" customHeight="1" x14ac:dyDescent="0.2">
      <c r="A113" s="1046"/>
      <c r="B113" s="1047"/>
      <c r="C113" s="1042" t="s">
        <v>445</v>
      </c>
      <c r="D113" s="1042"/>
      <c r="E113" s="1042"/>
      <c r="F113" s="1042"/>
      <c r="G113" s="1042"/>
      <c r="H113" s="1042"/>
      <c r="I113" s="1042"/>
      <c r="J113" s="1042"/>
      <c r="K113" s="1042"/>
      <c r="L113" s="1042"/>
      <c r="M113" s="1042"/>
      <c r="N113" s="1042"/>
      <c r="O113" s="1042"/>
      <c r="P113" s="1042"/>
      <c r="Q113" s="1042"/>
      <c r="R113" s="1042"/>
      <c r="S113" s="1042"/>
      <c r="T113" s="1042"/>
      <c r="U113" s="1042"/>
      <c r="V113" s="1042"/>
      <c r="W113" s="1042"/>
      <c r="X113" s="1042"/>
      <c r="Y113" s="1042"/>
      <c r="Z113" s="1043"/>
      <c r="AA113" s="1025">
        <v>2007823</v>
      </c>
      <c r="AB113" s="1026"/>
      <c r="AC113" s="1026"/>
      <c r="AD113" s="1026"/>
      <c r="AE113" s="1027"/>
      <c r="AF113" s="1028">
        <v>1708414</v>
      </c>
      <c r="AG113" s="1026"/>
      <c r="AH113" s="1026"/>
      <c r="AI113" s="1026"/>
      <c r="AJ113" s="1027"/>
      <c r="AK113" s="1028">
        <v>1660985</v>
      </c>
      <c r="AL113" s="1026"/>
      <c r="AM113" s="1026"/>
      <c r="AN113" s="1026"/>
      <c r="AO113" s="1027"/>
      <c r="AP113" s="1029">
        <v>4.2</v>
      </c>
      <c r="AQ113" s="1030"/>
      <c r="AR113" s="1030"/>
      <c r="AS113" s="1030"/>
      <c r="AT113" s="1031"/>
      <c r="AU113" s="992"/>
      <c r="AV113" s="993"/>
      <c r="AW113" s="993"/>
      <c r="AX113" s="993"/>
      <c r="AY113" s="993"/>
      <c r="AZ113" s="1041" t="s">
        <v>446</v>
      </c>
      <c r="BA113" s="1042"/>
      <c r="BB113" s="1042"/>
      <c r="BC113" s="1042"/>
      <c r="BD113" s="1042"/>
      <c r="BE113" s="1042"/>
      <c r="BF113" s="1042"/>
      <c r="BG113" s="1042"/>
      <c r="BH113" s="1042"/>
      <c r="BI113" s="1042"/>
      <c r="BJ113" s="1042"/>
      <c r="BK113" s="1042"/>
      <c r="BL113" s="1042"/>
      <c r="BM113" s="1042"/>
      <c r="BN113" s="1042"/>
      <c r="BO113" s="1042"/>
      <c r="BP113" s="1043"/>
      <c r="BQ113" s="1011">
        <v>224685</v>
      </c>
      <c r="BR113" s="1012"/>
      <c r="BS113" s="1012"/>
      <c r="BT113" s="1012"/>
      <c r="BU113" s="1012"/>
      <c r="BV113" s="1012">
        <v>113141</v>
      </c>
      <c r="BW113" s="1012"/>
      <c r="BX113" s="1012"/>
      <c r="BY113" s="1012"/>
      <c r="BZ113" s="1012"/>
      <c r="CA113" s="1012">
        <v>629021</v>
      </c>
      <c r="CB113" s="1012"/>
      <c r="CC113" s="1012"/>
      <c r="CD113" s="1012"/>
      <c r="CE113" s="1012"/>
      <c r="CF113" s="1006">
        <v>1.6</v>
      </c>
      <c r="CG113" s="1007"/>
      <c r="CH113" s="1007"/>
      <c r="CI113" s="1007"/>
      <c r="CJ113" s="1007"/>
      <c r="CK113" s="1037"/>
      <c r="CL113" s="1038"/>
      <c r="CM113" s="1008" t="s">
        <v>447</v>
      </c>
      <c r="CN113" s="1009"/>
      <c r="CO113" s="1009"/>
      <c r="CP113" s="1009"/>
      <c r="CQ113" s="1009"/>
      <c r="CR113" s="1009"/>
      <c r="CS113" s="1009"/>
      <c r="CT113" s="1009"/>
      <c r="CU113" s="1009"/>
      <c r="CV113" s="1009"/>
      <c r="CW113" s="1009"/>
      <c r="CX113" s="1009"/>
      <c r="CY113" s="1009"/>
      <c r="CZ113" s="1009"/>
      <c r="DA113" s="1009"/>
      <c r="DB113" s="1009"/>
      <c r="DC113" s="1009"/>
      <c r="DD113" s="1009"/>
      <c r="DE113" s="1009"/>
      <c r="DF113" s="1010"/>
      <c r="DG113" s="1050" t="s">
        <v>179</v>
      </c>
      <c r="DH113" s="1051"/>
      <c r="DI113" s="1051"/>
      <c r="DJ113" s="1051"/>
      <c r="DK113" s="1052"/>
      <c r="DL113" s="1053" t="s">
        <v>435</v>
      </c>
      <c r="DM113" s="1051"/>
      <c r="DN113" s="1051"/>
      <c r="DO113" s="1051"/>
      <c r="DP113" s="1052"/>
      <c r="DQ113" s="1053" t="s">
        <v>435</v>
      </c>
      <c r="DR113" s="1051"/>
      <c r="DS113" s="1051"/>
      <c r="DT113" s="1051"/>
      <c r="DU113" s="1052"/>
      <c r="DV113" s="1054" t="s">
        <v>179</v>
      </c>
      <c r="DW113" s="1055"/>
      <c r="DX113" s="1055"/>
      <c r="DY113" s="1055"/>
      <c r="DZ113" s="1056"/>
    </row>
    <row r="114" spans="1:130" s="246" customFormat="1" ht="26.25" customHeight="1" x14ac:dyDescent="0.2">
      <c r="A114" s="1046"/>
      <c r="B114" s="1047"/>
      <c r="C114" s="1042" t="s">
        <v>448</v>
      </c>
      <c r="D114" s="1042"/>
      <c r="E114" s="1042"/>
      <c r="F114" s="1042"/>
      <c r="G114" s="1042"/>
      <c r="H114" s="1042"/>
      <c r="I114" s="1042"/>
      <c r="J114" s="1042"/>
      <c r="K114" s="1042"/>
      <c r="L114" s="1042"/>
      <c r="M114" s="1042"/>
      <c r="N114" s="1042"/>
      <c r="O114" s="1042"/>
      <c r="P114" s="1042"/>
      <c r="Q114" s="1042"/>
      <c r="R114" s="1042"/>
      <c r="S114" s="1042"/>
      <c r="T114" s="1042"/>
      <c r="U114" s="1042"/>
      <c r="V114" s="1042"/>
      <c r="W114" s="1042"/>
      <c r="X114" s="1042"/>
      <c r="Y114" s="1042"/>
      <c r="Z114" s="1043"/>
      <c r="AA114" s="1050">
        <v>114352</v>
      </c>
      <c r="AB114" s="1051"/>
      <c r="AC114" s="1051"/>
      <c r="AD114" s="1051"/>
      <c r="AE114" s="1052"/>
      <c r="AF114" s="1053">
        <v>114351</v>
      </c>
      <c r="AG114" s="1051"/>
      <c r="AH114" s="1051"/>
      <c r="AI114" s="1051"/>
      <c r="AJ114" s="1052"/>
      <c r="AK114" s="1053">
        <v>114351</v>
      </c>
      <c r="AL114" s="1051"/>
      <c r="AM114" s="1051"/>
      <c r="AN114" s="1051"/>
      <c r="AO114" s="1052"/>
      <c r="AP114" s="1054">
        <v>0.3</v>
      </c>
      <c r="AQ114" s="1055"/>
      <c r="AR114" s="1055"/>
      <c r="AS114" s="1055"/>
      <c r="AT114" s="1056"/>
      <c r="AU114" s="992"/>
      <c r="AV114" s="993"/>
      <c r="AW114" s="993"/>
      <c r="AX114" s="993"/>
      <c r="AY114" s="993"/>
      <c r="AZ114" s="1041" t="s">
        <v>449</v>
      </c>
      <c r="BA114" s="1042"/>
      <c r="BB114" s="1042"/>
      <c r="BC114" s="1042"/>
      <c r="BD114" s="1042"/>
      <c r="BE114" s="1042"/>
      <c r="BF114" s="1042"/>
      <c r="BG114" s="1042"/>
      <c r="BH114" s="1042"/>
      <c r="BI114" s="1042"/>
      <c r="BJ114" s="1042"/>
      <c r="BK114" s="1042"/>
      <c r="BL114" s="1042"/>
      <c r="BM114" s="1042"/>
      <c r="BN114" s="1042"/>
      <c r="BO114" s="1042"/>
      <c r="BP114" s="1043"/>
      <c r="BQ114" s="1011">
        <v>12177954</v>
      </c>
      <c r="BR114" s="1012"/>
      <c r="BS114" s="1012"/>
      <c r="BT114" s="1012"/>
      <c r="BU114" s="1012"/>
      <c r="BV114" s="1012">
        <v>11599374</v>
      </c>
      <c r="BW114" s="1012"/>
      <c r="BX114" s="1012"/>
      <c r="BY114" s="1012"/>
      <c r="BZ114" s="1012"/>
      <c r="CA114" s="1012">
        <v>11487725</v>
      </c>
      <c r="CB114" s="1012"/>
      <c r="CC114" s="1012"/>
      <c r="CD114" s="1012"/>
      <c r="CE114" s="1012"/>
      <c r="CF114" s="1006">
        <v>29.1</v>
      </c>
      <c r="CG114" s="1007"/>
      <c r="CH114" s="1007"/>
      <c r="CI114" s="1007"/>
      <c r="CJ114" s="1007"/>
      <c r="CK114" s="1037"/>
      <c r="CL114" s="1038"/>
      <c r="CM114" s="1008" t="s">
        <v>450</v>
      </c>
      <c r="CN114" s="1009"/>
      <c r="CO114" s="1009"/>
      <c r="CP114" s="1009"/>
      <c r="CQ114" s="1009"/>
      <c r="CR114" s="1009"/>
      <c r="CS114" s="1009"/>
      <c r="CT114" s="1009"/>
      <c r="CU114" s="1009"/>
      <c r="CV114" s="1009"/>
      <c r="CW114" s="1009"/>
      <c r="CX114" s="1009"/>
      <c r="CY114" s="1009"/>
      <c r="CZ114" s="1009"/>
      <c r="DA114" s="1009"/>
      <c r="DB114" s="1009"/>
      <c r="DC114" s="1009"/>
      <c r="DD114" s="1009"/>
      <c r="DE114" s="1009"/>
      <c r="DF114" s="1010"/>
      <c r="DG114" s="1050" t="s">
        <v>435</v>
      </c>
      <c r="DH114" s="1051"/>
      <c r="DI114" s="1051"/>
      <c r="DJ114" s="1051"/>
      <c r="DK114" s="1052"/>
      <c r="DL114" s="1053" t="s">
        <v>434</v>
      </c>
      <c r="DM114" s="1051"/>
      <c r="DN114" s="1051"/>
      <c r="DO114" s="1051"/>
      <c r="DP114" s="1052"/>
      <c r="DQ114" s="1053" t="s">
        <v>435</v>
      </c>
      <c r="DR114" s="1051"/>
      <c r="DS114" s="1051"/>
      <c r="DT114" s="1051"/>
      <c r="DU114" s="1052"/>
      <c r="DV114" s="1054" t="s">
        <v>438</v>
      </c>
      <c r="DW114" s="1055"/>
      <c r="DX114" s="1055"/>
      <c r="DY114" s="1055"/>
      <c r="DZ114" s="1056"/>
    </row>
    <row r="115" spans="1:130" s="246" customFormat="1" ht="26.25" customHeight="1" x14ac:dyDescent="0.2">
      <c r="A115" s="1046"/>
      <c r="B115" s="1047"/>
      <c r="C115" s="1042" t="s">
        <v>451</v>
      </c>
      <c r="D115" s="1042"/>
      <c r="E115" s="1042"/>
      <c r="F115" s="1042"/>
      <c r="G115" s="1042"/>
      <c r="H115" s="1042"/>
      <c r="I115" s="1042"/>
      <c r="J115" s="1042"/>
      <c r="K115" s="1042"/>
      <c r="L115" s="1042"/>
      <c r="M115" s="1042"/>
      <c r="N115" s="1042"/>
      <c r="O115" s="1042"/>
      <c r="P115" s="1042"/>
      <c r="Q115" s="1042"/>
      <c r="R115" s="1042"/>
      <c r="S115" s="1042"/>
      <c r="T115" s="1042"/>
      <c r="U115" s="1042"/>
      <c r="V115" s="1042"/>
      <c r="W115" s="1042"/>
      <c r="X115" s="1042"/>
      <c r="Y115" s="1042"/>
      <c r="Z115" s="1043"/>
      <c r="AA115" s="1025">
        <v>51359</v>
      </c>
      <c r="AB115" s="1026"/>
      <c r="AC115" s="1026"/>
      <c r="AD115" s="1026"/>
      <c r="AE115" s="1027"/>
      <c r="AF115" s="1028">
        <v>47014</v>
      </c>
      <c r="AG115" s="1026"/>
      <c r="AH115" s="1026"/>
      <c r="AI115" s="1026"/>
      <c r="AJ115" s="1027"/>
      <c r="AK115" s="1028">
        <v>37921</v>
      </c>
      <c r="AL115" s="1026"/>
      <c r="AM115" s="1026"/>
      <c r="AN115" s="1026"/>
      <c r="AO115" s="1027"/>
      <c r="AP115" s="1029">
        <v>0.1</v>
      </c>
      <c r="AQ115" s="1030"/>
      <c r="AR115" s="1030"/>
      <c r="AS115" s="1030"/>
      <c r="AT115" s="1031"/>
      <c r="AU115" s="992"/>
      <c r="AV115" s="993"/>
      <c r="AW115" s="993"/>
      <c r="AX115" s="993"/>
      <c r="AY115" s="993"/>
      <c r="AZ115" s="1041" t="s">
        <v>452</v>
      </c>
      <c r="BA115" s="1042"/>
      <c r="BB115" s="1042"/>
      <c r="BC115" s="1042"/>
      <c r="BD115" s="1042"/>
      <c r="BE115" s="1042"/>
      <c r="BF115" s="1042"/>
      <c r="BG115" s="1042"/>
      <c r="BH115" s="1042"/>
      <c r="BI115" s="1042"/>
      <c r="BJ115" s="1042"/>
      <c r="BK115" s="1042"/>
      <c r="BL115" s="1042"/>
      <c r="BM115" s="1042"/>
      <c r="BN115" s="1042"/>
      <c r="BO115" s="1042"/>
      <c r="BP115" s="1043"/>
      <c r="BQ115" s="1011">
        <v>105302</v>
      </c>
      <c r="BR115" s="1012"/>
      <c r="BS115" s="1012"/>
      <c r="BT115" s="1012"/>
      <c r="BU115" s="1012"/>
      <c r="BV115" s="1012">
        <v>90325</v>
      </c>
      <c r="BW115" s="1012"/>
      <c r="BX115" s="1012"/>
      <c r="BY115" s="1012"/>
      <c r="BZ115" s="1012"/>
      <c r="CA115" s="1012">
        <v>96434</v>
      </c>
      <c r="CB115" s="1012"/>
      <c r="CC115" s="1012"/>
      <c r="CD115" s="1012"/>
      <c r="CE115" s="1012"/>
      <c r="CF115" s="1006">
        <v>0.2</v>
      </c>
      <c r="CG115" s="1007"/>
      <c r="CH115" s="1007"/>
      <c r="CI115" s="1007"/>
      <c r="CJ115" s="1007"/>
      <c r="CK115" s="1037"/>
      <c r="CL115" s="1038"/>
      <c r="CM115" s="1041" t="s">
        <v>453</v>
      </c>
      <c r="CN115" s="1062"/>
      <c r="CO115" s="1062"/>
      <c r="CP115" s="1062"/>
      <c r="CQ115" s="1062"/>
      <c r="CR115" s="1062"/>
      <c r="CS115" s="1062"/>
      <c r="CT115" s="1062"/>
      <c r="CU115" s="1062"/>
      <c r="CV115" s="1062"/>
      <c r="CW115" s="1062"/>
      <c r="CX115" s="1062"/>
      <c r="CY115" s="1062"/>
      <c r="CZ115" s="1062"/>
      <c r="DA115" s="1062"/>
      <c r="DB115" s="1062"/>
      <c r="DC115" s="1062"/>
      <c r="DD115" s="1062"/>
      <c r="DE115" s="1062"/>
      <c r="DF115" s="1043"/>
      <c r="DG115" s="1050">
        <v>5195</v>
      </c>
      <c r="DH115" s="1051"/>
      <c r="DI115" s="1051"/>
      <c r="DJ115" s="1051"/>
      <c r="DK115" s="1052"/>
      <c r="DL115" s="1053">
        <v>335425</v>
      </c>
      <c r="DM115" s="1051"/>
      <c r="DN115" s="1051"/>
      <c r="DO115" s="1051"/>
      <c r="DP115" s="1052"/>
      <c r="DQ115" s="1053">
        <v>331455</v>
      </c>
      <c r="DR115" s="1051"/>
      <c r="DS115" s="1051"/>
      <c r="DT115" s="1051"/>
      <c r="DU115" s="1052"/>
      <c r="DV115" s="1054">
        <v>0.8</v>
      </c>
      <c r="DW115" s="1055"/>
      <c r="DX115" s="1055"/>
      <c r="DY115" s="1055"/>
      <c r="DZ115" s="1056"/>
    </row>
    <row r="116" spans="1:130" s="246" customFormat="1" ht="26.25" customHeight="1" x14ac:dyDescent="0.2">
      <c r="A116" s="1048"/>
      <c r="B116" s="1049"/>
      <c r="C116" s="1057" t="s">
        <v>454</v>
      </c>
      <c r="D116" s="1057"/>
      <c r="E116" s="1057"/>
      <c r="F116" s="1057"/>
      <c r="G116" s="1057"/>
      <c r="H116" s="1057"/>
      <c r="I116" s="1057"/>
      <c r="J116" s="1057"/>
      <c r="K116" s="1057"/>
      <c r="L116" s="1057"/>
      <c r="M116" s="1057"/>
      <c r="N116" s="1057"/>
      <c r="O116" s="1057"/>
      <c r="P116" s="1057"/>
      <c r="Q116" s="1057"/>
      <c r="R116" s="1057"/>
      <c r="S116" s="1057"/>
      <c r="T116" s="1057"/>
      <c r="U116" s="1057"/>
      <c r="V116" s="1057"/>
      <c r="W116" s="1057"/>
      <c r="X116" s="1057"/>
      <c r="Y116" s="1057"/>
      <c r="Z116" s="1058"/>
      <c r="AA116" s="1050">
        <v>106</v>
      </c>
      <c r="AB116" s="1051"/>
      <c r="AC116" s="1051"/>
      <c r="AD116" s="1051"/>
      <c r="AE116" s="1052"/>
      <c r="AF116" s="1053" t="s">
        <v>435</v>
      </c>
      <c r="AG116" s="1051"/>
      <c r="AH116" s="1051"/>
      <c r="AI116" s="1051"/>
      <c r="AJ116" s="1052"/>
      <c r="AK116" s="1053" t="s">
        <v>438</v>
      </c>
      <c r="AL116" s="1051"/>
      <c r="AM116" s="1051"/>
      <c r="AN116" s="1051"/>
      <c r="AO116" s="1052"/>
      <c r="AP116" s="1054" t="s">
        <v>438</v>
      </c>
      <c r="AQ116" s="1055"/>
      <c r="AR116" s="1055"/>
      <c r="AS116" s="1055"/>
      <c r="AT116" s="1056"/>
      <c r="AU116" s="992"/>
      <c r="AV116" s="993"/>
      <c r="AW116" s="993"/>
      <c r="AX116" s="993"/>
      <c r="AY116" s="993"/>
      <c r="AZ116" s="1059" t="s">
        <v>455</v>
      </c>
      <c r="BA116" s="1060"/>
      <c r="BB116" s="1060"/>
      <c r="BC116" s="1060"/>
      <c r="BD116" s="1060"/>
      <c r="BE116" s="1060"/>
      <c r="BF116" s="1060"/>
      <c r="BG116" s="1060"/>
      <c r="BH116" s="1060"/>
      <c r="BI116" s="1060"/>
      <c r="BJ116" s="1060"/>
      <c r="BK116" s="1060"/>
      <c r="BL116" s="1060"/>
      <c r="BM116" s="1060"/>
      <c r="BN116" s="1060"/>
      <c r="BO116" s="1060"/>
      <c r="BP116" s="1061"/>
      <c r="BQ116" s="1011" t="s">
        <v>438</v>
      </c>
      <c r="BR116" s="1012"/>
      <c r="BS116" s="1012"/>
      <c r="BT116" s="1012"/>
      <c r="BU116" s="1012"/>
      <c r="BV116" s="1012" t="s">
        <v>435</v>
      </c>
      <c r="BW116" s="1012"/>
      <c r="BX116" s="1012"/>
      <c r="BY116" s="1012"/>
      <c r="BZ116" s="1012"/>
      <c r="CA116" s="1012" t="s">
        <v>434</v>
      </c>
      <c r="CB116" s="1012"/>
      <c r="CC116" s="1012"/>
      <c r="CD116" s="1012"/>
      <c r="CE116" s="1012"/>
      <c r="CF116" s="1006" t="s">
        <v>438</v>
      </c>
      <c r="CG116" s="1007"/>
      <c r="CH116" s="1007"/>
      <c r="CI116" s="1007"/>
      <c r="CJ116" s="1007"/>
      <c r="CK116" s="1037"/>
      <c r="CL116" s="1038"/>
      <c r="CM116" s="1008" t="s">
        <v>456</v>
      </c>
      <c r="CN116" s="1009"/>
      <c r="CO116" s="1009"/>
      <c r="CP116" s="1009"/>
      <c r="CQ116" s="1009"/>
      <c r="CR116" s="1009"/>
      <c r="CS116" s="1009"/>
      <c r="CT116" s="1009"/>
      <c r="CU116" s="1009"/>
      <c r="CV116" s="1009"/>
      <c r="CW116" s="1009"/>
      <c r="CX116" s="1009"/>
      <c r="CY116" s="1009"/>
      <c r="CZ116" s="1009"/>
      <c r="DA116" s="1009"/>
      <c r="DB116" s="1009"/>
      <c r="DC116" s="1009"/>
      <c r="DD116" s="1009"/>
      <c r="DE116" s="1009"/>
      <c r="DF116" s="1010"/>
      <c r="DG116" s="1050" t="s">
        <v>435</v>
      </c>
      <c r="DH116" s="1051"/>
      <c r="DI116" s="1051"/>
      <c r="DJ116" s="1051"/>
      <c r="DK116" s="1052"/>
      <c r="DL116" s="1053" t="s">
        <v>438</v>
      </c>
      <c r="DM116" s="1051"/>
      <c r="DN116" s="1051"/>
      <c r="DO116" s="1051"/>
      <c r="DP116" s="1052"/>
      <c r="DQ116" s="1053" t="s">
        <v>435</v>
      </c>
      <c r="DR116" s="1051"/>
      <c r="DS116" s="1051"/>
      <c r="DT116" s="1051"/>
      <c r="DU116" s="1052"/>
      <c r="DV116" s="1054" t="s">
        <v>434</v>
      </c>
      <c r="DW116" s="1055"/>
      <c r="DX116" s="1055"/>
      <c r="DY116" s="1055"/>
      <c r="DZ116" s="1056"/>
    </row>
    <row r="117" spans="1:130" s="246" customFormat="1" ht="26.25" customHeight="1" x14ac:dyDescent="0.2">
      <c r="A117" s="996" t="s">
        <v>188</v>
      </c>
      <c r="B117" s="977"/>
      <c r="C117" s="977"/>
      <c r="D117" s="977"/>
      <c r="E117" s="977"/>
      <c r="F117" s="977"/>
      <c r="G117" s="977"/>
      <c r="H117" s="977"/>
      <c r="I117" s="977"/>
      <c r="J117" s="977"/>
      <c r="K117" s="977"/>
      <c r="L117" s="977"/>
      <c r="M117" s="977"/>
      <c r="N117" s="977"/>
      <c r="O117" s="977"/>
      <c r="P117" s="977"/>
      <c r="Q117" s="977"/>
      <c r="R117" s="977"/>
      <c r="S117" s="977"/>
      <c r="T117" s="977"/>
      <c r="U117" s="977"/>
      <c r="V117" s="977"/>
      <c r="W117" s="977"/>
      <c r="X117" s="977"/>
      <c r="Y117" s="1067" t="s">
        <v>457</v>
      </c>
      <c r="Z117" s="978"/>
      <c r="AA117" s="1068">
        <v>9524087</v>
      </c>
      <c r="AB117" s="1069"/>
      <c r="AC117" s="1069"/>
      <c r="AD117" s="1069"/>
      <c r="AE117" s="1070"/>
      <c r="AF117" s="1071">
        <v>9414294</v>
      </c>
      <c r="AG117" s="1069"/>
      <c r="AH117" s="1069"/>
      <c r="AI117" s="1069"/>
      <c r="AJ117" s="1070"/>
      <c r="AK117" s="1071">
        <v>9289753</v>
      </c>
      <c r="AL117" s="1069"/>
      <c r="AM117" s="1069"/>
      <c r="AN117" s="1069"/>
      <c r="AO117" s="1070"/>
      <c r="AP117" s="1072"/>
      <c r="AQ117" s="1073"/>
      <c r="AR117" s="1073"/>
      <c r="AS117" s="1073"/>
      <c r="AT117" s="1074"/>
      <c r="AU117" s="992"/>
      <c r="AV117" s="993"/>
      <c r="AW117" s="993"/>
      <c r="AX117" s="993"/>
      <c r="AY117" s="993"/>
      <c r="AZ117" s="1059" t="s">
        <v>458</v>
      </c>
      <c r="BA117" s="1060"/>
      <c r="BB117" s="1060"/>
      <c r="BC117" s="1060"/>
      <c r="BD117" s="1060"/>
      <c r="BE117" s="1060"/>
      <c r="BF117" s="1060"/>
      <c r="BG117" s="1060"/>
      <c r="BH117" s="1060"/>
      <c r="BI117" s="1060"/>
      <c r="BJ117" s="1060"/>
      <c r="BK117" s="1060"/>
      <c r="BL117" s="1060"/>
      <c r="BM117" s="1060"/>
      <c r="BN117" s="1060"/>
      <c r="BO117" s="1060"/>
      <c r="BP117" s="1061"/>
      <c r="BQ117" s="1011" t="s">
        <v>436</v>
      </c>
      <c r="BR117" s="1012"/>
      <c r="BS117" s="1012"/>
      <c r="BT117" s="1012"/>
      <c r="BU117" s="1012"/>
      <c r="BV117" s="1012" t="s">
        <v>438</v>
      </c>
      <c r="BW117" s="1012"/>
      <c r="BX117" s="1012"/>
      <c r="BY117" s="1012"/>
      <c r="BZ117" s="1012"/>
      <c r="CA117" s="1012" t="s">
        <v>438</v>
      </c>
      <c r="CB117" s="1012"/>
      <c r="CC117" s="1012"/>
      <c r="CD117" s="1012"/>
      <c r="CE117" s="1012"/>
      <c r="CF117" s="1006" t="s">
        <v>436</v>
      </c>
      <c r="CG117" s="1007"/>
      <c r="CH117" s="1007"/>
      <c r="CI117" s="1007"/>
      <c r="CJ117" s="1007"/>
      <c r="CK117" s="1037"/>
      <c r="CL117" s="1038"/>
      <c r="CM117" s="1008" t="s">
        <v>459</v>
      </c>
      <c r="CN117" s="1009"/>
      <c r="CO117" s="1009"/>
      <c r="CP117" s="1009"/>
      <c r="CQ117" s="1009"/>
      <c r="CR117" s="1009"/>
      <c r="CS117" s="1009"/>
      <c r="CT117" s="1009"/>
      <c r="CU117" s="1009"/>
      <c r="CV117" s="1009"/>
      <c r="CW117" s="1009"/>
      <c r="CX117" s="1009"/>
      <c r="CY117" s="1009"/>
      <c r="CZ117" s="1009"/>
      <c r="DA117" s="1009"/>
      <c r="DB117" s="1009"/>
      <c r="DC117" s="1009"/>
      <c r="DD117" s="1009"/>
      <c r="DE117" s="1009"/>
      <c r="DF117" s="1010"/>
      <c r="DG117" s="1050" t="s">
        <v>435</v>
      </c>
      <c r="DH117" s="1051"/>
      <c r="DI117" s="1051"/>
      <c r="DJ117" s="1051"/>
      <c r="DK117" s="1052"/>
      <c r="DL117" s="1053" t="s">
        <v>438</v>
      </c>
      <c r="DM117" s="1051"/>
      <c r="DN117" s="1051"/>
      <c r="DO117" s="1051"/>
      <c r="DP117" s="1052"/>
      <c r="DQ117" s="1053" t="s">
        <v>438</v>
      </c>
      <c r="DR117" s="1051"/>
      <c r="DS117" s="1051"/>
      <c r="DT117" s="1051"/>
      <c r="DU117" s="1052"/>
      <c r="DV117" s="1054" t="s">
        <v>435</v>
      </c>
      <c r="DW117" s="1055"/>
      <c r="DX117" s="1055"/>
      <c r="DY117" s="1055"/>
      <c r="DZ117" s="1056"/>
    </row>
    <row r="118" spans="1:130" s="246" customFormat="1" ht="26.25" customHeight="1" x14ac:dyDescent="0.2">
      <c r="A118" s="996" t="s">
        <v>429</v>
      </c>
      <c r="B118" s="977"/>
      <c r="C118" s="977"/>
      <c r="D118" s="977"/>
      <c r="E118" s="977"/>
      <c r="F118" s="977"/>
      <c r="G118" s="977"/>
      <c r="H118" s="977"/>
      <c r="I118" s="977"/>
      <c r="J118" s="977"/>
      <c r="K118" s="977"/>
      <c r="L118" s="977"/>
      <c r="M118" s="977"/>
      <c r="N118" s="977"/>
      <c r="O118" s="977"/>
      <c r="P118" s="977"/>
      <c r="Q118" s="977"/>
      <c r="R118" s="977"/>
      <c r="S118" s="977"/>
      <c r="T118" s="977"/>
      <c r="U118" s="977"/>
      <c r="V118" s="977"/>
      <c r="W118" s="977"/>
      <c r="X118" s="977"/>
      <c r="Y118" s="977"/>
      <c r="Z118" s="978"/>
      <c r="AA118" s="976" t="s">
        <v>427</v>
      </c>
      <c r="AB118" s="977"/>
      <c r="AC118" s="977"/>
      <c r="AD118" s="977"/>
      <c r="AE118" s="978"/>
      <c r="AF118" s="976" t="s">
        <v>304</v>
      </c>
      <c r="AG118" s="977"/>
      <c r="AH118" s="977"/>
      <c r="AI118" s="977"/>
      <c r="AJ118" s="978"/>
      <c r="AK118" s="976" t="s">
        <v>303</v>
      </c>
      <c r="AL118" s="977"/>
      <c r="AM118" s="977"/>
      <c r="AN118" s="977"/>
      <c r="AO118" s="978"/>
      <c r="AP118" s="1063" t="s">
        <v>428</v>
      </c>
      <c r="AQ118" s="1064"/>
      <c r="AR118" s="1064"/>
      <c r="AS118" s="1064"/>
      <c r="AT118" s="1065"/>
      <c r="AU118" s="992"/>
      <c r="AV118" s="993"/>
      <c r="AW118" s="993"/>
      <c r="AX118" s="993"/>
      <c r="AY118" s="993"/>
      <c r="AZ118" s="1066" t="s">
        <v>460</v>
      </c>
      <c r="BA118" s="1057"/>
      <c r="BB118" s="1057"/>
      <c r="BC118" s="1057"/>
      <c r="BD118" s="1057"/>
      <c r="BE118" s="1057"/>
      <c r="BF118" s="1057"/>
      <c r="BG118" s="1057"/>
      <c r="BH118" s="1057"/>
      <c r="BI118" s="1057"/>
      <c r="BJ118" s="1057"/>
      <c r="BK118" s="1057"/>
      <c r="BL118" s="1057"/>
      <c r="BM118" s="1057"/>
      <c r="BN118" s="1057"/>
      <c r="BO118" s="1057"/>
      <c r="BP118" s="1058"/>
      <c r="BQ118" s="1089" t="s">
        <v>434</v>
      </c>
      <c r="BR118" s="1090"/>
      <c r="BS118" s="1090"/>
      <c r="BT118" s="1090"/>
      <c r="BU118" s="1090"/>
      <c r="BV118" s="1090" t="s">
        <v>438</v>
      </c>
      <c r="BW118" s="1090"/>
      <c r="BX118" s="1090"/>
      <c r="BY118" s="1090"/>
      <c r="BZ118" s="1090"/>
      <c r="CA118" s="1090" t="s">
        <v>438</v>
      </c>
      <c r="CB118" s="1090"/>
      <c r="CC118" s="1090"/>
      <c r="CD118" s="1090"/>
      <c r="CE118" s="1090"/>
      <c r="CF118" s="1006" t="s">
        <v>436</v>
      </c>
      <c r="CG118" s="1007"/>
      <c r="CH118" s="1007"/>
      <c r="CI118" s="1007"/>
      <c r="CJ118" s="1007"/>
      <c r="CK118" s="1037"/>
      <c r="CL118" s="1038"/>
      <c r="CM118" s="1008" t="s">
        <v>461</v>
      </c>
      <c r="CN118" s="1009"/>
      <c r="CO118" s="1009"/>
      <c r="CP118" s="1009"/>
      <c r="CQ118" s="1009"/>
      <c r="CR118" s="1009"/>
      <c r="CS118" s="1009"/>
      <c r="CT118" s="1009"/>
      <c r="CU118" s="1009"/>
      <c r="CV118" s="1009"/>
      <c r="CW118" s="1009"/>
      <c r="CX118" s="1009"/>
      <c r="CY118" s="1009"/>
      <c r="CZ118" s="1009"/>
      <c r="DA118" s="1009"/>
      <c r="DB118" s="1009"/>
      <c r="DC118" s="1009"/>
      <c r="DD118" s="1009"/>
      <c r="DE118" s="1009"/>
      <c r="DF118" s="1010"/>
      <c r="DG118" s="1050" t="s">
        <v>435</v>
      </c>
      <c r="DH118" s="1051"/>
      <c r="DI118" s="1051"/>
      <c r="DJ118" s="1051"/>
      <c r="DK118" s="1052"/>
      <c r="DL118" s="1053" t="s">
        <v>435</v>
      </c>
      <c r="DM118" s="1051"/>
      <c r="DN118" s="1051"/>
      <c r="DO118" s="1051"/>
      <c r="DP118" s="1052"/>
      <c r="DQ118" s="1053" t="s">
        <v>438</v>
      </c>
      <c r="DR118" s="1051"/>
      <c r="DS118" s="1051"/>
      <c r="DT118" s="1051"/>
      <c r="DU118" s="1052"/>
      <c r="DV118" s="1054" t="s">
        <v>435</v>
      </c>
      <c r="DW118" s="1055"/>
      <c r="DX118" s="1055"/>
      <c r="DY118" s="1055"/>
      <c r="DZ118" s="1056"/>
    </row>
    <row r="119" spans="1:130" s="246" customFormat="1" ht="26.25" customHeight="1" x14ac:dyDescent="0.2">
      <c r="A119" s="1150" t="s">
        <v>432</v>
      </c>
      <c r="B119" s="1036"/>
      <c r="C119" s="1015" t="s">
        <v>433</v>
      </c>
      <c r="D119" s="1016"/>
      <c r="E119" s="1016"/>
      <c r="F119" s="1016"/>
      <c r="G119" s="1016"/>
      <c r="H119" s="1016"/>
      <c r="I119" s="1016"/>
      <c r="J119" s="1016"/>
      <c r="K119" s="1016"/>
      <c r="L119" s="1016"/>
      <c r="M119" s="1016"/>
      <c r="N119" s="1016"/>
      <c r="O119" s="1016"/>
      <c r="P119" s="1016"/>
      <c r="Q119" s="1016"/>
      <c r="R119" s="1016"/>
      <c r="S119" s="1016"/>
      <c r="T119" s="1016"/>
      <c r="U119" s="1016"/>
      <c r="V119" s="1016"/>
      <c r="W119" s="1016"/>
      <c r="X119" s="1016"/>
      <c r="Y119" s="1016"/>
      <c r="Z119" s="1017"/>
      <c r="AA119" s="983" t="s">
        <v>436</v>
      </c>
      <c r="AB119" s="984"/>
      <c r="AC119" s="984"/>
      <c r="AD119" s="984"/>
      <c r="AE119" s="985"/>
      <c r="AF119" s="986" t="s">
        <v>435</v>
      </c>
      <c r="AG119" s="984"/>
      <c r="AH119" s="984"/>
      <c r="AI119" s="984"/>
      <c r="AJ119" s="985"/>
      <c r="AK119" s="986" t="s">
        <v>436</v>
      </c>
      <c r="AL119" s="984"/>
      <c r="AM119" s="984"/>
      <c r="AN119" s="984"/>
      <c r="AO119" s="985"/>
      <c r="AP119" s="987" t="s">
        <v>436</v>
      </c>
      <c r="AQ119" s="988"/>
      <c r="AR119" s="988"/>
      <c r="AS119" s="988"/>
      <c r="AT119" s="989"/>
      <c r="AU119" s="994"/>
      <c r="AV119" s="995"/>
      <c r="AW119" s="995"/>
      <c r="AX119" s="995"/>
      <c r="AY119" s="995"/>
      <c r="AZ119" s="277" t="s">
        <v>188</v>
      </c>
      <c r="BA119" s="277"/>
      <c r="BB119" s="277"/>
      <c r="BC119" s="277"/>
      <c r="BD119" s="277"/>
      <c r="BE119" s="277"/>
      <c r="BF119" s="277"/>
      <c r="BG119" s="277"/>
      <c r="BH119" s="277"/>
      <c r="BI119" s="277"/>
      <c r="BJ119" s="277"/>
      <c r="BK119" s="277"/>
      <c r="BL119" s="277"/>
      <c r="BM119" s="277"/>
      <c r="BN119" s="277"/>
      <c r="BO119" s="1067" t="s">
        <v>462</v>
      </c>
      <c r="BP119" s="1098"/>
      <c r="BQ119" s="1089">
        <v>111947334</v>
      </c>
      <c r="BR119" s="1090"/>
      <c r="BS119" s="1090"/>
      <c r="BT119" s="1090"/>
      <c r="BU119" s="1090"/>
      <c r="BV119" s="1090">
        <v>103769438</v>
      </c>
      <c r="BW119" s="1090"/>
      <c r="BX119" s="1090"/>
      <c r="BY119" s="1090"/>
      <c r="BZ119" s="1090"/>
      <c r="CA119" s="1090">
        <v>98293345</v>
      </c>
      <c r="CB119" s="1090"/>
      <c r="CC119" s="1090"/>
      <c r="CD119" s="1090"/>
      <c r="CE119" s="1090"/>
      <c r="CF119" s="1091"/>
      <c r="CG119" s="1092"/>
      <c r="CH119" s="1092"/>
      <c r="CI119" s="1092"/>
      <c r="CJ119" s="1093"/>
      <c r="CK119" s="1039"/>
      <c r="CL119" s="1040"/>
      <c r="CM119" s="1094" t="s">
        <v>463</v>
      </c>
      <c r="CN119" s="1095"/>
      <c r="CO119" s="1095"/>
      <c r="CP119" s="1095"/>
      <c r="CQ119" s="1095"/>
      <c r="CR119" s="1095"/>
      <c r="CS119" s="1095"/>
      <c r="CT119" s="1095"/>
      <c r="CU119" s="1095"/>
      <c r="CV119" s="1095"/>
      <c r="CW119" s="1095"/>
      <c r="CX119" s="1095"/>
      <c r="CY119" s="1095"/>
      <c r="CZ119" s="1095"/>
      <c r="DA119" s="1095"/>
      <c r="DB119" s="1095"/>
      <c r="DC119" s="1095"/>
      <c r="DD119" s="1095"/>
      <c r="DE119" s="1095"/>
      <c r="DF119" s="1096"/>
      <c r="DG119" s="1097">
        <v>243725</v>
      </c>
      <c r="DH119" s="1076"/>
      <c r="DI119" s="1076"/>
      <c r="DJ119" s="1076"/>
      <c r="DK119" s="1077"/>
      <c r="DL119" s="1075">
        <v>195798</v>
      </c>
      <c r="DM119" s="1076"/>
      <c r="DN119" s="1076"/>
      <c r="DO119" s="1076"/>
      <c r="DP119" s="1077"/>
      <c r="DQ119" s="1075">
        <v>157877</v>
      </c>
      <c r="DR119" s="1076"/>
      <c r="DS119" s="1076"/>
      <c r="DT119" s="1076"/>
      <c r="DU119" s="1077"/>
      <c r="DV119" s="1078">
        <v>0.4</v>
      </c>
      <c r="DW119" s="1079"/>
      <c r="DX119" s="1079"/>
      <c r="DY119" s="1079"/>
      <c r="DZ119" s="1080"/>
    </row>
    <row r="120" spans="1:130" s="246" customFormat="1" ht="26.25" customHeight="1" x14ac:dyDescent="0.2">
      <c r="A120" s="1151"/>
      <c r="B120" s="1038"/>
      <c r="C120" s="1008" t="s">
        <v>440</v>
      </c>
      <c r="D120" s="1009"/>
      <c r="E120" s="1009"/>
      <c r="F120" s="1009"/>
      <c r="G120" s="1009"/>
      <c r="H120" s="1009"/>
      <c r="I120" s="1009"/>
      <c r="J120" s="1009"/>
      <c r="K120" s="1009"/>
      <c r="L120" s="1009"/>
      <c r="M120" s="1009"/>
      <c r="N120" s="1009"/>
      <c r="O120" s="1009"/>
      <c r="P120" s="1009"/>
      <c r="Q120" s="1009"/>
      <c r="R120" s="1009"/>
      <c r="S120" s="1009"/>
      <c r="T120" s="1009"/>
      <c r="U120" s="1009"/>
      <c r="V120" s="1009"/>
      <c r="W120" s="1009"/>
      <c r="X120" s="1009"/>
      <c r="Y120" s="1009"/>
      <c r="Z120" s="1010"/>
      <c r="AA120" s="1050" t="s">
        <v>436</v>
      </c>
      <c r="AB120" s="1051"/>
      <c r="AC120" s="1051"/>
      <c r="AD120" s="1051"/>
      <c r="AE120" s="1052"/>
      <c r="AF120" s="1053" t="s">
        <v>434</v>
      </c>
      <c r="AG120" s="1051"/>
      <c r="AH120" s="1051"/>
      <c r="AI120" s="1051"/>
      <c r="AJ120" s="1052"/>
      <c r="AK120" s="1053" t="s">
        <v>436</v>
      </c>
      <c r="AL120" s="1051"/>
      <c r="AM120" s="1051"/>
      <c r="AN120" s="1051"/>
      <c r="AO120" s="1052"/>
      <c r="AP120" s="1054" t="s">
        <v>435</v>
      </c>
      <c r="AQ120" s="1055"/>
      <c r="AR120" s="1055"/>
      <c r="AS120" s="1055"/>
      <c r="AT120" s="1056"/>
      <c r="AU120" s="1081" t="s">
        <v>464</v>
      </c>
      <c r="AV120" s="1082"/>
      <c r="AW120" s="1082"/>
      <c r="AX120" s="1082"/>
      <c r="AY120" s="1083"/>
      <c r="AZ120" s="1032" t="s">
        <v>465</v>
      </c>
      <c r="BA120" s="981"/>
      <c r="BB120" s="981"/>
      <c r="BC120" s="981"/>
      <c r="BD120" s="981"/>
      <c r="BE120" s="981"/>
      <c r="BF120" s="981"/>
      <c r="BG120" s="981"/>
      <c r="BH120" s="981"/>
      <c r="BI120" s="981"/>
      <c r="BJ120" s="981"/>
      <c r="BK120" s="981"/>
      <c r="BL120" s="981"/>
      <c r="BM120" s="981"/>
      <c r="BN120" s="981"/>
      <c r="BO120" s="981"/>
      <c r="BP120" s="982"/>
      <c r="BQ120" s="1018">
        <v>13245735</v>
      </c>
      <c r="BR120" s="1019"/>
      <c r="BS120" s="1019"/>
      <c r="BT120" s="1019"/>
      <c r="BU120" s="1019"/>
      <c r="BV120" s="1019">
        <v>12797768</v>
      </c>
      <c r="BW120" s="1019"/>
      <c r="BX120" s="1019"/>
      <c r="BY120" s="1019"/>
      <c r="BZ120" s="1019"/>
      <c r="CA120" s="1019">
        <v>14607958</v>
      </c>
      <c r="CB120" s="1019"/>
      <c r="CC120" s="1019"/>
      <c r="CD120" s="1019"/>
      <c r="CE120" s="1019"/>
      <c r="CF120" s="1033">
        <v>37</v>
      </c>
      <c r="CG120" s="1034"/>
      <c r="CH120" s="1034"/>
      <c r="CI120" s="1034"/>
      <c r="CJ120" s="1034"/>
      <c r="CK120" s="1099" t="s">
        <v>466</v>
      </c>
      <c r="CL120" s="1100"/>
      <c r="CM120" s="1100"/>
      <c r="CN120" s="1100"/>
      <c r="CO120" s="1101"/>
      <c r="CP120" s="1107" t="s">
        <v>467</v>
      </c>
      <c r="CQ120" s="1108"/>
      <c r="CR120" s="1108"/>
      <c r="CS120" s="1108"/>
      <c r="CT120" s="1108"/>
      <c r="CU120" s="1108"/>
      <c r="CV120" s="1108"/>
      <c r="CW120" s="1108"/>
      <c r="CX120" s="1108"/>
      <c r="CY120" s="1108"/>
      <c r="CZ120" s="1108"/>
      <c r="DA120" s="1108"/>
      <c r="DB120" s="1108"/>
      <c r="DC120" s="1108"/>
      <c r="DD120" s="1108"/>
      <c r="DE120" s="1108"/>
      <c r="DF120" s="1109"/>
      <c r="DG120" s="1018">
        <v>26190622</v>
      </c>
      <c r="DH120" s="1019"/>
      <c r="DI120" s="1019"/>
      <c r="DJ120" s="1019"/>
      <c r="DK120" s="1019"/>
      <c r="DL120" s="1019">
        <v>22394135</v>
      </c>
      <c r="DM120" s="1019"/>
      <c r="DN120" s="1019"/>
      <c r="DO120" s="1019"/>
      <c r="DP120" s="1019"/>
      <c r="DQ120" s="1019">
        <v>20450549</v>
      </c>
      <c r="DR120" s="1019"/>
      <c r="DS120" s="1019"/>
      <c r="DT120" s="1019"/>
      <c r="DU120" s="1019"/>
      <c r="DV120" s="1020">
        <v>51.8</v>
      </c>
      <c r="DW120" s="1020"/>
      <c r="DX120" s="1020"/>
      <c r="DY120" s="1020"/>
      <c r="DZ120" s="1021"/>
    </row>
    <row r="121" spans="1:130" s="246" customFormat="1" ht="26.25" customHeight="1" x14ac:dyDescent="0.2">
      <c r="A121" s="1151"/>
      <c r="B121" s="1038"/>
      <c r="C121" s="1059" t="s">
        <v>468</v>
      </c>
      <c r="D121" s="1060"/>
      <c r="E121" s="1060"/>
      <c r="F121" s="1060"/>
      <c r="G121" s="1060"/>
      <c r="H121" s="1060"/>
      <c r="I121" s="1060"/>
      <c r="J121" s="1060"/>
      <c r="K121" s="1060"/>
      <c r="L121" s="1060"/>
      <c r="M121" s="1060"/>
      <c r="N121" s="1060"/>
      <c r="O121" s="1060"/>
      <c r="P121" s="1060"/>
      <c r="Q121" s="1060"/>
      <c r="R121" s="1060"/>
      <c r="S121" s="1060"/>
      <c r="T121" s="1060"/>
      <c r="U121" s="1060"/>
      <c r="V121" s="1060"/>
      <c r="W121" s="1060"/>
      <c r="X121" s="1060"/>
      <c r="Y121" s="1060"/>
      <c r="Z121" s="1061"/>
      <c r="AA121" s="1050" t="s">
        <v>438</v>
      </c>
      <c r="AB121" s="1051"/>
      <c r="AC121" s="1051"/>
      <c r="AD121" s="1051"/>
      <c r="AE121" s="1052"/>
      <c r="AF121" s="1053" t="s">
        <v>438</v>
      </c>
      <c r="AG121" s="1051"/>
      <c r="AH121" s="1051"/>
      <c r="AI121" s="1051"/>
      <c r="AJ121" s="1052"/>
      <c r="AK121" s="1053" t="s">
        <v>435</v>
      </c>
      <c r="AL121" s="1051"/>
      <c r="AM121" s="1051"/>
      <c r="AN121" s="1051"/>
      <c r="AO121" s="1052"/>
      <c r="AP121" s="1054" t="s">
        <v>438</v>
      </c>
      <c r="AQ121" s="1055"/>
      <c r="AR121" s="1055"/>
      <c r="AS121" s="1055"/>
      <c r="AT121" s="1056"/>
      <c r="AU121" s="1084"/>
      <c r="AV121" s="1085"/>
      <c r="AW121" s="1085"/>
      <c r="AX121" s="1085"/>
      <c r="AY121" s="1086"/>
      <c r="AZ121" s="1041" t="s">
        <v>469</v>
      </c>
      <c r="BA121" s="1042"/>
      <c r="BB121" s="1042"/>
      <c r="BC121" s="1042"/>
      <c r="BD121" s="1042"/>
      <c r="BE121" s="1042"/>
      <c r="BF121" s="1042"/>
      <c r="BG121" s="1042"/>
      <c r="BH121" s="1042"/>
      <c r="BI121" s="1042"/>
      <c r="BJ121" s="1042"/>
      <c r="BK121" s="1042"/>
      <c r="BL121" s="1042"/>
      <c r="BM121" s="1042"/>
      <c r="BN121" s="1042"/>
      <c r="BO121" s="1042"/>
      <c r="BP121" s="1043"/>
      <c r="BQ121" s="1011">
        <v>12502540</v>
      </c>
      <c r="BR121" s="1012"/>
      <c r="BS121" s="1012"/>
      <c r="BT121" s="1012"/>
      <c r="BU121" s="1012"/>
      <c r="BV121" s="1012">
        <v>10058423</v>
      </c>
      <c r="BW121" s="1012"/>
      <c r="BX121" s="1012"/>
      <c r="BY121" s="1012"/>
      <c r="BZ121" s="1012"/>
      <c r="CA121" s="1012">
        <v>9962456</v>
      </c>
      <c r="CB121" s="1012"/>
      <c r="CC121" s="1012"/>
      <c r="CD121" s="1012"/>
      <c r="CE121" s="1012"/>
      <c r="CF121" s="1006">
        <v>25.3</v>
      </c>
      <c r="CG121" s="1007"/>
      <c r="CH121" s="1007"/>
      <c r="CI121" s="1007"/>
      <c r="CJ121" s="1007"/>
      <c r="CK121" s="1102"/>
      <c r="CL121" s="1103"/>
      <c r="CM121" s="1103"/>
      <c r="CN121" s="1103"/>
      <c r="CO121" s="1104"/>
      <c r="CP121" s="1112" t="s">
        <v>470</v>
      </c>
      <c r="CQ121" s="1113"/>
      <c r="CR121" s="1113"/>
      <c r="CS121" s="1113"/>
      <c r="CT121" s="1113"/>
      <c r="CU121" s="1113"/>
      <c r="CV121" s="1113"/>
      <c r="CW121" s="1113"/>
      <c r="CX121" s="1113"/>
      <c r="CY121" s="1113"/>
      <c r="CZ121" s="1113"/>
      <c r="DA121" s="1113"/>
      <c r="DB121" s="1113"/>
      <c r="DC121" s="1113"/>
      <c r="DD121" s="1113"/>
      <c r="DE121" s="1113"/>
      <c r="DF121" s="1114"/>
      <c r="DG121" s="1011" t="s">
        <v>435</v>
      </c>
      <c r="DH121" s="1012"/>
      <c r="DI121" s="1012"/>
      <c r="DJ121" s="1012"/>
      <c r="DK121" s="1012"/>
      <c r="DL121" s="1012" t="s">
        <v>438</v>
      </c>
      <c r="DM121" s="1012"/>
      <c r="DN121" s="1012"/>
      <c r="DO121" s="1012"/>
      <c r="DP121" s="1012"/>
      <c r="DQ121" s="1012" t="s">
        <v>436</v>
      </c>
      <c r="DR121" s="1012"/>
      <c r="DS121" s="1012"/>
      <c r="DT121" s="1012"/>
      <c r="DU121" s="1012"/>
      <c r="DV121" s="1013" t="s">
        <v>435</v>
      </c>
      <c r="DW121" s="1013"/>
      <c r="DX121" s="1013"/>
      <c r="DY121" s="1013"/>
      <c r="DZ121" s="1014"/>
    </row>
    <row r="122" spans="1:130" s="246" customFormat="1" ht="26.25" customHeight="1" x14ac:dyDescent="0.2">
      <c r="A122" s="1151"/>
      <c r="B122" s="1038"/>
      <c r="C122" s="1008" t="s">
        <v>450</v>
      </c>
      <c r="D122" s="1009"/>
      <c r="E122" s="1009"/>
      <c r="F122" s="1009"/>
      <c r="G122" s="1009"/>
      <c r="H122" s="1009"/>
      <c r="I122" s="1009"/>
      <c r="J122" s="1009"/>
      <c r="K122" s="1009"/>
      <c r="L122" s="1009"/>
      <c r="M122" s="1009"/>
      <c r="N122" s="1009"/>
      <c r="O122" s="1009"/>
      <c r="P122" s="1009"/>
      <c r="Q122" s="1009"/>
      <c r="R122" s="1009"/>
      <c r="S122" s="1009"/>
      <c r="T122" s="1009"/>
      <c r="U122" s="1009"/>
      <c r="V122" s="1009"/>
      <c r="W122" s="1009"/>
      <c r="X122" s="1009"/>
      <c r="Y122" s="1009"/>
      <c r="Z122" s="1010"/>
      <c r="AA122" s="1050" t="s">
        <v>438</v>
      </c>
      <c r="AB122" s="1051"/>
      <c r="AC122" s="1051"/>
      <c r="AD122" s="1051"/>
      <c r="AE122" s="1052"/>
      <c r="AF122" s="1053" t="s">
        <v>438</v>
      </c>
      <c r="AG122" s="1051"/>
      <c r="AH122" s="1051"/>
      <c r="AI122" s="1051"/>
      <c r="AJ122" s="1052"/>
      <c r="AK122" s="1053" t="s">
        <v>436</v>
      </c>
      <c r="AL122" s="1051"/>
      <c r="AM122" s="1051"/>
      <c r="AN122" s="1051"/>
      <c r="AO122" s="1052"/>
      <c r="AP122" s="1054" t="s">
        <v>436</v>
      </c>
      <c r="AQ122" s="1055"/>
      <c r="AR122" s="1055"/>
      <c r="AS122" s="1055"/>
      <c r="AT122" s="1056"/>
      <c r="AU122" s="1084"/>
      <c r="AV122" s="1085"/>
      <c r="AW122" s="1085"/>
      <c r="AX122" s="1085"/>
      <c r="AY122" s="1086"/>
      <c r="AZ122" s="1066" t="s">
        <v>471</v>
      </c>
      <c r="BA122" s="1057"/>
      <c r="BB122" s="1057"/>
      <c r="BC122" s="1057"/>
      <c r="BD122" s="1057"/>
      <c r="BE122" s="1057"/>
      <c r="BF122" s="1057"/>
      <c r="BG122" s="1057"/>
      <c r="BH122" s="1057"/>
      <c r="BI122" s="1057"/>
      <c r="BJ122" s="1057"/>
      <c r="BK122" s="1057"/>
      <c r="BL122" s="1057"/>
      <c r="BM122" s="1057"/>
      <c r="BN122" s="1057"/>
      <c r="BO122" s="1057"/>
      <c r="BP122" s="1058"/>
      <c r="BQ122" s="1089">
        <v>65141858</v>
      </c>
      <c r="BR122" s="1090"/>
      <c r="BS122" s="1090"/>
      <c r="BT122" s="1090"/>
      <c r="BU122" s="1090"/>
      <c r="BV122" s="1090">
        <v>62147581</v>
      </c>
      <c r="BW122" s="1090"/>
      <c r="BX122" s="1090"/>
      <c r="BY122" s="1090"/>
      <c r="BZ122" s="1090"/>
      <c r="CA122" s="1090">
        <v>59821035</v>
      </c>
      <c r="CB122" s="1090"/>
      <c r="CC122" s="1090"/>
      <c r="CD122" s="1090"/>
      <c r="CE122" s="1090"/>
      <c r="CF122" s="1110">
        <v>151.6</v>
      </c>
      <c r="CG122" s="1111"/>
      <c r="CH122" s="1111"/>
      <c r="CI122" s="1111"/>
      <c r="CJ122" s="1111"/>
      <c r="CK122" s="1102"/>
      <c r="CL122" s="1103"/>
      <c r="CM122" s="1103"/>
      <c r="CN122" s="1103"/>
      <c r="CO122" s="1104"/>
      <c r="CP122" s="1112" t="s">
        <v>472</v>
      </c>
      <c r="CQ122" s="1113"/>
      <c r="CR122" s="1113"/>
      <c r="CS122" s="1113"/>
      <c r="CT122" s="1113"/>
      <c r="CU122" s="1113"/>
      <c r="CV122" s="1113"/>
      <c r="CW122" s="1113"/>
      <c r="CX122" s="1113"/>
      <c r="CY122" s="1113"/>
      <c r="CZ122" s="1113"/>
      <c r="DA122" s="1113"/>
      <c r="DB122" s="1113"/>
      <c r="DC122" s="1113"/>
      <c r="DD122" s="1113"/>
      <c r="DE122" s="1113"/>
      <c r="DF122" s="1114"/>
      <c r="DG122" s="1011" t="s">
        <v>435</v>
      </c>
      <c r="DH122" s="1012"/>
      <c r="DI122" s="1012"/>
      <c r="DJ122" s="1012"/>
      <c r="DK122" s="1012"/>
      <c r="DL122" s="1012" t="s">
        <v>436</v>
      </c>
      <c r="DM122" s="1012"/>
      <c r="DN122" s="1012"/>
      <c r="DO122" s="1012"/>
      <c r="DP122" s="1012"/>
      <c r="DQ122" s="1012" t="s">
        <v>436</v>
      </c>
      <c r="DR122" s="1012"/>
      <c r="DS122" s="1012"/>
      <c r="DT122" s="1012"/>
      <c r="DU122" s="1012"/>
      <c r="DV122" s="1013" t="s">
        <v>435</v>
      </c>
      <c r="DW122" s="1013"/>
      <c r="DX122" s="1013"/>
      <c r="DY122" s="1013"/>
      <c r="DZ122" s="1014"/>
    </row>
    <row r="123" spans="1:130" s="246" customFormat="1" ht="26.25" customHeight="1" x14ac:dyDescent="0.2">
      <c r="A123" s="1151"/>
      <c r="B123" s="1038"/>
      <c r="C123" s="1008" t="s">
        <v>456</v>
      </c>
      <c r="D123" s="1009"/>
      <c r="E123" s="1009"/>
      <c r="F123" s="1009"/>
      <c r="G123" s="1009"/>
      <c r="H123" s="1009"/>
      <c r="I123" s="1009"/>
      <c r="J123" s="1009"/>
      <c r="K123" s="1009"/>
      <c r="L123" s="1009"/>
      <c r="M123" s="1009"/>
      <c r="N123" s="1009"/>
      <c r="O123" s="1009"/>
      <c r="P123" s="1009"/>
      <c r="Q123" s="1009"/>
      <c r="R123" s="1009"/>
      <c r="S123" s="1009"/>
      <c r="T123" s="1009"/>
      <c r="U123" s="1009"/>
      <c r="V123" s="1009"/>
      <c r="W123" s="1009"/>
      <c r="X123" s="1009"/>
      <c r="Y123" s="1009"/>
      <c r="Z123" s="1010"/>
      <c r="AA123" s="1050" t="s">
        <v>436</v>
      </c>
      <c r="AB123" s="1051"/>
      <c r="AC123" s="1051"/>
      <c r="AD123" s="1051"/>
      <c r="AE123" s="1052"/>
      <c r="AF123" s="1053" t="s">
        <v>435</v>
      </c>
      <c r="AG123" s="1051"/>
      <c r="AH123" s="1051"/>
      <c r="AI123" s="1051"/>
      <c r="AJ123" s="1052"/>
      <c r="AK123" s="1053" t="s">
        <v>435</v>
      </c>
      <c r="AL123" s="1051"/>
      <c r="AM123" s="1051"/>
      <c r="AN123" s="1051"/>
      <c r="AO123" s="1052"/>
      <c r="AP123" s="1054" t="s">
        <v>435</v>
      </c>
      <c r="AQ123" s="1055"/>
      <c r="AR123" s="1055"/>
      <c r="AS123" s="1055"/>
      <c r="AT123" s="1056"/>
      <c r="AU123" s="1087"/>
      <c r="AV123" s="1088"/>
      <c r="AW123" s="1088"/>
      <c r="AX123" s="1088"/>
      <c r="AY123" s="1088"/>
      <c r="AZ123" s="277" t="s">
        <v>188</v>
      </c>
      <c r="BA123" s="277"/>
      <c r="BB123" s="277"/>
      <c r="BC123" s="277"/>
      <c r="BD123" s="277"/>
      <c r="BE123" s="277"/>
      <c r="BF123" s="277"/>
      <c r="BG123" s="277"/>
      <c r="BH123" s="277"/>
      <c r="BI123" s="277"/>
      <c r="BJ123" s="277"/>
      <c r="BK123" s="277"/>
      <c r="BL123" s="277"/>
      <c r="BM123" s="277"/>
      <c r="BN123" s="277"/>
      <c r="BO123" s="1067" t="s">
        <v>473</v>
      </c>
      <c r="BP123" s="1098"/>
      <c r="BQ123" s="1157">
        <v>90890133</v>
      </c>
      <c r="BR123" s="1158"/>
      <c r="BS123" s="1158"/>
      <c r="BT123" s="1158"/>
      <c r="BU123" s="1158"/>
      <c r="BV123" s="1158">
        <v>85003772</v>
      </c>
      <c r="BW123" s="1158"/>
      <c r="BX123" s="1158"/>
      <c r="BY123" s="1158"/>
      <c r="BZ123" s="1158"/>
      <c r="CA123" s="1158">
        <v>84391449</v>
      </c>
      <c r="CB123" s="1158"/>
      <c r="CC123" s="1158"/>
      <c r="CD123" s="1158"/>
      <c r="CE123" s="1158"/>
      <c r="CF123" s="1091"/>
      <c r="CG123" s="1092"/>
      <c r="CH123" s="1092"/>
      <c r="CI123" s="1092"/>
      <c r="CJ123" s="1093"/>
      <c r="CK123" s="1102"/>
      <c r="CL123" s="1103"/>
      <c r="CM123" s="1103"/>
      <c r="CN123" s="1103"/>
      <c r="CO123" s="1104"/>
      <c r="CP123" s="1112" t="s">
        <v>474</v>
      </c>
      <c r="CQ123" s="1113"/>
      <c r="CR123" s="1113"/>
      <c r="CS123" s="1113"/>
      <c r="CT123" s="1113"/>
      <c r="CU123" s="1113"/>
      <c r="CV123" s="1113"/>
      <c r="CW123" s="1113"/>
      <c r="CX123" s="1113"/>
      <c r="CY123" s="1113"/>
      <c r="CZ123" s="1113"/>
      <c r="DA123" s="1113"/>
      <c r="DB123" s="1113"/>
      <c r="DC123" s="1113"/>
      <c r="DD123" s="1113"/>
      <c r="DE123" s="1113"/>
      <c r="DF123" s="1114"/>
      <c r="DG123" s="1050" t="s">
        <v>435</v>
      </c>
      <c r="DH123" s="1051"/>
      <c r="DI123" s="1051"/>
      <c r="DJ123" s="1051"/>
      <c r="DK123" s="1052"/>
      <c r="DL123" s="1053" t="s">
        <v>434</v>
      </c>
      <c r="DM123" s="1051"/>
      <c r="DN123" s="1051"/>
      <c r="DO123" s="1051"/>
      <c r="DP123" s="1052"/>
      <c r="DQ123" s="1053" t="s">
        <v>435</v>
      </c>
      <c r="DR123" s="1051"/>
      <c r="DS123" s="1051"/>
      <c r="DT123" s="1051"/>
      <c r="DU123" s="1052"/>
      <c r="DV123" s="1054" t="s">
        <v>435</v>
      </c>
      <c r="DW123" s="1055"/>
      <c r="DX123" s="1055"/>
      <c r="DY123" s="1055"/>
      <c r="DZ123" s="1056"/>
    </row>
    <row r="124" spans="1:130" s="246" customFormat="1" ht="26.25" customHeight="1" thickBot="1" x14ac:dyDescent="0.25">
      <c r="A124" s="1151"/>
      <c r="B124" s="1038"/>
      <c r="C124" s="1008" t="s">
        <v>459</v>
      </c>
      <c r="D124" s="1009"/>
      <c r="E124" s="1009"/>
      <c r="F124" s="1009"/>
      <c r="G124" s="1009"/>
      <c r="H124" s="1009"/>
      <c r="I124" s="1009"/>
      <c r="J124" s="1009"/>
      <c r="K124" s="1009"/>
      <c r="L124" s="1009"/>
      <c r="M124" s="1009"/>
      <c r="N124" s="1009"/>
      <c r="O124" s="1009"/>
      <c r="P124" s="1009"/>
      <c r="Q124" s="1009"/>
      <c r="R124" s="1009"/>
      <c r="S124" s="1009"/>
      <c r="T124" s="1009"/>
      <c r="U124" s="1009"/>
      <c r="V124" s="1009"/>
      <c r="W124" s="1009"/>
      <c r="X124" s="1009"/>
      <c r="Y124" s="1009"/>
      <c r="Z124" s="1010"/>
      <c r="AA124" s="1050" t="s">
        <v>434</v>
      </c>
      <c r="AB124" s="1051"/>
      <c r="AC124" s="1051"/>
      <c r="AD124" s="1051"/>
      <c r="AE124" s="1052"/>
      <c r="AF124" s="1053" t="s">
        <v>434</v>
      </c>
      <c r="AG124" s="1051"/>
      <c r="AH124" s="1051"/>
      <c r="AI124" s="1051"/>
      <c r="AJ124" s="1052"/>
      <c r="AK124" s="1053" t="s">
        <v>435</v>
      </c>
      <c r="AL124" s="1051"/>
      <c r="AM124" s="1051"/>
      <c r="AN124" s="1051"/>
      <c r="AO124" s="1052"/>
      <c r="AP124" s="1054" t="s">
        <v>434</v>
      </c>
      <c r="AQ124" s="1055"/>
      <c r="AR124" s="1055"/>
      <c r="AS124" s="1055"/>
      <c r="AT124" s="1056"/>
      <c r="AU124" s="1153" t="s">
        <v>475</v>
      </c>
      <c r="AV124" s="1154"/>
      <c r="AW124" s="1154"/>
      <c r="AX124" s="1154"/>
      <c r="AY124" s="1154"/>
      <c r="AZ124" s="1154"/>
      <c r="BA124" s="1154"/>
      <c r="BB124" s="1154"/>
      <c r="BC124" s="1154"/>
      <c r="BD124" s="1154"/>
      <c r="BE124" s="1154"/>
      <c r="BF124" s="1154"/>
      <c r="BG124" s="1154"/>
      <c r="BH124" s="1154"/>
      <c r="BI124" s="1154"/>
      <c r="BJ124" s="1154"/>
      <c r="BK124" s="1154"/>
      <c r="BL124" s="1154"/>
      <c r="BM124" s="1154"/>
      <c r="BN124" s="1154"/>
      <c r="BO124" s="1154"/>
      <c r="BP124" s="1155"/>
      <c r="BQ124" s="1156">
        <v>50.6</v>
      </c>
      <c r="BR124" s="1120"/>
      <c r="BS124" s="1120"/>
      <c r="BT124" s="1120"/>
      <c r="BU124" s="1120"/>
      <c r="BV124" s="1120">
        <v>41.8</v>
      </c>
      <c r="BW124" s="1120"/>
      <c r="BX124" s="1120"/>
      <c r="BY124" s="1120"/>
      <c r="BZ124" s="1120"/>
      <c r="CA124" s="1120">
        <v>35.200000000000003</v>
      </c>
      <c r="CB124" s="1120"/>
      <c r="CC124" s="1120"/>
      <c r="CD124" s="1120"/>
      <c r="CE124" s="1120"/>
      <c r="CF124" s="1121"/>
      <c r="CG124" s="1122"/>
      <c r="CH124" s="1122"/>
      <c r="CI124" s="1122"/>
      <c r="CJ124" s="1123"/>
      <c r="CK124" s="1105"/>
      <c r="CL124" s="1105"/>
      <c r="CM124" s="1105"/>
      <c r="CN124" s="1105"/>
      <c r="CO124" s="1106"/>
      <c r="CP124" s="1112" t="s">
        <v>476</v>
      </c>
      <c r="CQ124" s="1113"/>
      <c r="CR124" s="1113"/>
      <c r="CS124" s="1113"/>
      <c r="CT124" s="1113"/>
      <c r="CU124" s="1113"/>
      <c r="CV124" s="1113"/>
      <c r="CW124" s="1113"/>
      <c r="CX124" s="1113"/>
      <c r="CY124" s="1113"/>
      <c r="CZ124" s="1113"/>
      <c r="DA124" s="1113"/>
      <c r="DB124" s="1113"/>
      <c r="DC124" s="1113"/>
      <c r="DD124" s="1113"/>
      <c r="DE124" s="1113"/>
      <c r="DF124" s="1114"/>
      <c r="DG124" s="1097" t="s">
        <v>436</v>
      </c>
      <c r="DH124" s="1076"/>
      <c r="DI124" s="1076"/>
      <c r="DJ124" s="1076"/>
      <c r="DK124" s="1077"/>
      <c r="DL124" s="1075" t="s">
        <v>436</v>
      </c>
      <c r="DM124" s="1076"/>
      <c r="DN124" s="1076"/>
      <c r="DO124" s="1076"/>
      <c r="DP124" s="1077"/>
      <c r="DQ124" s="1075" t="s">
        <v>409</v>
      </c>
      <c r="DR124" s="1076"/>
      <c r="DS124" s="1076"/>
      <c r="DT124" s="1076"/>
      <c r="DU124" s="1077"/>
      <c r="DV124" s="1078" t="s">
        <v>477</v>
      </c>
      <c r="DW124" s="1079"/>
      <c r="DX124" s="1079"/>
      <c r="DY124" s="1079"/>
      <c r="DZ124" s="1080"/>
    </row>
    <row r="125" spans="1:130" s="246" customFormat="1" ht="26.25" customHeight="1" x14ac:dyDescent="0.2">
      <c r="A125" s="1151"/>
      <c r="B125" s="1038"/>
      <c r="C125" s="1008" t="s">
        <v>461</v>
      </c>
      <c r="D125" s="1009"/>
      <c r="E125" s="1009"/>
      <c r="F125" s="1009"/>
      <c r="G125" s="1009"/>
      <c r="H125" s="1009"/>
      <c r="I125" s="1009"/>
      <c r="J125" s="1009"/>
      <c r="K125" s="1009"/>
      <c r="L125" s="1009"/>
      <c r="M125" s="1009"/>
      <c r="N125" s="1009"/>
      <c r="O125" s="1009"/>
      <c r="P125" s="1009"/>
      <c r="Q125" s="1009"/>
      <c r="R125" s="1009"/>
      <c r="S125" s="1009"/>
      <c r="T125" s="1009"/>
      <c r="U125" s="1009"/>
      <c r="V125" s="1009"/>
      <c r="W125" s="1009"/>
      <c r="X125" s="1009"/>
      <c r="Y125" s="1009"/>
      <c r="Z125" s="1010"/>
      <c r="AA125" s="1050" t="s">
        <v>179</v>
      </c>
      <c r="AB125" s="1051"/>
      <c r="AC125" s="1051"/>
      <c r="AD125" s="1051"/>
      <c r="AE125" s="1052"/>
      <c r="AF125" s="1053" t="s">
        <v>477</v>
      </c>
      <c r="AG125" s="1051"/>
      <c r="AH125" s="1051"/>
      <c r="AI125" s="1051"/>
      <c r="AJ125" s="1052"/>
      <c r="AK125" s="1053" t="s">
        <v>477</v>
      </c>
      <c r="AL125" s="1051"/>
      <c r="AM125" s="1051"/>
      <c r="AN125" s="1051"/>
      <c r="AO125" s="1052"/>
      <c r="AP125" s="1054" t="s">
        <v>477</v>
      </c>
      <c r="AQ125" s="1055"/>
      <c r="AR125" s="1055"/>
      <c r="AS125" s="1055"/>
      <c r="AT125" s="105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5" t="s">
        <v>478</v>
      </c>
      <c r="CL125" s="1100"/>
      <c r="CM125" s="1100"/>
      <c r="CN125" s="1100"/>
      <c r="CO125" s="1101"/>
      <c r="CP125" s="1032" t="s">
        <v>479</v>
      </c>
      <c r="CQ125" s="981"/>
      <c r="CR125" s="981"/>
      <c r="CS125" s="981"/>
      <c r="CT125" s="981"/>
      <c r="CU125" s="981"/>
      <c r="CV125" s="981"/>
      <c r="CW125" s="981"/>
      <c r="CX125" s="981"/>
      <c r="CY125" s="981"/>
      <c r="CZ125" s="981"/>
      <c r="DA125" s="981"/>
      <c r="DB125" s="981"/>
      <c r="DC125" s="981"/>
      <c r="DD125" s="981"/>
      <c r="DE125" s="981"/>
      <c r="DF125" s="982"/>
      <c r="DG125" s="1018" t="s">
        <v>477</v>
      </c>
      <c r="DH125" s="1019"/>
      <c r="DI125" s="1019"/>
      <c r="DJ125" s="1019"/>
      <c r="DK125" s="1019"/>
      <c r="DL125" s="1019" t="s">
        <v>477</v>
      </c>
      <c r="DM125" s="1019"/>
      <c r="DN125" s="1019"/>
      <c r="DO125" s="1019"/>
      <c r="DP125" s="1019"/>
      <c r="DQ125" s="1019" t="s">
        <v>436</v>
      </c>
      <c r="DR125" s="1019"/>
      <c r="DS125" s="1019"/>
      <c r="DT125" s="1019"/>
      <c r="DU125" s="1019"/>
      <c r="DV125" s="1020" t="s">
        <v>179</v>
      </c>
      <c r="DW125" s="1020"/>
      <c r="DX125" s="1020"/>
      <c r="DY125" s="1020"/>
      <c r="DZ125" s="1021"/>
    </row>
    <row r="126" spans="1:130" s="246" customFormat="1" ht="26.25" customHeight="1" thickBot="1" x14ac:dyDescent="0.25">
      <c r="A126" s="1151"/>
      <c r="B126" s="1038"/>
      <c r="C126" s="1008" t="s">
        <v>463</v>
      </c>
      <c r="D126" s="1009"/>
      <c r="E126" s="1009"/>
      <c r="F126" s="1009"/>
      <c r="G126" s="1009"/>
      <c r="H126" s="1009"/>
      <c r="I126" s="1009"/>
      <c r="J126" s="1009"/>
      <c r="K126" s="1009"/>
      <c r="L126" s="1009"/>
      <c r="M126" s="1009"/>
      <c r="N126" s="1009"/>
      <c r="O126" s="1009"/>
      <c r="P126" s="1009"/>
      <c r="Q126" s="1009"/>
      <c r="R126" s="1009"/>
      <c r="S126" s="1009"/>
      <c r="T126" s="1009"/>
      <c r="U126" s="1009"/>
      <c r="V126" s="1009"/>
      <c r="W126" s="1009"/>
      <c r="X126" s="1009"/>
      <c r="Y126" s="1009"/>
      <c r="Z126" s="1010"/>
      <c r="AA126" s="1050" t="s">
        <v>436</v>
      </c>
      <c r="AB126" s="1051"/>
      <c r="AC126" s="1051"/>
      <c r="AD126" s="1051"/>
      <c r="AE126" s="1052"/>
      <c r="AF126" s="1053" t="s">
        <v>436</v>
      </c>
      <c r="AG126" s="1051"/>
      <c r="AH126" s="1051"/>
      <c r="AI126" s="1051"/>
      <c r="AJ126" s="1052"/>
      <c r="AK126" s="1053" t="s">
        <v>436</v>
      </c>
      <c r="AL126" s="1051"/>
      <c r="AM126" s="1051"/>
      <c r="AN126" s="1051"/>
      <c r="AO126" s="1052"/>
      <c r="AP126" s="1054" t="s">
        <v>179</v>
      </c>
      <c r="AQ126" s="1055"/>
      <c r="AR126" s="1055"/>
      <c r="AS126" s="1055"/>
      <c r="AT126" s="105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6"/>
      <c r="CL126" s="1103"/>
      <c r="CM126" s="1103"/>
      <c r="CN126" s="1103"/>
      <c r="CO126" s="1104"/>
      <c r="CP126" s="1041" t="s">
        <v>480</v>
      </c>
      <c r="CQ126" s="1042"/>
      <c r="CR126" s="1042"/>
      <c r="CS126" s="1042"/>
      <c r="CT126" s="1042"/>
      <c r="CU126" s="1042"/>
      <c r="CV126" s="1042"/>
      <c r="CW126" s="1042"/>
      <c r="CX126" s="1042"/>
      <c r="CY126" s="1042"/>
      <c r="CZ126" s="1042"/>
      <c r="DA126" s="1042"/>
      <c r="DB126" s="1042"/>
      <c r="DC126" s="1042"/>
      <c r="DD126" s="1042"/>
      <c r="DE126" s="1042"/>
      <c r="DF126" s="1043"/>
      <c r="DG126" s="1011" t="s">
        <v>179</v>
      </c>
      <c r="DH126" s="1012"/>
      <c r="DI126" s="1012"/>
      <c r="DJ126" s="1012"/>
      <c r="DK126" s="1012"/>
      <c r="DL126" s="1012" t="s">
        <v>436</v>
      </c>
      <c r="DM126" s="1012"/>
      <c r="DN126" s="1012"/>
      <c r="DO126" s="1012"/>
      <c r="DP126" s="1012"/>
      <c r="DQ126" s="1012" t="s">
        <v>179</v>
      </c>
      <c r="DR126" s="1012"/>
      <c r="DS126" s="1012"/>
      <c r="DT126" s="1012"/>
      <c r="DU126" s="1012"/>
      <c r="DV126" s="1013" t="s">
        <v>179</v>
      </c>
      <c r="DW126" s="1013"/>
      <c r="DX126" s="1013"/>
      <c r="DY126" s="1013"/>
      <c r="DZ126" s="1014"/>
    </row>
    <row r="127" spans="1:130" s="246" customFormat="1" ht="26.25" customHeight="1" x14ac:dyDescent="0.2">
      <c r="A127" s="1152"/>
      <c r="B127" s="1040"/>
      <c r="C127" s="1094" t="s">
        <v>481</v>
      </c>
      <c r="D127" s="1095"/>
      <c r="E127" s="1095"/>
      <c r="F127" s="1095"/>
      <c r="G127" s="1095"/>
      <c r="H127" s="1095"/>
      <c r="I127" s="1095"/>
      <c r="J127" s="1095"/>
      <c r="K127" s="1095"/>
      <c r="L127" s="1095"/>
      <c r="M127" s="1095"/>
      <c r="N127" s="1095"/>
      <c r="O127" s="1095"/>
      <c r="P127" s="1095"/>
      <c r="Q127" s="1095"/>
      <c r="R127" s="1095"/>
      <c r="S127" s="1095"/>
      <c r="T127" s="1095"/>
      <c r="U127" s="1095"/>
      <c r="V127" s="1095"/>
      <c r="W127" s="1095"/>
      <c r="X127" s="1095"/>
      <c r="Y127" s="1095"/>
      <c r="Z127" s="1096"/>
      <c r="AA127" s="1050">
        <v>51359</v>
      </c>
      <c r="AB127" s="1051"/>
      <c r="AC127" s="1051"/>
      <c r="AD127" s="1051"/>
      <c r="AE127" s="1052"/>
      <c r="AF127" s="1053">
        <v>47014</v>
      </c>
      <c r="AG127" s="1051"/>
      <c r="AH127" s="1051"/>
      <c r="AI127" s="1051"/>
      <c r="AJ127" s="1052"/>
      <c r="AK127" s="1053">
        <v>37921</v>
      </c>
      <c r="AL127" s="1051"/>
      <c r="AM127" s="1051"/>
      <c r="AN127" s="1051"/>
      <c r="AO127" s="1052"/>
      <c r="AP127" s="1054">
        <v>0.1</v>
      </c>
      <c r="AQ127" s="1055"/>
      <c r="AR127" s="1055"/>
      <c r="AS127" s="1055"/>
      <c r="AT127" s="1056"/>
      <c r="AU127" s="282"/>
      <c r="AV127" s="282"/>
      <c r="AW127" s="282"/>
      <c r="AX127" s="1124" t="s">
        <v>482</v>
      </c>
      <c r="AY127" s="1125"/>
      <c r="AZ127" s="1125"/>
      <c r="BA127" s="1125"/>
      <c r="BB127" s="1125"/>
      <c r="BC127" s="1125"/>
      <c r="BD127" s="1125"/>
      <c r="BE127" s="1126"/>
      <c r="BF127" s="1127" t="s">
        <v>483</v>
      </c>
      <c r="BG127" s="1125"/>
      <c r="BH127" s="1125"/>
      <c r="BI127" s="1125"/>
      <c r="BJ127" s="1125"/>
      <c r="BK127" s="1125"/>
      <c r="BL127" s="1126"/>
      <c r="BM127" s="1127" t="s">
        <v>484</v>
      </c>
      <c r="BN127" s="1125"/>
      <c r="BO127" s="1125"/>
      <c r="BP127" s="1125"/>
      <c r="BQ127" s="1125"/>
      <c r="BR127" s="1125"/>
      <c r="BS127" s="1126"/>
      <c r="BT127" s="1127" t="s">
        <v>485</v>
      </c>
      <c r="BU127" s="1125"/>
      <c r="BV127" s="1125"/>
      <c r="BW127" s="1125"/>
      <c r="BX127" s="1125"/>
      <c r="BY127" s="1125"/>
      <c r="BZ127" s="1149"/>
      <c r="CA127" s="282"/>
      <c r="CB127" s="282"/>
      <c r="CC127" s="282"/>
      <c r="CD127" s="283"/>
      <c r="CE127" s="283"/>
      <c r="CF127" s="283"/>
      <c r="CG127" s="280"/>
      <c r="CH127" s="280"/>
      <c r="CI127" s="280"/>
      <c r="CJ127" s="281"/>
      <c r="CK127" s="1116"/>
      <c r="CL127" s="1103"/>
      <c r="CM127" s="1103"/>
      <c r="CN127" s="1103"/>
      <c r="CO127" s="1104"/>
      <c r="CP127" s="1041" t="s">
        <v>486</v>
      </c>
      <c r="CQ127" s="1042"/>
      <c r="CR127" s="1042"/>
      <c r="CS127" s="1042"/>
      <c r="CT127" s="1042"/>
      <c r="CU127" s="1042"/>
      <c r="CV127" s="1042"/>
      <c r="CW127" s="1042"/>
      <c r="CX127" s="1042"/>
      <c r="CY127" s="1042"/>
      <c r="CZ127" s="1042"/>
      <c r="DA127" s="1042"/>
      <c r="DB127" s="1042"/>
      <c r="DC127" s="1042"/>
      <c r="DD127" s="1042"/>
      <c r="DE127" s="1042"/>
      <c r="DF127" s="1043"/>
      <c r="DG127" s="1011" t="s">
        <v>436</v>
      </c>
      <c r="DH127" s="1012"/>
      <c r="DI127" s="1012"/>
      <c r="DJ127" s="1012"/>
      <c r="DK127" s="1012"/>
      <c r="DL127" s="1012" t="s">
        <v>409</v>
      </c>
      <c r="DM127" s="1012"/>
      <c r="DN127" s="1012"/>
      <c r="DO127" s="1012"/>
      <c r="DP127" s="1012"/>
      <c r="DQ127" s="1012" t="s">
        <v>477</v>
      </c>
      <c r="DR127" s="1012"/>
      <c r="DS127" s="1012"/>
      <c r="DT127" s="1012"/>
      <c r="DU127" s="1012"/>
      <c r="DV127" s="1013" t="s">
        <v>409</v>
      </c>
      <c r="DW127" s="1013"/>
      <c r="DX127" s="1013"/>
      <c r="DY127" s="1013"/>
      <c r="DZ127" s="1014"/>
    </row>
    <row r="128" spans="1:130" s="246" customFormat="1" ht="26.25" customHeight="1" thickBot="1" x14ac:dyDescent="0.25">
      <c r="A128" s="1135" t="s">
        <v>487</v>
      </c>
      <c r="B128" s="1136"/>
      <c r="C128" s="1136"/>
      <c r="D128" s="1136"/>
      <c r="E128" s="1136"/>
      <c r="F128" s="1136"/>
      <c r="G128" s="1136"/>
      <c r="H128" s="1136"/>
      <c r="I128" s="1136"/>
      <c r="J128" s="1136"/>
      <c r="K128" s="1136"/>
      <c r="L128" s="1136"/>
      <c r="M128" s="1136"/>
      <c r="N128" s="1136"/>
      <c r="O128" s="1136"/>
      <c r="P128" s="1136"/>
      <c r="Q128" s="1136"/>
      <c r="R128" s="1136"/>
      <c r="S128" s="1136"/>
      <c r="T128" s="1136"/>
      <c r="U128" s="1136"/>
      <c r="V128" s="1136"/>
      <c r="W128" s="1137" t="s">
        <v>488</v>
      </c>
      <c r="X128" s="1137"/>
      <c r="Y128" s="1137"/>
      <c r="Z128" s="1138"/>
      <c r="AA128" s="1139">
        <v>1251713</v>
      </c>
      <c r="AB128" s="1140"/>
      <c r="AC128" s="1140"/>
      <c r="AD128" s="1140"/>
      <c r="AE128" s="1141"/>
      <c r="AF128" s="1142">
        <v>1120015</v>
      </c>
      <c r="AG128" s="1140"/>
      <c r="AH128" s="1140"/>
      <c r="AI128" s="1140"/>
      <c r="AJ128" s="1141"/>
      <c r="AK128" s="1142">
        <v>1093273</v>
      </c>
      <c r="AL128" s="1140"/>
      <c r="AM128" s="1140"/>
      <c r="AN128" s="1140"/>
      <c r="AO128" s="1141"/>
      <c r="AP128" s="1143"/>
      <c r="AQ128" s="1144"/>
      <c r="AR128" s="1144"/>
      <c r="AS128" s="1144"/>
      <c r="AT128" s="1145"/>
      <c r="AU128" s="282"/>
      <c r="AV128" s="282"/>
      <c r="AW128" s="282"/>
      <c r="AX128" s="980" t="s">
        <v>489</v>
      </c>
      <c r="AY128" s="981"/>
      <c r="AZ128" s="981"/>
      <c r="BA128" s="981"/>
      <c r="BB128" s="981"/>
      <c r="BC128" s="981"/>
      <c r="BD128" s="981"/>
      <c r="BE128" s="982"/>
      <c r="BF128" s="1146" t="s">
        <v>409</v>
      </c>
      <c r="BG128" s="1147"/>
      <c r="BH128" s="1147"/>
      <c r="BI128" s="1147"/>
      <c r="BJ128" s="1147"/>
      <c r="BK128" s="1147"/>
      <c r="BL128" s="1148"/>
      <c r="BM128" s="1146">
        <v>11.34</v>
      </c>
      <c r="BN128" s="1147"/>
      <c r="BO128" s="1147"/>
      <c r="BP128" s="1147"/>
      <c r="BQ128" s="1147"/>
      <c r="BR128" s="1147"/>
      <c r="BS128" s="1148"/>
      <c r="BT128" s="1146">
        <v>20</v>
      </c>
      <c r="BU128" s="1147"/>
      <c r="BV128" s="1147"/>
      <c r="BW128" s="1147"/>
      <c r="BX128" s="1147"/>
      <c r="BY128" s="1147"/>
      <c r="BZ128" s="1171"/>
      <c r="CA128" s="283"/>
      <c r="CB128" s="283"/>
      <c r="CC128" s="283"/>
      <c r="CD128" s="283"/>
      <c r="CE128" s="283"/>
      <c r="CF128" s="283"/>
      <c r="CG128" s="280"/>
      <c r="CH128" s="280"/>
      <c r="CI128" s="280"/>
      <c r="CJ128" s="281"/>
      <c r="CK128" s="1117"/>
      <c r="CL128" s="1118"/>
      <c r="CM128" s="1118"/>
      <c r="CN128" s="1118"/>
      <c r="CO128" s="1119"/>
      <c r="CP128" s="1128" t="s">
        <v>490</v>
      </c>
      <c r="CQ128" s="1129"/>
      <c r="CR128" s="1129"/>
      <c r="CS128" s="1129"/>
      <c r="CT128" s="1129"/>
      <c r="CU128" s="1129"/>
      <c r="CV128" s="1129"/>
      <c r="CW128" s="1129"/>
      <c r="CX128" s="1129"/>
      <c r="CY128" s="1129"/>
      <c r="CZ128" s="1129"/>
      <c r="DA128" s="1129"/>
      <c r="DB128" s="1129"/>
      <c r="DC128" s="1129"/>
      <c r="DD128" s="1129"/>
      <c r="DE128" s="1129"/>
      <c r="DF128" s="1130"/>
      <c r="DG128" s="1131">
        <v>105302</v>
      </c>
      <c r="DH128" s="1132"/>
      <c r="DI128" s="1132"/>
      <c r="DJ128" s="1132"/>
      <c r="DK128" s="1132"/>
      <c r="DL128" s="1132">
        <v>90325</v>
      </c>
      <c r="DM128" s="1132"/>
      <c r="DN128" s="1132"/>
      <c r="DO128" s="1132"/>
      <c r="DP128" s="1132"/>
      <c r="DQ128" s="1132">
        <v>96434</v>
      </c>
      <c r="DR128" s="1132"/>
      <c r="DS128" s="1132"/>
      <c r="DT128" s="1132"/>
      <c r="DU128" s="1132"/>
      <c r="DV128" s="1133">
        <v>0.2</v>
      </c>
      <c r="DW128" s="1133"/>
      <c r="DX128" s="1133"/>
      <c r="DY128" s="1133"/>
      <c r="DZ128" s="1134"/>
    </row>
    <row r="129" spans="1:131" s="246" customFormat="1" ht="26.25" customHeight="1" x14ac:dyDescent="0.2">
      <c r="A129" s="1022" t="s">
        <v>107</v>
      </c>
      <c r="B129" s="1023"/>
      <c r="C129" s="1023"/>
      <c r="D129" s="1023"/>
      <c r="E129" s="1023"/>
      <c r="F129" s="1023"/>
      <c r="G129" s="1023"/>
      <c r="H129" s="1023"/>
      <c r="I129" s="1023"/>
      <c r="J129" s="1023"/>
      <c r="K129" s="1023"/>
      <c r="L129" s="1023"/>
      <c r="M129" s="1023"/>
      <c r="N129" s="1023"/>
      <c r="O129" s="1023"/>
      <c r="P129" s="1023"/>
      <c r="Q129" s="1023"/>
      <c r="R129" s="1023"/>
      <c r="S129" s="1023"/>
      <c r="T129" s="1023"/>
      <c r="U129" s="1023"/>
      <c r="V129" s="1023"/>
      <c r="W129" s="1165" t="s">
        <v>491</v>
      </c>
      <c r="X129" s="1166"/>
      <c r="Y129" s="1166"/>
      <c r="Z129" s="1167"/>
      <c r="AA129" s="1050">
        <v>47406655</v>
      </c>
      <c r="AB129" s="1051"/>
      <c r="AC129" s="1051"/>
      <c r="AD129" s="1051"/>
      <c r="AE129" s="1052"/>
      <c r="AF129" s="1053">
        <v>50798981</v>
      </c>
      <c r="AG129" s="1051"/>
      <c r="AH129" s="1051"/>
      <c r="AI129" s="1051"/>
      <c r="AJ129" s="1052"/>
      <c r="AK129" s="1053">
        <v>45358273</v>
      </c>
      <c r="AL129" s="1051"/>
      <c r="AM129" s="1051"/>
      <c r="AN129" s="1051"/>
      <c r="AO129" s="1052"/>
      <c r="AP129" s="1168"/>
      <c r="AQ129" s="1169"/>
      <c r="AR129" s="1169"/>
      <c r="AS129" s="1169"/>
      <c r="AT129" s="1170"/>
      <c r="AU129" s="284"/>
      <c r="AV129" s="284"/>
      <c r="AW129" s="284"/>
      <c r="AX129" s="1159" t="s">
        <v>492</v>
      </c>
      <c r="AY129" s="1042"/>
      <c r="AZ129" s="1042"/>
      <c r="BA129" s="1042"/>
      <c r="BB129" s="1042"/>
      <c r="BC129" s="1042"/>
      <c r="BD129" s="1042"/>
      <c r="BE129" s="1043"/>
      <c r="BF129" s="1160" t="s">
        <v>409</v>
      </c>
      <c r="BG129" s="1161"/>
      <c r="BH129" s="1161"/>
      <c r="BI129" s="1161"/>
      <c r="BJ129" s="1161"/>
      <c r="BK129" s="1161"/>
      <c r="BL129" s="1162"/>
      <c r="BM129" s="1160">
        <v>16.34</v>
      </c>
      <c r="BN129" s="1161"/>
      <c r="BO129" s="1161"/>
      <c r="BP129" s="1161"/>
      <c r="BQ129" s="1161"/>
      <c r="BR129" s="1161"/>
      <c r="BS129" s="1162"/>
      <c r="BT129" s="1160">
        <v>30</v>
      </c>
      <c r="BU129" s="1163"/>
      <c r="BV129" s="1163"/>
      <c r="BW129" s="1163"/>
      <c r="BX129" s="1163"/>
      <c r="BY129" s="1163"/>
      <c r="BZ129" s="116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2" t="s">
        <v>493</v>
      </c>
      <c r="B130" s="1023"/>
      <c r="C130" s="1023"/>
      <c r="D130" s="1023"/>
      <c r="E130" s="1023"/>
      <c r="F130" s="1023"/>
      <c r="G130" s="1023"/>
      <c r="H130" s="1023"/>
      <c r="I130" s="1023"/>
      <c r="J130" s="1023"/>
      <c r="K130" s="1023"/>
      <c r="L130" s="1023"/>
      <c r="M130" s="1023"/>
      <c r="N130" s="1023"/>
      <c r="O130" s="1023"/>
      <c r="P130" s="1023"/>
      <c r="Q130" s="1023"/>
      <c r="R130" s="1023"/>
      <c r="S130" s="1023"/>
      <c r="T130" s="1023"/>
      <c r="U130" s="1023"/>
      <c r="V130" s="1023"/>
      <c r="W130" s="1165" t="s">
        <v>494</v>
      </c>
      <c r="X130" s="1166"/>
      <c r="Y130" s="1166"/>
      <c r="Z130" s="1167"/>
      <c r="AA130" s="1050">
        <v>5829535</v>
      </c>
      <c r="AB130" s="1051"/>
      <c r="AC130" s="1051"/>
      <c r="AD130" s="1051"/>
      <c r="AE130" s="1052"/>
      <c r="AF130" s="1053">
        <v>5946876</v>
      </c>
      <c r="AG130" s="1051"/>
      <c r="AH130" s="1051"/>
      <c r="AI130" s="1051"/>
      <c r="AJ130" s="1052"/>
      <c r="AK130" s="1053">
        <v>5905229</v>
      </c>
      <c r="AL130" s="1051"/>
      <c r="AM130" s="1051"/>
      <c r="AN130" s="1051"/>
      <c r="AO130" s="1052"/>
      <c r="AP130" s="1168"/>
      <c r="AQ130" s="1169"/>
      <c r="AR130" s="1169"/>
      <c r="AS130" s="1169"/>
      <c r="AT130" s="1170"/>
      <c r="AU130" s="284"/>
      <c r="AV130" s="284"/>
      <c r="AW130" s="284"/>
      <c r="AX130" s="1159" t="s">
        <v>495</v>
      </c>
      <c r="AY130" s="1042"/>
      <c r="AZ130" s="1042"/>
      <c r="BA130" s="1042"/>
      <c r="BB130" s="1042"/>
      <c r="BC130" s="1042"/>
      <c r="BD130" s="1042"/>
      <c r="BE130" s="1043"/>
      <c r="BF130" s="1196">
        <v>5.6</v>
      </c>
      <c r="BG130" s="1197"/>
      <c r="BH130" s="1197"/>
      <c r="BI130" s="1197"/>
      <c r="BJ130" s="1197"/>
      <c r="BK130" s="1197"/>
      <c r="BL130" s="1198"/>
      <c r="BM130" s="1196">
        <v>25</v>
      </c>
      <c r="BN130" s="1197"/>
      <c r="BO130" s="1197"/>
      <c r="BP130" s="1197"/>
      <c r="BQ130" s="1197"/>
      <c r="BR130" s="1197"/>
      <c r="BS130" s="1198"/>
      <c r="BT130" s="1196">
        <v>35</v>
      </c>
      <c r="BU130" s="1199"/>
      <c r="BV130" s="1199"/>
      <c r="BW130" s="1199"/>
      <c r="BX130" s="1199"/>
      <c r="BY130" s="1199"/>
      <c r="BZ130" s="120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201"/>
      <c r="B131" s="1202"/>
      <c r="C131" s="1202"/>
      <c r="D131" s="1202"/>
      <c r="E131" s="1202"/>
      <c r="F131" s="1202"/>
      <c r="G131" s="1202"/>
      <c r="H131" s="1202"/>
      <c r="I131" s="1202"/>
      <c r="J131" s="1202"/>
      <c r="K131" s="1202"/>
      <c r="L131" s="1202"/>
      <c r="M131" s="1202"/>
      <c r="N131" s="1202"/>
      <c r="O131" s="1202"/>
      <c r="P131" s="1202"/>
      <c r="Q131" s="1202"/>
      <c r="R131" s="1202"/>
      <c r="S131" s="1202"/>
      <c r="T131" s="1202"/>
      <c r="U131" s="1202"/>
      <c r="V131" s="1202"/>
      <c r="W131" s="1203" t="s">
        <v>496</v>
      </c>
      <c r="X131" s="1204"/>
      <c r="Y131" s="1204"/>
      <c r="Z131" s="1205"/>
      <c r="AA131" s="1097">
        <v>41577120</v>
      </c>
      <c r="AB131" s="1076"/>
      <c r="AC131" s="1076"/>
      <c r="AD131" s="1076"/>
      <c r="AE131" s="1077"/>
      <c r="AF131" s="1075">
        <v>44852105</v>
      </c>
      <c r="AG131" s="1076"/>
      <c r="AH131" s="1076"/>
      <c r="AI131" s="1076"/>
      <c r="AJ131" s="1077"/>
      <c r="AK131" s="1075">
        <v>39453044</v>
      </c>
      <c r="AL131" s="1076"/>
      <c r="AM131" s="1076"/>
      <c r="AN131" s="1076"/>
      <c r="AO131" s="1077"/>
      <c r="AP131" s="1206"/>
      <c r="AQ131" s="1207"/>
      <c r="AR131" s="1207"/>
      <c r="AS131" s="1207"/>
      <c r="AT131" s="1208"/>
      <c r="AU131" s="284"/>
      <c r="AV131" s="284"/>
      <c r="AW131" s="284"/>
      <c r="AX131" s="1178" t="s">
        <v>497</v>
      </c>
      <c r="AY131" s="1129"/>
      <c r="AZ131" s="1129"/>
      <c r="BA131" s="1129"/>
      <c r="BB131" s="1129"/>
      <c r="BC131" s="1129"/>
      <c r="BD131" s="1129"/>
      <c r="BE131" s="1130"/>
      <c r="BF131" s="1179">
        <v>35.200000000000003</v>
      </c>
      <c r="BG131" s="1180"/>
      <c r="BH131" s="1180"/>
      <c r="BI131" s="1180"/>
      <c r="BJ131" s="1180"/>
      <c r="BK131" s="1180"/>
      <c r="BL131" s="1181"/>
      <c r="BM131" s="1179">
        <v>350</v>
      </c>
      <c r="BN131" s="1180"/>
      <c r="BO131" s="1180"/>
      <c r="BP131" s="1180"/>
      <c r="BQ131" s="1180"/>
      <c r="BR131" s="1180"/>
      <c r="BS131" s="1181"/>
      <c r="BT131" s="1182"/>
      <c r="BU131" s="1183"/>
      <c r="BV131" s="1183"/>
      <c r="BW131" s="1183"/>
      <c r="BX131" s="1183"/>
      <c r="BY131" s="1183"/>
      <c r="BZ131" s="118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5" t="s">
        <v>498</v>
      </c>
      <c r="B132" s="1186"/>
      <c r="C132" s="1186"/>
      <c r="D132" s="1186"/>
      <c r="E132" s="1186"/>
      <c r="F132" s="1186"/>
      <c r="G132" s="1186"/>
      <c r="H132" s="1186"/>
      <c r="I132" s="1186"/>
      <c r="J132" s="1186"/>
      <c r="K132" s="1186"/>
      <c r="L132" s="1186"/>
      <c r="M132" s="1186"/>
      <c r="N132" s="1186"/>
      <c r="O132" s="1186"/>
      <c r="P132" s="1186"/>
      <c r="Q132" s="1186"/>
      <c r="R132" s="1186"/>
      <c r="S132" s="1186"/>
      <c r="T132" s="1186"/>
      <c r="U132" s="1186"/>
      <c r="V132" s="1189" t="s">
        <v>499</v>
      </c>
      <c r="W132" s="1189"/>
      <c r="X132" s="1189"/>
      <c r="Y132" s="1189"/>
      <c r="Z132" s="1190"/>
      <c r="AA132" s="1191">
        <v>5.8754406269999997</v>
      </c>
      <c r="AB132" s="1192"/>
      <c r="AC132" s="1192"/>
      <c r="AD132" s="1192"/>
      <c r="AE132" s="1193"/>
      <c r="AF132" s="1194">
        <v>5.2336517990000004</v>
      </c>
      <c r="AG132" s="1192"/>
      <c r="AH132" s="1192"/>
      <c r="AI132" s="1192"/>
      <c r="AJ132" s="1193"/>
      <c r="AK132" s="1194">
        <v>5.8075392099999998</v>
      </c>
      <c r="AL132" s="1192"/>
      <c r="AM132" s="1192"/>
      <c r="AN132" s="1192"/>
      <c r="AO132" s="1193"/>
      <c r="AP132" s="1091"/>
      <c r="AQ132" s="1092"/>
      <c r="AR132" s="1092"/>
      <c r="AS132" s="1092"/>
      <c r="AT132" s="119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7"/>
      <c r="B133" s="1188"/>
      <c r="C133" s="1188"/>
      <c r="D133" s="1188"/>
      <c r="E133" s="1188"/>
      <c r="F133" s="1188"/>
      <c r="G133" s="1188"/>
      <c r="H133" s="1188"/>
      <c r="I133" s="1188"/>
      <c r="J133" s="1188"/>
      <c r="K133" s="1188"/>
      <c r="L133" s="1188"/>
      <c r="M133" s="1188"/>
      <c r="N133" s="1188"/>
      <c r="O133" s="1188"/>
      <c r="P133" s="1188"/>
      <c r="Q133" s="1188"/>
      <c r="R133" s="1188"/>
      <c r="S133" s="1188"/>
      <c r="T133" s="1188"/>
      <c r="U133" s="1188"/>
      <c r="V133" s="1172" t="s">
        <v>500</v>
      </c>
      <c r="W133" s="1172"/>
      <c r="X133" s="1172"/>
      <c r="Y133" s="1172"/>
      <c r="Z133" s="1173"/>
      <c r="AA133" s="1174">
        <v>6.4</v>
      </c>
      <c r="AB133" s="1175"/>
      <c r="AC133" s="1175"/>
      <c r="AD133" s="1175"/>
      <c r="AE133" s="1176"/>
      <c r="AF133" s="1174">
        <v>5.5</v>
      </c>
      <c r="AG133" s="1175"/>
      <c r="AH133" s="1175"/>
      <c r="AI133" s="1175"/>
      <c r="AJ133" s="1176"/>
      <c r="AK133" s="1174">
        <v>5.6</v>
      </c>
      <c r="AL133" s="1175"/>
      <c r="AM133" s="1175"/>
      <c r="AN133" s="1175"/>
      <c r="AO133" s="1176"/>
      <c r="AP133" s="1121"/>
      <c r="AQ133" s="1122"/>
      <c r="AR133" s="1122"/>
      <c r="AS133" s="1122"/>
      <c r="AT133" s="117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JLFRW2mYTXPCqiYqJXf2dXNkRg5b8etO5Dq0Lr+02ayqQfFqkcprP2F5HQA+M0x5PMEGpG49sg2mUiONWHat9A==" saltValue="UhJQHrmHO+AAsVcfSDJk6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90" zoomScaleNormal="85" zoomScaleSheetLayoutView="9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501</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G+SGsfQ9XBVO0dwPKuJ6aSLB7iPAsBJJnToLB+PK3BvqzjcaipXBT4yVbPwsuXpbbDpYiK5Mae0iXvbua4QCYQ==" saltValue="wtg7jj5Jp7V93oXyKL0N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74UOfgsTebUU/Pc32iypgarVVVjFXQzuHAmFO+NgdVOtwiBQPePXi9W1XzxVqVi64+aFqfjVnInguBdBcZIy4w==" saltValue="OwDeiCVC/7hIe4Cm8jOk7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504</v>
      </c>
      <c r="AP7" s="303"/>
      <c r="AQ7" s="304" t="s">
        <v>505</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506</v>
      </c>
      <c r="AQ8" s="310" t="s">
        <v>507</v>
      </c>
      <c r="AR8" s="311" t="s">
        <v>508</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4" t="s">
        <v>509</v>
      </c>
      <c r="AL9" s="1215"/>
      <c r="AM9" s="1215"/>
      <c r="AN9" s="1216"/>
      <c r="AO9" s="312">
        <v>11763275</v>
      </c>
      <c r="AP9" s="312">
        <v>52366</v>
      </c>
      <c r="AQ9" s="313">
        <v>56485</v>
      </c>
      <c r="AR9" s="314">
        <v>-7.3</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4" t="s">
        <v>510</v>
      </c>
      <c r="AL10" s="1215"/>
      <c r="AM10" s="1215"/>
      <c r="AN10" s="1216"/>
      <c r="AO10" s="315">
        <v>1414460</v>
      </c>
      <c r="AP10" s="315">
        <v>6297</v>
      </c>
      <c r="AQ10" s="316">
        <v>3940</v>
      </c>
      <c r="AR10" s="317">
        <v>59.8</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4" t="s">
        <v>511</v>
      </c>
      <c r="AL11" s="1215"/>
      <c r="AM11" s="1215"/>
      <c r="AN11" s="1216"/>
      <c r="AO11" s="315">
        <v>65499</v>
      </c>
      <c r="AP11" s="315">
        <v>292</v>
      </c>
      <c r="AQ11" s="316">
        <v>2339</v>
      </c>
      <c r="AR11" s="317">
        <v>-87.5</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4" t="s">
        <v>512</v>
      </c>
      <c r="AL12" s="1215"/>
      <c r="AM12" s="1215"/>
      <c r="AN12" s="1216"/>
      <c r="AO12" s="315" t="s">
        <v>513</v>
      </c>
      <c r="AP12" s="315" t="s">
        <v>513</v>
      </c>
      <c r="AQ12" s="316">
        <v>1531</v>
      </c>
      <c r="AR12" s="317" t="s">
        <v>513</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4" t="s">
        <v>514</v>
      </c>
      <c r="AL13" s="1215"/>
      <c r="AM13" s="1215"/>
      <c r="AN13" s="1216"/>
      <c r="AO13" s="315" t="s">
        <v>513</v>
      </c>
      <c r="AP13" s="315" t="s">
        <v>513</v>
      </c>
      <c r="AQ13" s="316">
        <v>56</v>
      </c>
      <c r="AR13" s="317" t="s">
        <v>513</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4" t="s">
        <v>515</v>
      </c>
      <c r="AL14" s="1215"/>
      <c r="AM14" s="1215"/>
      <c r="AN14" s="1216"/>
      <c r="AO14" s="315">
        <v>305866</v>
      </c>
      <c r="AP14" s="315">
        <v>1362</v>
      </c>
      <c r="AQ14" s="316">
        <v>1684</v>
      </c>
      <c r="AR14" s="317">
        <v>-19.100000000000001</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4" t="s">
        <v>516</v>
      </c>
      <c r="AL15" s="1215"/>
      <c r="AM15" s="1215"/>
      <c r="AN15" s="1216"/>
      <c r="AO15" s="315">
        <v>488785</v>
      </c>
      <c r="AP15" s="315">
        <v>2176</v>
      </c>
      <c r="AQ15" s="316">
        <v>1307</v>
      </c>
      <c r="AR15" s="317">
        <v>66.5</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7" t="s">
        <v>517</v>
      </c>
      <c r="AL16" s="1218"/>
      <c r="AM16" s="1218"/>
      <c r="AN16" s="1219"/>
      <c r="AO16" s="315">
        <v>-988783</v>
      </c>
      <c r="AP16" s="315">
        <v>-4402</v>
      </c>
      <c r="AQ16" s="316">
        <v>-4039</v>
      </c>
      <c r="AR16" s="317">
        <v>9</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7" t="s">
        <v>188</v>
      </c>
      <c r="AL17" s="1218"/>
      <c r="AM17" s="1218"/>
      <c r="AN17" s="1219"/>
      <c r="AO17" s="315">
        <v>13049102</v>
      </c>
      <c r="AP17" s="315">
        <v>58090</v>
      </c>
      <c r="AQ17" s="316">
        <v>63303</v>
      </c>
      <c r="AR17" s="317">
        <v>-8.1999999999999993</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9" t="s">
        <v>522</v>
      </c>
      <c r="AL21" s="1210"/>
      <c r="AM21" s="1210"/>
      <c r="AN21" s="1211"/>
      <c r="AO21" s="327">
        <v>6</v>
      </c>
      <c r="AP21" s="328">
        <v>6.31</v>
      </c>
      <c r="AQ21" s="329">
        <v>-0.31</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9" t="s">
        <v>523</v>
      </c>
      <c r="AL22" s="1210"/>
      <c r="AM22" s="1210"/>
      <c r="AN22" s="1211"/>
      <c r="AO22" s="332">
        <v>100</v>
      </c>
      <c r="AP22" s="333">
        <v>99.9</v>
      </c>
      <c r="AQ22" s="334">
        <v>0.1</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504</v>
      </c>
      <c r="AP30" s="303"/>
      <c r="AQ30" s="304" t="s">
        <v>505</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506</v>
      </c>
      <c r="AQ31" s="310" t="s">
        <v>507</v>
      </c>
      <c r="AR31" s="311" t="s">
        <v>508</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5" t="s">
        <v>527</v>
      </c>
      <c r="AL32" s="1226"/>
      <c r="AM32" s="1226"/>
      <c r="AN32" s="1227"/>
      <c r="AO32" s="342">
        <v>7409829</v>
      </c>
      <c r="AP32" s="342">
        <v>32986</v>
      </c>
      <c r="AQ32" s="343">
        <v>29657</v>
      </c>
      <c r="AR32" s="344">
        <v>11.2</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5" t="s">
        <v>528</v>
      </c>
      <c r="AL33" s="1226"/>
      <c r="AM33" s="1226"/>
      <c r="AN33" s="1227"/>
      <c r="AO33" s="342" t="s">
        <v>513</v>
      </c>
      <c r="AP33" s="342" t="s">
        <v>513</v>
      </c>
      <c r="AQ33" s="343">
        <v>0</v>
      </c>
      <c r="AR33" s="344" t="s">
        <v>513</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5" t="s">
        <v>529</v>
      </c>
      <c r="AL34" s="1226"/>
      <c r="AM34" s="1226"/>
      <c r="AN34" s="1227"/>
      <c r="AO34" s="342">
        <v>66667</v>
      </c>
      <c r="AP34" s="342">
        <v>297</v>
      </c>
      <c r="AQ34" s="343">
        <v>34</v>
      </c>
      <c r="AR34" s="344">
        <v>773.5</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5" t="s">
        <v>530</v>
      </c>
      <c r="AL35" s="1226"/>
      <c r="AM35" s="1226"/>
      <c r="AN35" s="1227"/>
      <c r="AO35" s="342">
        <v>1660985</v>
      </c>
      <c r="AP35" s="342">
        <v>7394</v>
      </c>
      <c r="AQ35" s="343">
        <v>9943</v>
      </c>
      <c r="AR35" s="344">
        <v>-25.6</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5" t="s">
        <v>531</v>
      </c>
      <c r="AL36" s="1226"/>
      <c r="AM36" s="1226"/>
      <c r="AN36" s="1227"/>
      <c r="AO36" s="342">
        <v>114351</v>
      </c>
      <c r="AP36" s="342">
        <v>509</v>
      </c>
      <c r="AQ36" s="343">
        <v>489</v>
      </c>
      <c r="AR36" s="344">
        <v>4.0999999999999996</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5" t="s">
        <v>532</v>
      </c>
      <c r="AL37" s="1226"/>
      <c r="AM37" s="1226"/>
      <c r="AN37" s="1227"/>
      <c r="AO37" s="342">
        <v>37921</v>
      </c>
      <c r="AP37" s="342">
        <v>169</v>
      </c>
      <c r="AQ37" s="343">
        <v>748</v>
      </c>
      <c r="AR37" s="344">
        <v>-77.400000000000006</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8" t="s">
        <v>533</v>
      </c>
      <c r="AL38" s="1229"/>
      <c r="AM38" s="1229"/>
      <c r="AN38" s="1230"/>
      <c r="AO38" s="345" t="s">
        <v>513</v>
      </c>
      <c r="AP38" s="345" t="s">
        <v>513</v>
      </c>
      <c r="AQ38" s="346">
        <v>0</v>
      </c>
      <c r="AR38" s="334" t="s">
        <v>513</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8" t="s">
        <v>534</v>
      </c>
      <c r="AL39" s="1229"/>
      <c r="AM39" s="1229"/>
      <c r="AN39" s="1230"/>
      <c r="AO39" s="342">
        <v>-1093273</v>
      </c>
      <c r="AP39" s="342">
        <v>-4867</v>
      </c>
      <c r="AQ39" s="343">
        <v>-7534</v>
      </c>
      <c r="AR39" s="344">
        <v>-35.4</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5" t="s">
        <v>535</v>
      </c>
      <c r="AL40" s="1226"/>
      <c r="AM40" s="1226"/>
      <c r="AN40" s="1227"/>
      <c r="AO40" s="342">
        <v>-5905229</v>
      </c>
      <c r="AP40" s="342">
        <v>-26288</v>
      </c>
      <c r="AQ40" s="343">
        <v>-26610</v>
      </c>
      <c r="AR40" s="344">
        <v>-1.2</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1" t="s">
        <v>298</v>
      </c>
      <c r="AL41" s="1232"/>
      <c r="AM41" s="1232"/>
      <c r="AN41" s="1233"/>
      <c r="AO41" s="342">
        <v>2291251</v>
      </c>
      <c r="AP41" s="342">
        <v>10200</v>
      </c>
      <c r="AQ41" s="343">
        <v>6727</v>
      </c>
      <c r="AR41" s="344">
        <v>51.6</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0" t="s">
        <v>504</v>
      </c>
      <c r="AN49" s="1222" t="s">
        <v>539</v>
      </c>
      <c r="AO49" s="1223"/>
      <c r="AP49" s="1223"/>
      <c r="AQ49" s="1223"/>
      <c r="AR49" s="1224"/>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1"/>
      <c r="AN50" s="358" t="s">
        <v>540</v>
      </c>
      <c r="AO50" s="359" t="s">
        <v>541</v>
      </c>
      <c r="AP50" s="360" t="s">
        <v>542</v>
      </c>
      <c r="AQ50" s="361" t="s">
        <v>543</v>
      </c>
      <c r="AR50" s="362" t="s">
        <v>544</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8465374</v>
      </c>
      <c r="AN51" s="364">
        <v>38110</v>
      </c>
      <c r="AO51" s="365">
        <v>-17.2</v>
      </c>
      <c r="AP51" s="366">
        <v>41862</v>
      </c>
      <c r="AQ51" s="367">
        <v>1.5</v>
      </c>
      <c r="AR51" s="368">
        <v>-18.7</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5860988</v>
      </c>
      <c r="AN52" s="372">
        <v>26385</v>
      </c>
      <c r="AO52" s="373">
        <v>45.1</v>
      </c>
      <c r="AP52" s="374">
        <v>23710</v>
      </c>
      <c r="AQ52" s="375">
        <v>7.4</v>
      </c>
      <c r="AR52" s="376">
        <v>37.700000000000003</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12988810</v>
      </c>
      <c r="AN53" s="364">
        <v>58273</v>
      </c>
      <c r="AO53" s="365">
        <v>52.9</v>
      </c>
      <c r="AP53" s="366">
        <v>43554</v>
      </c>
      <c r="AQ53" s="367">
        <v>4</v>
      </c>
      <c r="AR53" s="368">
        <v>48.9</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5038582</v>
      </c>
      <c r="AN54" s="372">
        <v>22605</v>
      </c>
      <c r="AO54" s="373">
        <v>-14.3</v>
      </c>
      <c r="AP54" s="374">
        <v>24811</v>
      </c>
      <c r="AQ54" s="375">
        <v>4.5999999999999996</v>
      </c>
      <c r="AR54" s="376">
        <v>-18.899999999999999</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13690453</v>
      </c>
      <c r="AN55" s="364">
        <v>61210</v>
      </c>
      <c r="AO55" s="365">
        <v>5</v>
      </c>
      <c r="AP55" s="366">
        <v>42581</v>
      </c>
      <c r="AQ55" s="367">
        <v>-2.2000000000000002</v>
      </c>
      <c r="AR55" s="368">
        <v>7.2</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9388572</v>
      </c>
      <c r="AN56" s="372">
        <v>41976</v>
      </c>
      <c r="AO56" s="373">
        <v>85.7</v>
      </c>
      <c r="AP56" s="374">
        <v>24354</v>
      </c>
      <c r="AQ56" s="375">
        <v>-1.8</v>
      </c>
      <c r="AR56" s="376">
        <v>87.5</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10239827</v>
      </c>
      <c r="AN57" s="364">
        <v>45597</v>
      </c>
      <c r="AO57" s="365">
        <v>-25.5</v>
      </c>
      <c r="AP57" s="366">
        <v>45426</v>
      </c>
      <c r="AQ57" s="367">
        <v>6.7</v>
      </c>
      <c r="AR57" s="368">
        <v>-32.200000000000003</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5667558</v>
      </c>
      <c r="AN58" s="372">
        <v>25237</v>
      </c>
      <c r="AO58" s="373">
        <v>-39.9</v>
      </c>
      <c r="AP58" s="374">
        <v>24508</v>
      </c>
      <c r="AQ58" s="375">
        <v>0.6</v>
      </c>
      <c r="AR58" s="376">
        <v>-40.5</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7370048</v>
      </c>
      <c r="AN59" s="364">
        <v>32809</v>
      </c>
      <c r="AO59" s="365">
        <v>-28</v>
      </c>
      <c r="AP59" s="366">
        <v>45022</v>
      </c>
      <c r="AQ59" s="367">
        <v>-0.9</v>
      </c>
      <c r="AR59" s="368">
        <v>-27.1</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4761426</v>
      </c>
      <c r="AN60" s="372">
        <v>21196</v>
      </c>
      <c r="AO60" s="373">
        <v>-16</v>
      </c>
      <c r="AP60" s="374">
        <v>25247</v>
      </c>
      <c r="AQ60" s="375">
        <v>3</v>
      </c>
      <c r="AR60" s="376">
        <v>-19</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10550902</v>
      </c>
      <c r="AN61" s="379">
        <v>47200</v>
      </c>
      <c r="AO61" s="380">
        <v>-2.6</v>
      </c>
      <c r="AP61" s="381">
        <v>43689</v>
      </c>
      <c r="AQ61" s="382">
        <v>1.8</v>
      </c>
      <c r="AR61" s="368">
        <v>-4.4000000000000004</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6143425</v>
      </c>
      <c r="AN62" s="372">
        <v>27480</v>
      </c>
      <c r="AO62" s="373">
        <v>12.1</v>
      </c>
      <c r="AP62" s="374">
        <v>24526</v>
      </c>
      <c r="AQ62" s="375">
        <v>2.8</v>
      </c>
      <c r="AR62" s="376">
        <v>9.3000000000000007</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CleXXGdklc4VnmBpd6qUnJUFgEE6qnkV1sagsOCdXuUY5FrI3qyEfY7OCLqJ13gd/IcVwIT6hBLub2ogGbNZQ==" saltValue="9YbgYNDD3/xFt0jAy1ed0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4miY004rQrch8CYYkTQfzQWDIy7OiRRzBnsWKwLKtMd2jtiHIKeZSL79NJ10rypnF0LhasLiSe/nCjN6b20cVw==" saltValue="xvN8lAy9E4+1E2/xTAC5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75" zoomScaleNormal="75"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Vywah5WGJvZ7EifmFyQHgTCpxhgozclLZkdz5KJRI9CbJyL7xY0gVz4VqnkS++gLtYWpRAEMyXYkROTku0A+Tw==" saltValue="dbhp8FXzsNuBIQ0HOfbL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2">
      <c r="B47" s="10"/>
      <c r="C47" s="1234" t="s">
        <v>3</v>
      </c>
      <c r="D47" s="1234"/>
      <c r="E47" s="1235"/>
      <c r="F47" s="11">
        <v>18.920000000000002</v>
      </c>
      <c r="G47" s="12">
        <v>17.8</v>
      </c>
      <c r="H47" s="12">
        <v>19.12</v>
      </c>
      <c r="I47" s="12">
        <v>18.989999999999998</v>
      </c>
      <c r="J47" s="13">
        <v>25.98</v>
      </c>
    </row>
    <row r="48" spans="2:10" ht="57.75" customHeight="1" x14ac:dyDescent="0.2">
      <c r="B48" s="14"/>
      <c r="C48" s="1236" t="s">
        <v>4</v>
      </c>
      <c r="D48" s="1236"/>
      <c r="E48" s="1237"/>
      <c r="F48" s="15">
        <v>4.8899999999999997</v>
      </c>
      <c r="G48" s="16">
        <v>5.03</v>
      </c>
      <c r="H48" s="16">
        <v>6.78</v>
      </c>
      <c r="I48" s="16">
        <v>4.8499999999999996</v>
      </c>
      <c r="J48" s="17">
        <v>4.1900000000000004</v>
      </c>
    </row>
    <row r="49" spans="2:10" ht="57.75" customHeight="1" thickBot="1" x14ac:dyDescent="0.25">
      <c r="B49" s="18"/>
      <c r="C49" s="1238" t="s">
        <v>5</v>
      </c>
      <c r="D49" s="1238"/>
      <c r="E49" s="1239"/>
      <c r="F49" s="19">
        <v>6.52</v>
      </c>
      <c r="G49" s="20" t="s">
        <v>560</v>
      </c>
      <c r="H49" s="20" t="s">
        <v>561</v>
      </c>
      <c r="I49" s="20" t="s">
        <v>562</v>
      </c>
      <c r="J49" s="21" t="s">
        <v>563</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FPjD3OpkNhEcGgmDDLroCq+Owi0+TbmUCxbvTPYO9nB0jq5P7syfnTrkC8gyYV29y6kiyXuXzeNkn8+vktKwWw==" saltValue="arwh482cOuQfvB3XNvHw4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2020-03-11T06:03:40Z</cp:lastPrinted>
  <dcterms:created xsi:type="dcterms:W3CDTF">2020-02-10T02:55:52Z</dcterms:created>
  <dcterms:modified xsi:type="dcterms:W3CDTF">2020-10-09T06:07:14Z</dcterms:modified>
  <cp:category/>
</cp:coreProperties>
</file>