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9462D520-595B-4646-9231-D3221B55ACBA}" xr6:coauthVersionLast="36" xr6:coauthVersionMax="36" xr10:uidLastSave="{00000000-0000-0000-0000-000000000000}"/>
  <bookViews>
    <workbookView xWindow="0" yWindow="0" windowWidth="20496" windowHeight="7332"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AM36" i="10"/>
  <c r="AM35" i="10"/>
  <c r="C35" i="10"/>
  <c r="C36" i="10" s="1"/>
  <c r="C34" i="10"/>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s="1"/>
  <c r="BW35" i="10" s="1"/>
  <c r="BW36" i="10" s="1"/>
  <c r="BW37" i="10" s="1"/>
  <c r="BW38" i="10" s="1"/>
  <c r="CO34" i="10" l="1"/>
  <c r="CO35" i="10" s="1"/>
  <c r="CO36" i="10" s="1"/>
</calcChain>
</file>

<file path=xl/sharedStrings.xml><?xml version="1.0" encoding="utf-8"?>
<sst xmlns="http://schemas.openxmlformats.org/spreadsheetml/2006/main" count="1093" uniqueCount="622">
  <si>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</si>
  <si>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</si>
  <si>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</si>
  <si>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</si>
  <si>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</si>
  <si>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</si>
  <si>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</si>
  <si>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</si>
  <si>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</si>
  <si>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</si>
  <si>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</si>
  <si>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</si>
  <si>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</si>
  <si>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</si>
  <si>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</si>
  <si>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</si>
  <si>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</si>
  <si>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</si>
  <si>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</si>
  <si>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</si>
  <si>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</si>
  <si>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</si>
  <si>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</si>
  <si>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</si>
  <si>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</si>
  <si>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</si>
  <si>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</si>
  <si>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</si>
  <si>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</si>
  <si>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</si>
  <si>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</si>
  <si>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</si>
  <si>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</si>
  <si>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</si>
  <si>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</si>
  <si>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</si>
  <si>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</si>
  <si>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</si>
  <si>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</si>
  <si>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</si>
  <si>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</si>
  <si>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</si>
  <si>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</si>
  <si>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</si>
  <si>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</si>
  <si>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</si>
  <si>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</si>
  <si>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</si>
  <si>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</si>
  <si>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</si>
  <si>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</si>
  <si>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</si>
  <si>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</si>
  <si>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</si>
  <si>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</si>
  <si>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</si>
  <si>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</si>
  <si>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</si>
  <si>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</si>
  <si>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</si>
  <si>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</si>
  <si>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</si>
  <si>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</si>
  <si>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</si>
  <si>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</si>
  <si>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</si>
  <si>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</si>
  <si>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</si>
  <si>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</si>
  <si>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</si>
  <si>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</si>
  <si>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</si>
  <si>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</si>
  <si>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</si>
  <si>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</si>
  <si>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</si>
  <si>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</si>
  <si>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</si>
  <si>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</si>
  <si>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</si>
  <si>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</si>
  <si>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</si>
  <si>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</si>
  <si>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</si>
  <si>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</si>
  <si>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</si>
  <si>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</si>
  <si>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</si>
  <si>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</si>
  <si>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</si>
  <si>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</si>
  <si>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</si>
  <si>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</si>
  <si>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</si>
  <si>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</si>
  <si>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</si>
  <si>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</si>
  <si>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</si>
  <si>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桐生市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</si>
  <si>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</si>
  <si>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</si>
  <si>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</si>
  <si>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</si>
  <si>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</si>
  <si>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</si>
  <si>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</si>
  <si>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</si>
  <si>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</si>
  <si>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</si>
  <si>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</si>
  <si>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</si>
  <si>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</si>
  <si>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</si>
  <si>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</si>
  <si>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</si>
  <si>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</si>
  <si>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</si>
  <si>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</si>
  <si>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</si>
  <si>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</si>
  <si>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</si>
  <si>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</si>
  <si>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</si>
  <si>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</si>
  <si>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</si>
  <si>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</si>
  <si>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</si>
  <si>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</si>
  <si>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</si>
  <si>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</si>
  <si>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</si>
  <si>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</si>
  <si>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</si>
  <si>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</si>
  <si>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</si>
  <si>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</si>
  <si>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</si>
  <si>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</si>
  <si>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</si>
  <si>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</si>
  <si>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</si>
  <si>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</si>
  <si>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</si>
  <si>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</si>
  <si>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</si>
  <si>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</si>
  <si>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</si>
  <si>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</si>
  <si>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</si>
  <si>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</si>
  <si>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</si>
  <si>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</si>
  <si>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</si>
  <si>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</si>
  <si>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</si>
  <si>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</si>
  <si>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</si>
  <si>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</si>
  <si>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</si>
  <si>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</si>
  <si>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</si>
  <si>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</si>
  <si>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</si>
  <si>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</si>
  <si>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</si>
  <si>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</si>
  <si>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</si>
  <si>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</si>
  <si>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</si>
  <si>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</si>
  <si>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</si>
  <si>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</si>
  <si>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</si>
  <si>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</si>
  <si>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</si>
  <si>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</si>
  <si>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</si>
  <si>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</si>
  <si>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</si>
  <si>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</si>
  <si>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</si>
  <si>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</si>
  <si>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</si>
  <si>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</si>
  <si>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</si>
  <si>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</si>
  <si>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</si>
  <si>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</si>
  <si>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</si>
  <si>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</si>
  <si>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</si>
  <si>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</si>
  <si>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</si>
  <si>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</si>
  <si>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</si>
  <si>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</si>
  <si>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</si>
  <si>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</si>
  <si>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</si>
  <si>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</si>
  <si>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</si>
  <si>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</si>
  <si>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</si>
  <si>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</si>
  <si>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</si>
  <si>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</si>
  <si>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</si>
  <si>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</si>
  <si>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</si>
  <si>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</si>
  <si>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</si>
  <si>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</si>
  <si>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</si>
  <si>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</si>
  <si>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群馬県桐生市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</si>
  <si>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</si>
  <si>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</si>
  <si>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</si>
  <si>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</si>
  <si>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</si>
  <si>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</si>
  <si>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</si>
  <si>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</si>
  <si>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</si>
  <si>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</si>
  <si>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</si>
  <si>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</si>
  <si>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</si>
  <si>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</si>
  <si>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</si>
  <si>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</si>
  <si>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</si>
  <si>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</si>
  <si>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</si>
  <si>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</si>
  <si>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</si>
  <si>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</si>
  <si>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</si>
  <si>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</si>
  <si>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</si>
  <si>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</si>
  <si>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</si>
  <si>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</si>
  <si>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</si>
  <si>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</si>
  <si>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</si>
  <si>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</si>
  <si>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</si>
  <si>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</si>
  <si>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</si>
  <si>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</si>
  <si>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</si>
  <si>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</si>
  <si>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</si>
  <si>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</si>
  <si>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</si>
  <si>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</si>
  <si>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</si>
  <si>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</si>
  <si>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</si>
  <si>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</si>
  <si>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</si>
  <si>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</si>
  <si>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</si>
  <si>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</si>
  <si>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</si>
  <si>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</si>
  <si>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</si>
  <si>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</si>
  <si>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</si>
  <si>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</si>
  <si>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</si>
  <si>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</si>
  <si>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</si>
  <si>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</si>
  <si>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</si>
  <si>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</si>
  <si>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</si>
  <si>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</si>
  <si>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</si>
  <si>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</si>
  <si>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</si>
  <si>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</si>
  <si>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</si>
  <si>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</si>
  <si>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</si>
  <si>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</si>
  <si>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</si>
  <si>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</si>
  <si>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</si>
  <si>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</si>
  <si>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</si>
  <si>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</si>
  <si>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</si>
  <si>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</si>
  <si>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</si>
  <si>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</si>
  <si>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</si>
  <si>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</si>
  <si>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</si>
  <si>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</si>
  <si>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</si>
  <si>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</si>
  <si>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</si>
  <si>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</si>
  <si>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</si>
  <si>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</si>
  <si>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</si>
  <si>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</si>
  <si>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</si>
  <si>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</si>
  <si>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</si>
  <si>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</si>
  <si>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</si>
  <si>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</si>
  <si>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</si>
  <si>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</si>
  <si>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</si>
  <si>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</si>
  <si>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</si>
  <si>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</si>
  <si>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</si>
  <si>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</si>
  <si>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</si>
  <si>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</si>
  <si>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</si>
  <si>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</si>
  <si>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</si>
  <si>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</si>
  <si>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</si>
  <si>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</si>
  <si>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</si>
  <si>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</si>
  <si>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</si>
  <si>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</si>
  <si>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</si>
  <si>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</si>
  <si>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</si>
  <si>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</si>
  <si>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</si>
  <si>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</si>
  <si>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</si>
  <si>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</si>
  <si>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</si>
  <si>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</si>
  <si>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</si>
  <si>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</si>
  <si>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</si>
  <si>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</si>
  <si>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</si>
  <si>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</si>
  <si>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</si>
  <si>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</si>
  <si>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</si>
  <si>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</si>
  <si>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</si>
  <si>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</si>
  <si>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</si>
  <si>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</si>
  <si>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</si>
  <si>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</si>
  <si>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</si>
  <si>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</si>
  <si>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群馬県桐生市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</si>
  <si>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</si>
  <si>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</si>
  <si>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</si>
  <si>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</si>
  <si>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</si>
  <si>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</si>
  <si>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</si>
  <si>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</si>
  <si>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</si>
  <si>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</si>
  <si>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</si>
  <si>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</si>
  <si>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</si>
  <si>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</si>
  <si>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</si>
  <si>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</si>
  <si>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</si>
  <si>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</si>
  <si>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</si>
  <si>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</si>
  <si>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学校給食共同調理場事業特別会計</t>
    <phoneticPr fontId="5"/>
  </si>
  <si>
    <t>-</t>
    <phoneticPr fontId="5"/>
  </si>
  <si>
    <t>新里温水プール事業特別会計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</si>
  <si>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</si>
  <si>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</si>
  <si>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</si>
  <si>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</si>
  <si>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</si>
  <si>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</si>
  <si>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</si>
  <si>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</si>
  <si>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</si>
  <si>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他会計等
からの
繰入金</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</si>
  <si>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</si>
  <si>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</si>
  <si>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</si>
  <si>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</si>
  <si>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</si>
  <si>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</si>
  <si>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</si>
  <si>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</si>
  <si>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</si>
  <si>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</si>
  <si>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</si>
  <si>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</si>
  <si>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</si>
  <si>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</si>
  <si>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</si>
  <si>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</si>
  <si>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</si>
  <si>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</si>
  <si>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</si>
  <si>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</si>
  <si>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</si>
  <si>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</si>
  <si>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</si>
  <si>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</si>
  <si>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</si>
  <si>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</si>
  <si>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</si>
  <si>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</si>
  <si>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</si>
  <si>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</si>
  <si>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</si>
  <si>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</si>
  <si>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</si>
  <si>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</si>
  <si>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</si>
  <si>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</si>
  <si>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</si>
  <si>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</si>
  <si>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</si>
  <si>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</si>
  <si>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</si>
  <si>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</si>
  <si>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</si>
  <si>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</si>
  <si>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</si>
  <si>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</si>
  <si>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</si>
  <si>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</si>
  <si>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</si>
  <si>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</si>
  <si>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</si>
  <si>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</si>
  <si>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</si>
  <si>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</si>
  <si>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</si>
  <si>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</si>
  <si>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</si>
  <si>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</si>
  <si>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</si>
  <si>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</si>
  <si>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</si>
  <si>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</si>
  <si>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</si>
  <si>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</si>
  <si>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</si>
  <si>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</si>
  <si>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</si>
  <si>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</si>
  <si>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</si>
  <si>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</si>
  <si>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</si>
  <si>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</si>
  <si>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</si>
  <si>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</si>
  <si>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</si>
  <si>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</si>
  <si>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</si>
  <si>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</si>
  <si>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</si>
  <si>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</si>
  <si>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</si>
  <si>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</si>
  <si>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</si>
  <si>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</si>
  <si>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</si>
  <si>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</si>
  <si>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</si>
  <si>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</si>
  <si>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</si>
  <si>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</si>
  <si>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</si>
  <si>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</si>
  <si>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</si>
  <si>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</si>
  <si>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</si>
  <si>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</si>
  <si>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</si>
  <si>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</si>
  <si>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</si>
  <si>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</si>
  <si>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</si>
  <si>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</si>
  <si>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</si>
  <si>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</si>
  <si>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</si>
  <si>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</si>
  <si>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</si>
  <si>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</si>
  <si>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</si>
  <si>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</si>
  <si>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</si>
  <si>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</si>
  <si>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</si>
  <si>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</si>
  <si>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</si>
  <si>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</si>
  <si>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</si>
  <si>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</si>
  <si>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</si>
  <si>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</si>
  <si>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</si>
  <si>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</si>
  <si>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</si>
  <si>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</si>
  <si>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</si>
  <si>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</si>
  <si>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</si>
  <si>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</si>
  <si>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</si>
  <si>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</si>
  <si>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</si>
  <si>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</si>
  <si>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</si>
  <si>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</si>
  <si>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</si>
  <si>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</si>
  <si>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</si>
  <si>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</si>
  <si>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</si>
  <si>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</si>
  <si>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</si>
  <si>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</si>
  <si>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</si>
  <si>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</si>
  <si>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</si>
  <si>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</si>
  <si>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</si>
  <si>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</si>
  <si>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</si>
  <si>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</si>
  <si>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</si>
  <si>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</si>
  <si>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</si>
  <si>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</si>
  <si>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</si>
  <si>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</si>
  <si>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</si>
  <si>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</si>
  <si>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</si>
  <si>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</si>
  <si>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</si>
  <si>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</si>
  <si>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</si>
  <si>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4.40</t>
  </si>
  <si>
    <t>▲ 2.05</t>
  </si>
  <si>
    <t>▲ 9.71</t>
  </si>
  <si>
    <t>▲ 6.57</t>
  </si>
  <si>
    <t>▲ 2.97</t>
  </si>
  <si>
    <t>水道事業会計</t>
  </si>
  <si>
    <t>一般会計</t>
  </si>
  <si>
    <t>介護保険事業特別会計</t>
  </si>
  <si>
    <t>国民健康保険事業特別会計</t>
  </si>
  <si>
    <t>発電事業特別会計</t>
  </si>
  <si>
    <t>住宅新築資金等貸付事業特別会計</t>
  </si>
  <si>
    <t>新里温水プール事業特別会計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</si>
  <si>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</si>
  <si>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</si>
  <si>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</si>
  <si>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</si>
  <si>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</si>
  <si>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</si>
  <si>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</si>
  <si>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</si>
  <si>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桐生地域医療組合</t>
    <rPh sb="0" eb="2">
      <t>キリュウ</t>
    </rPh>
    <rPh sb="2" eb="4">
      <t>チイキ</t>
    </rPh>
    <rPh sb="4" eb="6">
      <t>イリョウ</t>
    </rPh>
    <rPh sb="6" eb="8">
      <t>クミアイ</t>
    </rPh>
    <phoneticPr fontId="2"/>
  </si>
  <si>
    <t>群馬県後期高齢者医療広域連合組合（一般会計）</t>
    <rPh sb="0" eb="3">
      <t>グンマケン</t>
    </rPh>
    <rPh sb="3" eb="5">
      <t>コウキ</t>
    </rPh>
    <rPh sb="5" eb="8">
      <t>コウレイシャ</t>
    </rPh>
    <rPh sb="8" eb="10">
      <t>イリョウ</t>
    </rPh>
    <rPh sb="10" eb="12">
      <t>コウイキ</t>
    </rPh>
    <rPh sb="12" eb="14">
      <t>レンゴウ</t>
    </rPh>
    <rPh sb="14" eb="16">
      <t>クミアイ</t>
    </rPh>
    <rPh sb="17" eb="19">
      <t>イッパン</t>
    </rPh>
    <rPh sb="19" eb="21">
      <t>カイケイ</t>
    </rPh>
    <phoneticPr fontId="2"/>
  </si>
  <si>
    <t>群馬県後期高齢者医療広域連合組合（事業会計）</t>
    <rPh sb="0" eb="3">
      <t>グンマケン</t>
    </rPh>
    <rPh sb="3" eb="5">
      <t>コウキ</t>
    </rPh>
    <rPh sb="5" eb="8">
      <t>コウレイシャ</t>
    </rPh>
    <rPh sb="8" eb="10">
      <t>イリョウ</t>
    </rPh>
    <rPh sb="10" eb="12">
      <t>コウイキ</t>
    </rPh>
    <rPh sb="12" eb="14">
      <t>レンゴウ</t>
    </rPh>
    <rPh sb="14" eb="16">
      <t>クミアイ</t>
    </rPh>
    <rPh sb="17" eb="19">
      <t>ジギョウ</t>
    </rPh>
    <rPh sb="19" eb="21">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</si>
  <si>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</si>
  <si>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</si>
  <si>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桐生地域地場産業振興センター</t>
    <phoneticPr fontId="2"/>
  </si>
  <si>
    <t>桐生市スポーツ文化事業団</t>
    <phoneticPr fontId="2"/>
  </si>
  <si>
    <t>○</t>
    <phoneticPr fontId="2"/>
  </si>
  <si>
    <t>-</t>
    <phoneticPr fontId="2"/>
  </si>
  <si>
    <t>-</t>
    <phoneticPr fontId="2"/>
  </si>
  <si>
    <t>-</t>
    <phoneticPr fontId="2"/>
  </si>
  <si>
    <t>-</t>
    <phoneticPr fontId="2"/>
  </si>
  <si>
    <t>まちづくり基金</t>
    <rPh sb="5" eb="7">
      <t>キキン</t>
    </rPh>
    <phoneticPr fontId="2"/>
  </si>
  <si>
    <t>清掃センター管理運営基金</t>
    <rPh sb="0" eb="2">
      <t>セイソウ</t>
    </rPh>
    <rPh sb="6" eb="8">
      <t>カンリ</t>
    </rPh>
    <rPh sb="8" eb="10">
      <t>ウンエイ</t>
    </rPh>
    <rPh sb="10" eb="12">
      <t>キキン</t>
    </rPh>
    <phoneticPr fontId="2"/>
  </si>
  <si>
    <t>-</t>
    <phoneticPr fontId="2"/>
  </si>
  <si>
    <t>-</t>
    <phoneticPr fontId="2"/>
  </si>
  <si>
    <t>企業債
（地方債）
現在高</t>
    <phoneticPr fontId="5"/>
  </si>
  <si>
    <t>発電事業特別会計</t>
    <phoneticPr fontId="5"/>
  </si>
  <si>
    <t>資金剰余額
/不足額
（実質収支）</t>
    <phoneticPr fontId="5"/>
  </si>
  <si>
    <t>他会計等
からの
繰入金</t>
    <phoneticPr fontId="5"/>
  </si>
  <si>
    <t>左のうち
一般会計等
負担見込額</t>
    <phoneticPr fontId="5"/>
  </si>
  <si>
    <t>桐生市土地開発公社</t>
    <phoneticPr fontId="2"/>
  </si>
  <si>
    <t>住宅新築資金等貸付事業特別会計</t>
    <phoneticPr fontId="5"/>
  </si>
  <si>
    <t>-</t>
    <phoneticPr fontId="2"/>
  </si>
  <si>
    <t>庁舎整備基金</t>
    <phoneticPr fontId="2"/>
  </si>
  <si>
    <t>社会福祉施設等運営基金</t>
    <phoneticPr fontId="2"/>
  </si>
  <si>
    <t>黒保根ふるさとづくり基金</t>
    <rPh sb="0" eb="3">
      <t>クロホネ</t>
    </rPh>
    <rPh sb="10" eb="12">
      <t>キキン</t>
    </rPh>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</si>
  <si>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</si>
  <si>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</si>
  <si>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</si>
  <si>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</si>
  <si>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</si>
  <si>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</si>
  <si>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</si>
  <si>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</si>
  <si>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</si>
  <si>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</si>
  <si>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</si>
  <si>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</si>
  <si>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</si>
  <si>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地方債の新規発行を抑制した結果、将来負担比率は減少しているが、一方で、新たな資産形成が図れていないため、有形固定資産減価償却率は上昇している。今後は、公共施設等総合管理計画個別計画を策定し、老朽化した施設の集約化・複合化や除却を積極的に取り組んでいく。</t>
    <phoneticPr fontId="5"/>
  </si>
  <si>
    <t>　将来負担比率及び実質公債費比率ともに減少傾向にあり、類似団体平均と比較しても同水準にある。今後は、公共施設等総合管理計画個別計画を策定し、老朽化した施設の集約化・複合化や除却を進めるとともに、行政改革方針に基づく職員数の適正化に努める。</t>
    <rPh sb="39" eb="40">
      <t>ドウ</t>
    </rPh>
    <rPh sb="40" eb="42">
      <t>スイジュン</t>
    </rPh>
    <rPh sb="46" eb="4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</si>
</sst>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E7AA-41F2-B7C7-DEA2B14C82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39323</c:v>
                </c:pt>
                <c:pt idx="1">
                  <c:v>39263</c:v>
                </c:pt>
                <c:pt idx="2">
                  <c:v>33831</c:v>
                </c:pt>
                <c:pt idx="3">
                  <c:v>27308</c:v>
                </c:pt>
                <c:pt idx="4">
                  <c:v>30780</c:v>
                </c:pt>
              </c:numCache>
            </c:numRef>
          </c:val>
          <c:smooth val="0"/>
          <c:extLst>
            <c:ext xmlns:c16="http://schemas.microsoft.com/office/drawing/2014/chart" uri="{C3380CC4-5D6E-409C-BE32-E72D297353CC}">
              <c16:uniqueId val="{00000001-E7AA-41F2-B7C7-DEA2B14C8257}"/>
            </c:ext>
          </c:extLst>
        </c:ser>
        <c:dLbls>
          <c:showLegendKey val="0"/>
          <c:showVal val="0"/>
          <c:showCatName val="0"/>
          <c:showSerName val="0"/>
          <c:showPercent val="0"/>
          <c:showBubbleSize val="0"/>
        </c:dLbls>
        <c:marker val="1"/>
        <c:smooth val="0"/>
        <c:axId val="179675936"/>
        <c:axId val="179676720"/>
      </c:lineChart>
      <c:catAx>
        <c:axId val="17967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76720"/>
        <c:crosses val="autoZero"/>
        <c:auto val="1"/>
        <c:lblAlgn val="ctr"/>
        <c:lblOffset val="100"/>
        <c:tickLblSkip val="1"/>
        <c:tickMarkSkip val="1"/>
        <c:noMultiLvlLbl val="0"/>
      </c:catAx>
      <c:valAx>
        <c:axId val="179676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7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6.02</c:v>
                </c:pt>
                <c:pt idx="1">
                  <c:v>10.06</c:v>
                </c:pt>
                <c:pt idx="2">
                  <c:v>7.32</c:v>
                </c:pt>
                <c:pt idx="3">
                  <c:v>7.34</c:v>
                </c:pt>
                <c:pt idx="4">
                  <c:v>9.86</c:v>
                </c:pt>
              </c:numCache>
            </c:numRef>
          </c:val>
          <c:extLst>
            <c:ext xmlns:c16="http://schemas.microsoft.com/office/drawing/2014/chart" uri="{C3380CC4-5D6E-409C-BE32-E72D297353CC}">
              <c16:uniqueId val="{00000000-CF63-4474-969A-18A01F67EB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23.46</c:v>
                </c:pt>
                <c:pt idx="1">
                  <c:v>20.11</c:v>
                </c:pt>
                <c:pt idx="2">
                  <c:v>18.79</c:v>
                </c:pt>
                <c:pt idx="3">
                  <c:v>16.34</c:v>
                </c:pt>
                <c:pt idx="4">
                  <c:v>14.83</c:v>
                </c:pt>
              </c:numCache>
            </c:numRef>
          </c:val>
          <c:extLst>
            <c:ext xmlns:c16="http://schemas.microsoft.com/office/drawing/2014/chart" uri="{C3380CC4-5D6E-409C-BE32-E72D297353CC}">
              <c16:uniqueId val="{00000001-CF63-4474-969A-18A01F67EB6D}"/>
            </c:ext>
          </c:extLst>
        </c:ser>
        <c:dLbls>
          <c:showLegendKey val="0"/>
          <c:showVal val="0"/>
          <c:showCatName val="0"/>
          <c:showSerName val="0"/>
          <c:showPercent val="0"/>
          <c:showBubbleSize val="0"/>
        </c:dLbls>
        <c:gapWidth val="250"/>
        <c:overlap val="100"/>
        <c:axId val="179678288"/>
        <c:axId val="179678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-4.4000000000000004</c:v>
                </c:pt>
                <c:pt idx="1">
                  <c:v>-2.0499999999999998</c:v>
                </c:pt>
                <c:pt idx="2">
                  <c:v>-9.7100000000000009</c:v>
                </c:pt>
                <c:pt idx="3">
                  <c:v>-6.57</c:v>
                </c:pt>
                <c:pt idx="4">
                  <c:v>-2.97</c:v>
                </c:pt>
              </c:numCache>
            </c:numRef>
          </c:val>
          <c:smooth val="0"/>
          <c:extLst>
            <c:ext xmlns:c16="http://schemas.microsoft.com/office/drawing/2014/chart" uri="{C3380CC4-5D6E-409C-BE32-E72D297353CC}">
              <c16:uniqueId val="{00000002-CF63-4474-969A-18A01F67EB6D}"/>
            </c:ext>
          </c:extLst>
        </c:ser>
        <c:dLbls>
          <c:showLegendKey val="0"/>
          <c:showVal val="0"/>
          <c:showCatName val="0"/>
          <c:showSerName val="0"/>
          <c:showPercent val="0"/>
          <c:showBubbleSize val="0"/>
        </c:dLbls>
        <c:marker val="1"/>
        <c:smooth val="0"/>
        <c:axId val="179678288"/>
        <c:axId val="179678680"/>
      </c:lineChart>
      <c:catAx>
        <c:axId val="17967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678680"/>
        <c:crosses val="autoZero"/>
        <c:auto val="1"/>
        <c:lblAlgn val="ctr"/>
        <c:lblOffset val="100"/>
        <c:tickLblSkip val="1"/>
        <c:tickMarkSkip val="1"/>
        <c:noMultiLvlLbl val="0"/>
      </c:catAx>
      <c:valAx>
        <c:axId val="179678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7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0.16</c:v>
                </c:pt>
                <c:pt idx="4">
                  <c:v>#N/A</c:v>
                </c:pt>
                <c:pt idx="5">
                  <c:v>0.09</c:v>
                </c:pt>
                <c:pt idx="6">
                  <c:v>#N/A</c:v>
                </c:pt>
                <c:pt idx="7">
                  <c:v>0</c:v>
                </c:pt>
                <c:pt idx="8">
                  <c:v>#N/A</c:v>
                </c:pt>
                <c:pt idx="9">
                  <c:v>0</c:v>
                </c:pt>
              </c:numCache>
            </c:numRef>
          </c:val>
          <c:extLst>
            <c:ext xmlns:c16="http://schemas.microsoft.com/office/drawing/2014/chart" uri="{C3380CC4-5D6E-409C-BE32-E72D297353CC}">
              <c16:uniqueId val="{00000000-381E-47A6-87E8-5BCEF680E9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1E-47A6-87E8-5BCEF680E93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381E-47A6-87E8-5BCEF680E93C}"/>
            </c:ext>
          </c:extLst>
        </c:ser>
        <c:ser>
          <c:idx val="3"/>
          <c:order val="3"/>
          <c:tx>
            <c:strRef>
              <c:f>データシート!$A$30</c:f>
              <c:strCache>
                <c:ptCount val="1"/>
                <c:pt idx="0">
                  <c:v>新里温水プール事業特別会計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81E-47A6-87E8-5BCEF680E93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4-381E-47A6-87E8-5BCEF680E93C}"/>
            </c:ext>
          </c:extLst>
        </c:ser>
        <c:ser>
          <c:idx val="5"/>
          <c:order val="5"/>
          <c:tx>
            <c:strRef>
              <c:f>データシート!$A$32</c:f>
              <c:strCache>
                <c:ptCount val="1"/>
                <c:pt idx="0">
                  <c:v>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0.1</c:v>
                </c:pt>
                <c:pt idx="4">
                  <c:v>#N/A</c:v>
                </c:pt>
                <c:pt idx="5">
                  <c:v>7.0000000000000007E-2</c:v>
                </c:pt>
                <c:pt idx="6">
                  <c:v>#N/A</c:v>
                </c:pt>
                <c:pt idx="7">
                  <c:v>0.18</c:v>
                </c:pt>
                <c:pt idx="8">
                  <c:v>#N/A</c:v>
                </c:pt>
                <c:pt idx="9">
                  <c:v>0.17</c:v>
                </c:pt>
              </c:numCache>
            </c:numRef>
          </c:val>
          <c:extLst>
            <c:ext xmlns:c16="http://schemas.microsoft.com/office/drawing/2014/chart" uri="{C3380CC4-5D6E-409C-BE32-E72D297353CC}">
              <c16:uniqueId val="{00000005-381E-47A6-87E8-5BCEF680E93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2.3199999999999998</c:v>
                </c:pt>
                <c:pt idx="2">
                  <c:v>#N/A</c:v>
                </c:pt>
                <c:pt idx="3">
                  <c:v>1.99</c:v>
                </c:pt>
                <c:pt idx="4">
                  <c:v>#N/A</c:v>
                </c:pt>
                <c:pt idx="5">
                  <c:v>2.31</c:v>
                </c:pt>
                <c:pt idx="6">
                  <c:v>#N/A</c:v>
                </c:pt>
                <c:pt idx="7">
                  <c:v>2.2999999999999998</c:v>
                </c:pt>
                <c:pt idx="8">
                  <c:v>#N/A</c:v>
                </c:pt>
                <c:pt idx="9">
                  <c:v>0.67</c:v>
                </c:pt>
              </c:numCache>
            </c:numRef>
          </c:val>
          <c:extLst>
            <c:ext xmlns:c16="http://schemas.microsoft.com/office/drawing/2014/chart" uri="{C3380CC4-5D6E-409C-BE32-E72D297353CC}">
              <c16:uniqueId val="{00000006-381E-47A6-87E8-5BCEF680E93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0.97</c:v>
                </c:pt>
                <c:pt idx="4">
                  <c:v>#N/A</c:v>
                </c:pt>
                <c:pt idx="5">
                  <c:v>1.06</c:v>
                </c:pt>
                <c:pt idx="6">
                  <c:v>#N/A</c:v>
                </c:pt>
                <c:pt idx="7">
                  <c:v>1.24</c:v>
                </c:pt>
                <c:pt idx="8">
                  <c:v>#N/A</c:v>
                </c:pt>
                <c:pt idx="9">
                  <c:v>1.41</c:v>
                </c:pt>
              </c:numCache>
            </c:numRef>
          </c:val>
          <c:extLst>
            <c:ext xmlns:c16="http://schemas.microsoft.com/office/drawing/2014/chart" uri="{C3380CC4-5D6E-409C-BE32-E72D297353CC}">
              <c16:uniqueId val="{00000007-381E-47A6-87E8-5BCEF680E9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6.01</c:v>
                </c:pt>
                <c:pt idx="2">
                  <c:v>#N/A</c:v>
                </c:pt>
                <c:pt idx="3">
                  <c:v>10.050000000000001</c:v>
                </c:pt>
                <c:pt idx="4">
                  <c:v>#N/A</c:v>
                </c:pt>
                <c:pt idx="5">
                  <c:v>7.3</c:v>
                </c:pt>
                <c:pt idx="6">
                  <c:v>#N/A</c:v>
                </c:pt>
                <c:pt idx="7">
                  <c:v>7.31</c:v>
                </c:pt>
                <c:pt idx="8">
                  <c:v>#N/A</c:v>
                </c:pt>
                <c:pt idx="9">
                  <c:v>9.8000000000000007</c:v>
                </c:pt>
              </c:numCache>
            </c:numRef>
          </c:val>
          <c:extLst>
            <c:ext xmlns:c16="http://schemas.microsoft.com/office/drawing/2014/chart" uri="{C3380CC4-5D6E-409C-BE32-E72D297353CC}">
              <c16:uniqueId val="{00000008-381E-47A6-87E8-5BCEF680E9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22.11</c:v>
                </c:pt>
                <c:pt idx="2">
                  <c:v>#N/A</c:v>
                </c:pt>
                <c:pt idx="3">
                  <c:v>22.51</c:v>
                </c:pt>
                <c:pt idx="4">
                  <c:v>#N/A</c:v>
                </c:pt>
                <c:pt idx="5">
                  <c:v>24.78</c:v>
                </c:pt>
                <c:pt idx="6">
                  <c:v>#N/A</c:v>
                </c:pt>
                <c:pt idx="7">
                  <c:v>25.39</c:v>
                </c:pt>
                <c:pt idx="8">
                  <c:v>#N/A</c:v>
                </c:pt>
                <c:pt idx="9">
                  <c:v>25.06</c:v>
                </c:pt>
              </c:numCache>
            </c:numRef>
          </c:val>
          <c:extLst>
            <c:ext xmlns:c16="http://schemas.microsoft.com/office/drawing/2014/chart" uri="{C3380CC4-5D6E-409C-BE32-E72D297353CC}">
              <c16:uniqueId val="{00000009-381E-47A6-87E8-5BCEF680E93C}"/>
            </c:ext>
          </c:extLst>
        </c:ser>
        <c:dLbls>
          <c:showLegendKey val="0"/>
          <c:showVal val="0"/>
          <c:showCatName val="0"/>
          <c:showSerName val="0"/>
          <c:showPercent val="0"/>
          <c:showBubbleSize val="0"/>
        </c:dLbls>
        <c:gapWidth val="150"/>
        <c:overlap val="100"/>
        <c:axId val="180427904"/>
        <c:axId val="180428296"/>
      </c:barChart>
      <c:catAx>
        <c:axId val="1804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28296"/>
        <c:crosses val="autoZero"/>
        <c:auto val="1"/>
        <c:lblAlgn val="ctr"/>
        <c:lblOffset val="100"/>
        <c:tickLblSkip val="1"/>
        <c:tickMarkSkip val="1"/>
        <c:noMultiLvlLbl val="0"/>
      </c:catAx>
      <c:valAx>
        <c:axId val="180428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2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4478</c:v>
                </c:pt>
                <c:pt idx="5">
                  <c:v>4298</c:v>
                </c:pt>
                <c:pt idx="8">
                  <c:v>4369</c:v>
                </c:pt>
                <c:pt idx="11">
                  <c:v>4321</c:v>
                </c:pt>
                <c:pt idx="14">
                  <c:v>4248</c:v>
                </c:pt>
              </c:numCache>
            </c:numRef>
          </c:val>
          <c:extLst>
            <c:ext xmlns:c16="http://schemas.microsoft.com/office/drawing/2014/chart" uri="{C3380CC4-5D6E-409C-BE32-E72D297353CC}">
              <c16:uniqueId val="{00000000-F57E-4926-BF2E-37E24F04A9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7E-4926-BF2E-37E24F04A9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F57E-4926-BF2E-37E24F04A9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455</c:v>
                </c:pt>
                <c:pt idx="3">
                  <c:v>454</c:v>
                </c:pt>
                <c:pt idx="6">
                  <c:v>543</c:v>
                </c:pt>
                <c:pt idx="9">
                  <c:v>563</c:v>
                </c:pt>
                <c:pt idx="12">
                  <c:v>465</c:v>
                </c:pt>
              </c:numCache>
            </c:numRef>
          </c:val>
          <c:extLst>
            <c:ext xmlns:c16="http://schemas.microsoft.com/office/drawing/2014/chart" uri="{C3380CC4-5D6E-409C-BE32-E72D297353CC}">
              <c16:uniqueId val="{00000003-F57E-4926-BF2E-37E24F04A9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1237</c:v>
                </c:pt>
                <c:pt idx="3">
                  <c:v>1163</c:v>
                </c:pt>
                <c:pt idx="6">
                  <c:v>1139</c:v>
                </c:pt>
                <c:pt idx="9">
                  <c:v>1058</c:v>
                </c:pt>
                <c:pt idx="12">
                  <c:v>965</c:v>
                </c:pt>
              </c:numCache>
            </c:numRef>
          </c:val>
          <c:extLst>
            <c:ext xmlns:c16="http://schemas.microsoft.com/office/drawing/2014/chart" uri="{C3380CC4-5D6E-409C-BE32-E72D297353CC}">
              <c16:uniqueId val="{00000004-F57E-4926-BF2E-37E24F04A9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7E-4926-BF2E-37E24F04A9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7E-4926-BF2E-37E24F04A9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4134</c:v>
                </c:pt>
                <c:pt idx="3">
                  <c:v>3898</c:v>
                </c:pt>
                <c:pt idx="6">
                  <c:v>3856</c:v>
                </c:pt>
                <c:pt idx="9">
                  <c:v>3802</c:v>
                </c:pt>
                <c:pt idx="12">
                  <c:v>3829</c:v>
                </c:pt>
              </c:numCache>
            </c:numRef>
          </c:val>
          <c:extLst>
            <c:ext xmlns:c16="http://schemas.microsoft.com/office/drawing/2014/chart" uri="{C3380CC4-5D6E-409C-BE32-E72D297353CC}">
              <c16:uniqueId val="{00000007-F57E-4926-BF2E-37E24F04A965}"/>
            </c:ext>
          </c:extLst>
        </c:ser>
        <c:dLbls>
          <c:showLegendKey val="0"/>
          <c:showVal val="0"/>
          <c:showCatName val="0"/>
          <c:showSerName val="0"/>
          <c:showPercent val="0"/>
          <c:showBubbleSize val="0"/>
        </c:dLbls>
        <c:gapWidth val="100"/>
        <c:overlap val="100"/>
        <c:axId val="180429080"/>
        <c:axId val="18042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1362</c:v>
                </c:pt>
                <c:pt idx="2">
                  <c:v>#N/A</c:v>
                </c:pt>
                <c:pt idx="3">
                  <c:v>#N/A</c:v>
                </c:pt>
                <c:pt idx="4">
                  <c:v>1231</c:v>
                </c:pt>
                <c:pt idx="5">
                  <c:v>#N/A</c:v>
                </c:pt>
                <c:pt idx="6">
                  <c:v>#N/A</c:v>
                </c:pt>
                <c:pt idx="7">
                  <c:v>1183</c:v>
                </c:pt>
                <c:pt idx="8">
                  <c:v>#N/A</c:v>
                </c:pt>
                <c:pt idx="9">
                  <c:v>#N/A</c:v>
                </c:pt>
                <c:pt idx="10">
                  <c:v>1116</c:v>
                </c:pt>
                <c:pt idx="11">
                  <c:v>#N/A</c:v>
                </c:pt>
                <c:pt idx="12">
                  <c:v>#N/A</c:v>
                </c:pt>
                <c:pt idx="13">
                  <c:v>1025</c:v>
                </c:pt>
                <c:pt idx="14">
                  <c:v>#N/A</c:v>
                </c:pt>
              </c:numCache>
            </c:numRef>
          </c:val>
          <c:smooth val="0"/>
          <c:extLst>
            <c:ext xmlns:c16="http://schemas.microsoft.com/office/drawing/2014/chart" uri="{C3380CC4-5D6E-409C-BE32-E72D297353CC}">
              <c16:uniqueId val="{00000008-F57E-4926-BF2E-37E24F04A965}"/>
            </c:ext>
          </c:extLst>
        </c:ser>
        <c:dLbls>
          <c:showLegendKey val="0"/>
          <c:showVal val="0"/>
          <c:showCatName val="0"/>
          <c:showSerName val="0"/>
          <c:showPercent val="0"/>
          <c:showBubbleSize val="0"/>
        </c:dLbls>
        <c:marker val="1"/>
        <c:smooth val="0"/>
        <c:axId val="180429080"/>
        <c:axId val="180429472"/>
      </c:lineChart>
      <c:catAx>
        <c:axId val="18042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29472"/>
        <c:crosses val="autoZero"/>
        <c:auto val="1"/>
        <c:lblAlgn val="ctr"/>
        <c:lblOffset val="100"/>
        <c:tickLblSkip val="1"/>
        <c:tickMarkSkip val="1"/>
        <c:noMultiLvlLbl val="0"/>
      </c:catAx>
      <c:valAx>
        <c:axId val="18042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2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40241</c:v>
                </c:pt>
                <c:pt idx="5">
                  <c:v>39699</c:v>
                </c:pt>
                <c:pt idx="8">
                  <c:v>38537</c:v>
                </c:pt>
                <c:pt idx="11">
                  <c:v>37296</c:v>
                </c:pt>
                <c:pt idx="14">
                  <c:v>36459</c:v>
                </c:pt>
              </c:numCache>
            </c:numRef>
          </c:val>
          <c:extLst>
            <c:ext xmlns:c16="http://schemas.microsoft.com/office/drawing/2014/chart" uri="{C3380CC4-5D6E-409C-BE32-E72D297353CC}">
              <c16:uniqueId val="{00000000-1E9F-4268-938F-4EAD0D2D0B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5585</c:v>
                </c:pt>
                <c:pt idx="5">
                  <c:v>5413</c:v>
                </c:pt>
                <c:pt idx="8">
                  <c:v>5079</c:v>
                </c:pt>
                <c:pt idx="11">
                  <c:v>4650</c:v>
                </c:pt>
                <c:pt idx="14">
                  <c:v>4518</c:v>
                </c:pt>
              </c:numCache>
            </c:numRef>
          </c:val>
          <c:extLst>
            <c:ext xmlns:c16="http://schemas.microsoft.com/office/drawing/2014/chart" uri="{C3380CC4-5D6E-409C-BE32-E72D297353CC}">
              <c16:uniqueId val="{00000001-1E9F-4268-938F-4EAD0D2D0B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11878</c:v>
                </c:pt>
                <c:pt idx="5">
                  <c:v>11864</c:v>
                </c:pt>
                <c:pt idx="8">
                  <c:v>12493</c:v>
                </c:pt>
                <c:pt idx="11">
                  <c:v>12783</c:v>
                </c:pt>
                <c:pt idx="14">
                  <c:v>12741</c:v>
                </c:pt>
              </c:numCache>
            </c:numRef>
          </c:val>
          <c:extLst>
            <c:ext xmlns:c16="http://schemas.microsoft.com/office/drawing/2014/chart" uri="{C3380CC4-5D6E-409C-BE32-E72D297353CC}">
              <c16:uniqueId val="{00000002-1E9F-4268-938F-4EAD0D2D0B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9F-4268-938F-4EAD0D2D0B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9F-4268-938F-4EAD0D2D0B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178</c:v>
                </c:pt>
                <c:pt idx="3">
                  <c:v>604</c:v>
                </c:pt>
                <c:pt idx="6">
                  <c:v>956</c:v>
                </c:pt>
                <c:pt idx="9">
                  <c:v>1085</c:v>
                </c:pt>
                <c:pt idx="12">
                  <c:v>57</c:v>
                </c:pt>
              </c:numCache>
            </c:numRef>
          </c:val>
          <c:extLst>
            <c:ext xmlns:c16="http://schemas.microsoft.com/office/drawing/2014/chart" uri="{C3380CC4-5D6E-409C-BE32-E72D297353CC}">
              <c16:uniqueId val="{00000005-1E9F-4268-938F-4EAD0D2D0B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8113</c:v>
                </c:pt>
                <c:pt idx="3">
                  <c:v>7900</c:v>
                </c:pt>
                <c:pt idx="6">
                  <c:v>7863</c:v>
                </c:pt>
                <c:pt idx="9">
                  <c:v>7002</c:v>
                </c:pt>
                <c:pt idx="12">
                  <c:v>6894</c:v>
                </c:pt>
              </c:numCache>
            </c:numRef>
          </c:val>
          <c:extLst>
            <c:ext xmlns:c16="http://schemas.microsoft.com/office/drawing/2014/chart" uri="{C3380CC4-5D6E-409C-BE32-E72D297353CC}">
              <c16:uniqueId val="{00000006-1E9F-4268-938F-4EAD0D2D0B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2346</c:v>
                </c:pt>
                <c:pt idx="3">
                  <c:v>2053</c:v>
                </c:pt>
                <c:pt idx="6">
                  <c:v>1940</c:v>
                </c:pt>
                <c:pt idx="9">
                  <c:v>1597</c:v>
                </c:pt>
                <c:pt idx="12">
                  <c:v>1209</c:v>
                </c:pt>
              </c:numCache>
            </c:numRef>
          </c:val>
          <c:extLst>
            <c:ext xmlns:c16="http://schemas.microsoft.com/office/drawing/2014/chart" uri="{C3380CC4-5D6E-409C-BE32-E72D297353CC}">
              <c16:uniqueId val="{00000007-1E9F-4268-938F-4EAD0D2D0B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13599</c:v>
                </c:pt>
                <c:pt idx="3">
                  <c:v>13368</c:v>
                </c:pt>
                <c:pt idx="6">
                  <c:v>12366</c:v>
                </c:pt>
                <c:pt idx="9">
                  <c:v>11525</c:v>
                </c:pt>
                <c:pt idx="12">
                  <c:v>10685</c:v>
                </c:pt>
              </c:numCache>
            </c:numRef>
          </c:val>
          <c:extLst>
            <c:ext xmlns:c16="http://schemas.microsoft.com/office/drawing/2014/chart" uri="{C3380CC4-5D6E-409C-BE32-E72D297353CC}">
              <c16:uniqueId val="{00000008-1E9F-4268-938F-4EAD0D2D0B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154</c:v>
                </c:pt>
                <c:pt idx="3">
                  <c:v>142</c:v>
                </c:pt>
                <c:pt idx="6">
                  <c:v>130</c:v>
                </c:pt>
                <c:pt idx="9">
                  <c:v>118</c:v>
                </c:pt>
                <c:pt idx="12">
                  <c:v>106</c:v>
                </c:pt>
              </c:numCache>
            </c:numRef>
          </c:val>
          <c:extLst>
            <c:ext xmlns:c16="http://schemas.microsoft.com/office/drawing/2014/chart" uri="{C3380CC4-5D6E-409C-BE32-E72D297353CC}">
              <c16:uniqueId val="{00000009-1E9F-4268-938F-4EAD0D2D0B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39509</c:v>
                </c:pt>
                <c:pt idx="3">
                  <c:v>38488</c:v>
                </c:pt>
                <c:pt idx="6">
                  <c:v>36920</c:v>
                </c:pt>
                <c:pt idx="9">
                  <c:v>35434</c:v>
                </c:pt>
                <c:pt idx="12">
                  <c:v>34470</c:v>
                </c:pt>
              </c:numCache>
            </c:numRef>
          </c:val>
          <c:extLst>
            <c:ext xmlns:c16="http://schemas.microsoft.com/office/drawing/2014/chart" uri="{C3380CC4-5D6E-409C-BE32-E72D297353CC}">
              <c16:uniqueId val="{0000000A-1E9F-4268-938F-4EAD0D2D0B30}"/>
            </c:ext>
          </c:extLst>
        </c:ser>
        <c:dLbls>
          <c:showLegendKey val="0"/>
          <c:showVal val="0"/>
          <c:showCatName val="0"/>
          <c:showSerName val="0"/>
          <c:showPercent val="0"/>
          <c:showBubbleSize val="0"/>
        </c:dLbls>
        <c:gapWidth val="100"/>
        <c:overlap val="100"/>
        <c:axId val="252162184"/>
        <c:axId val="25216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6195</c:v>
                </c:pt>
                <c:pt idx="2">
                  <c:v>#N/A</c:v>
                </c:pt>
                <c:pt idx="3">
                  <c:v>#N/A</c:v>
                </c:pt>
                <c:pt idx="4">
                  <c:v>5577</c:v>
                </c:pt>
                <c:pt idx="5">
                  <c:v>#N/A</c:v>
                </c:pt>
                <c:pt idx="6">
                  <c:v>#N/A</c:v>
                </c:pt>
                <c:pt idx="7">
                  <c:v>4066</c:v>
                </c:pt>
                <c:pt idx="8">
                  <c:v>#N/A</c:v>
                </c:pt>
                <c:pt idx="9">
                  <c:v>#N/A</c:v>
                </c:pt>
                <c:pt idx="10">
                  <c:v>2032</c:v>
                </c:pt>
                <c:pt idx="11">
                  <c:v>#N/A</c:v>
                </c:pt>
                <c:pt idx="12">
                  <c:v>#N/A</c:v>
                </c:pt>
                <c:pt idx="13">
                  <c:v>0</c:v>
                </c:pt>
                <c:pt idx="14">
                  <c:v>#N/A</c:v>
                </c:pt>
              </c:numCache>
            </c:numRef>
          </c:val>
          <c:smooth val="0"/>
          <c:extLst>
            <c:ext xmlns:c16="http://schemas.microsoft.com/office/drawing/2014/chart" uri="{C3380CC4-5D6E-409C-BE32-E72D297353CC}">
              <c16:uniqueId val="{0000000B-1E9F-4268-938F-4EAD0D2D0B30}"/>
            </c:ext>
          </c:extLst>
        </c:ser>
        <c:dLbls>
          <c:showLegendKey val="0"/>
          <c:showVal val="0"/>
          <c:showCatName val="0"/>
          <c:showSerName val="0"/>
          <c:showPercent val="0"/>
          <c:showBubbleSize val="0"/>
        </c:dLbls>
        <c:marker val="1"/>
        <c:smooth val="0"/>
        <c:axId val="252162184"/>
        <c:axId val="252162576"/>
      </c:lineChart>
      <c:catAx>
        <c:axId val="25216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162576"/>
        <c:crosses val="autoZero"/>
        <c:auto val="1"/>
        <c:lblAlgn val="ctr"/>
        <c:lblOffset val="100"/>
        <c:tickLblSkip val="1"/>
        <c:tickMarkSkip val="1"/>
        <c:noMultiLvlLbl val="0"/>
      </c:catAx>
      <c:valAx>
        <c:axId val="25216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16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4962</c:v>
                </c:pt>
                <c:pt idx="1">
                  <c:v>4248</c:v>
                </c:pt>
                <c:pt idx="2">
                  <c:v>3839</c:v>
                </c:pt>
              </c:numCache>
            </c:numRef>
          </c:val>
          <c:extLst>
            <c:ext xmlns:c16="http://schemas.microsoft.com/office/drawing/2014/chart" uri="{C3380CC4-5D6E-409C-BE32-E72D297353CC}">
              <c16:uniqueId val="{00000000-215B-4DAB-8ECB-7D3A076F76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273</c:v>
                </c:pt>
                <c:pt idx="1">
                  <c:v>273</c:v>
                </c:pt>
                <c:pt idx="2">
                  <c:v>273</c:v>
                </c:pt>
              </c:numCache>
            </c:numRef>
          </c:val>
          <c:extLst>
            <c:ext xmlns:c16="http://schemas.microsoft.com/office/drawing/2014/chart" uri="{C3380CC4-5D6E-409C-BE32-E72D297353CC}">
              <c16:uniqueId val="{00000001-215B-4DAB-8ECB-7D3A076F76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4632</c:v>
                </c:pt>
                <c:pt idx="1">
                  <c:v>4874</c:v>
                </c:pt>
                <c:pt idx="2">
                  <c:v>4825</c:v>
                </c:pt>
              </c:numCache>
            </c:numRef>
          </c:val>
          <c:extLst>
            <c:ext xmlns:c16="http://schemas.microsoft.com/office/drawing/2014/chart" uri="{C3380CC4-5D6E-409C-BE32-E72D297353CC}">
              <c16:uniqueId val="{00000002-215B-4DAB-8ECB-7D3A076F76F0}"/>
            </c:ext>
          </c:extLst>
        </c:ser>
        <c:dLbls>
          <c:showLegendKey val="0"/>
          <c:showVal val="0"/>
          <c:showCatName val="0"/>
          <c:showSerName val="0"/>
          <c:showPercent val="0"/>
          <c:showBubbleSize val="0"/>
        </c:dLbls>
        <c:gapWidth val="120"/>
        <c:overlap val="100"/>
        <c:axId val="252164144"/>
        <c:axId val="252164536"/>
      </c:barChart>
      <c:catAx>
        <c:axId val="25216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2164536"/>
        <c:crosses val="autoZero"/>
        <c:auto val="1"/>
        <c:lblAlgn val="ctr"/>
        <c:lblOffset val="100"/>
        <c:tickLblSkip val="1"/>
        <c:tickMarkSkip val="1"/>
        <c:noMultiLvlLbl val="0"/>
      </c:catAx>
      <c:valAx>
        <c:axId val="252164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216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{33CBD5D8-AA90-4249-B3EB-EE4FC8F2E34F}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470-4D6C-AD90-8E3CEE1108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{F925E003-4865-4E24-A742-573BBE094D48}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70-4D6C-AD90-8E3CEE1108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{1A5A65F2-61B2-4BA2-8CF4-47111DD0D2F7}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70-4D6C-AD90-8E3CEE1108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{57095BC1-9B4B-4DCA-B3E1-6BBDB924A237}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70-4D6C-AD90-8E3CEE1108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{D00819F1-F860-49EC-8754-AD85ECCB6B0D}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70-4D6C-AD90-8E3CEE1108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{619D716C-3CCC-4A35-AD5D-D946F0FA95A5}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470-4D6C-AD90-8E3CEE1108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{684D460D-ED16-4CB3-8D26-A3700946873F}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470-4D6C-AD90-8E3CEE11080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{9C2AEF6F-6D12-4F63-B0F7-41CE4462A925}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470-4D6C-AD90-8E3CEE1108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{6A756BBD-E9B3-484A-8140-D86A3FED2EB9}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470-4D6C-AD90-8E3CEE1108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61.5</c:v>
                </c:pt>
                <c:pt idx="16">
                  <c:v>62.8</c:v>
                </c:pt>
              </c:numCache>
            </c:numRef>
          </c:xVal>
          <c:yVal>
            <c:numRef>
              <c:f>公会計指標分析・財政指標組合せ分析表!$BP$51:$DC$51</c:f>
              <c:numCache>
                <c:formatCode>#,##0.0;"▲ "#,##0.0</c:formatCode>
                <c:ptCount val="40"/>
                <c:pt idx="8">
                  <c:v>23.8</c:v>
                </c:pt>
                <c:pt idx="16">
                  <c:v>17.8</c:v>
                </c:pt>
              </c:numCache>
            </c:numRef>
          </c:yVal>
          <c:smooth val="0"/>
          <c:extLst>
            <c:ext xmlns:c16="http://schemas.microsoft.com/office/drawing/2014/chart" uri="{C3380CC4-5D6E-409C-BE32-E72D297353CC}">
              <c16:uniqueId val="{00000009-4470-4D6C-AD90-8E3CEE1108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{312F4E80-A76A-42E9-A6F6-79FA2410FB43}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470-4D6C-AD90-8E3CEE1108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{51F6A258-EA92-4921-B63B-9E5F58BBFD9F}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70-4D6C-AD90-8E3CEE1108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{314BDC97-AC55-4E35-8377-26572D0D9BD4}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70-4D6C-AD90-8E3CEE1108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{E655A19D-39AD-4FD2-AC50-BA3ECDE7E6BC}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70-4D6C-AD90-8E3CEE1108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{309953A1-8E89-41CF-8AAB-9BDADDCD0BCB}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70-4D6C-AD90-8E3CEE1108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{53E03A2C-90C4-439F-91BE-FCB14B68AD74}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470-4D6C-AD90-8E3CEE1108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{2B35BFC3-823A-4D0F-8048-9F323032E702}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470-4D6C-AD90-8E3CEE11080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{E04B50C6-3F9C-471B-92C0-B8275E15C778}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470-4D6C-AD90-8E3CEE1108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{627D3B74-B41B-40F8-8A65-ABD9B811C64B}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470-4D6C-AD90-8E3CEE1108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numCache>
            </c:numRef>
          </c:xVal>
          <c:yVal>
            <c:numRef>
              <c:f>公会計指標分析・財政指標組合せ分析表!$BP$55:$DC$55</c:f>
              <c:numCache>
                <c:formatCode>#,##0.0;"▲ "#,##0.0</c:formatCode>
                <c:ptCount val="40"/>
                <c:pt idx="8">
                  <c:v>15.8</c:v>
                </c:pt>
                <c:pt idx="16">
                  <c:v>6.5</c:v>
                </c:pt>
              </c:numCache>
            </c:numRef>
          </c:yVal>
          <c:smooth val="0"/>
          <c:extLst>
            <c:ext xmlns:c16="http://schemas.microsoft.com/office/drawing/2014/chart" uri="{C3380CC4-5D6E-409C-BE32-E72D297353CC}">
              <c16:uniqueId val="{00000013-4470-4D6C-AD90-8E3CEE11080A}"/>
            </c:ext>
          </c:extLst>
        </c:ser>
        <c:dLbls>
          <c:showLegendKey val="0"/>
          <c:showVal val="1"/>
          <c:showCatName val="0"/>
          <c:showSerName val="0"/>
          <c:showPercent val="0"/>
          <c:showBubbleSize val="0"/>
        </c:dLbls>
        <c:axId val="46179840"/>
        <c:axId val="46181760"/>
      </c:scatterChart>
      <c:valAx>
        <c:axId val="46179840"/>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{F14D1D4E-7AFC-48BC-8C4B-A6E1AD44B543}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466-4D8C-B7B0-4BEC00D4AB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{D483F0AB-8C35-433C-BDE6-A4BA0B4AC9A1}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66-4D8C-B7B0-4BEC00D4AB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{F7D384C1-6F16-455B-A69C-28545E7B9B5B}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66-4D8C-B7B0-4BEC00D4AB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{E1A93AE2-EA59-4766-9A05-C9D89C4C251F}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66-4D8C-B7B0-4BEC00D4AB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{FA7C3448-2257-42F3-B928-2B21C3A77F99}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66-4D8C-B7B0-4BEC00D4AB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{4EC77A64-1BA6-415B-AD4E-EA4538DE5D5B}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466-4D8C-B7B0-4BEC00D4ABF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{59CD31CE-33DA-4990-BB00-DF48663DA1BE}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466-4D8C-B7B0-4BEC00D4ABF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{885440E5-C477-4837-9D62-53FE6858E7D8}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466-4D8C-B7B0-4BEC00D4ABF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{7CC23756-5BC3-4FF3-BEAE-FF1D9814ACB2}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466-4D8C-B7B0-4BEC00D4AB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5.6</c:v>
                </c:pt>
                <c:pt idx="16">
                  <c:v>5.4</c:v>
                </c:pt>
                <c:pt idx="24">
                  <c:v>5.0999999999999996</c:v>
                </c:pt>
                <c:pt idx="32">
                  <c:v>4.9000000000000004</c:v>
                </c:pt>
              </c:numCache>
            </c:numRef>
          </c:xVal>
          <c:yVal>
            <c:numRef>
              <c:f>公会計指標分析・財政指標組合せ分析表!$BP$73:$DC$73</c:f>
              <c:numCache>
                <c:formatCode>#,##0.0;"▲ "#,##0.0</c:formatCode>
                <c:ptCount val="40"/>
                <c:pt idx="0">
                  <c:v>26.9</c:v>
                </c:pt>
                <c:pt idx="8">
                  <c:v>23.8</c:v>
                </c:pt>
                <c:pt idx="16">
                  <c:v>17.8</c:v>
                </c:pt>
                <c:pt idx="24">
                  <c:v>9</c:v>
                </c:pt>
              </c:numCache>
            </c:numRef>
          </c:yVal>
          <c:smooth val="0"/>
          <c:extLst>
            <c:ext xmlns:c16="http://schemas.microsoft.com/office/drawing/2014/chart" uri="{C3380CC4-5D6E-409C-BE32-E72D297353CC}">
              <c16:uniqueId val="{00000009-A466-4D8C-B7B0-4BEC00D4AB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{77E66ECE-76FB-428D-9DF6-D138471336EF}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466-4D8C-B7B0-4BEC00D4AB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{B5A003DC-8C37-486E-AE0E-50C2AF61AA3B}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66-4D8C-B7B0-4BEC00D4AB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{4C3098A2-3E14-45CD-B4DE-9CF36B644F83}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66-4D8C-B7B0-4BEC00D4AB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{46EA8D3E-6714-42C3-9C3A-5E896564B059}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66-4D8C-B7B0-4BEC00D4AB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{E14A76B9-D1FE-4769-AB26-4C98B08AD975}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66-4D8C-B7B0-4BEC00D4AB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{75151094-8952-415B-B04D-92FF349A10DC}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466-4D8C-B7B0-4BEC00D4ABF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{1914F134-BC03-4393-AD1D-E8621E7DB7DA}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466-4D8C-B7B0-4BEC00D4ABF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{53D07669-D8FC-41C8-BFA4-B16E24F883AB}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466-4D8C-B7B0-4BEC00D4ABF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{2AA2D87D-73A0-401F-AE4E-A977D863901B}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466-4D8C-B7B0-4BEC00D4AB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A466-4D8C-B7B0-4BEC00D4ABF4}"/>
            </c:ext>
          </c:extLst>
        </c:ser>
        <c:dLbls>
          <c:showLegendKey val="0"/>
          <c:showVal val="1"/>
          <c:showCatName val="0"/>
          <c:showSerName val="0"/>
          <c:showPercent val="0"/>
          <c:showBubbleSize val="0"/>
        </c:dLbls>
        <c:axId val="84219776"/>
        <c:axId val="84234240"/>
      </c:scatterChart>
      <c:valAx>
        <c:axId val="84219776"/>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公債費については、大型事業の償還が終了し、事業精査等により建設地方債の新規借入は抑えられている。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過去に借り入れた臨時財政対策債の元利償還金並びに平成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年度に借入れた事業に係る元金償還の開始に伴い、平成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年度以降は前年度と比較して、それ以外の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償還額が減とな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っていた。しかし、平成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年度は、施設の老朽化等により市民体育館の建設など、大型事業の償還等があり前年度と比較して増加となった。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今後も、世代間において公債費負担の不均衡が生じることがないよう、適正な起債発行に努めていく。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利用なし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将来負担比率の分子は、地方債現在高の減少及び公営企業債繰入見込額が減少傾向であることから、前年度比較で約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億円の減額となっており、減少傾向にある。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また、将来負担比率の分母は、臨時財政対策債及び地方交付税が減少しており、全体としても減少傾向にある。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今後も、世代間で公債費負担の不均衡が生じないよう適正な起債発行に努めていく。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群馬県桐生市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億円積み立てた一方で、財政調整基金を１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千万円、清掃センター管理運営基金を１億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５千５百万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円取り崩したことにより、基金全体としては、４億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・各基金の設置目的や今後の事業計画等に応じて、適切に基金の積立て及び取崩しを行う。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・まちづくり基金：市有施設建設その他のまちづくりに要する経費の財源に充当する。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・社会福祉施設等運営基金：社会福祉施設、社会教育施設その他市が設置する施設の整備及び円滑な管理運営に資する経費の財源に充当する。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・庁舎整備基金：市庁舎の整備に要する経費の財源に充当する。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・清掃センター管理運営基金：桐生市清掃センターの管理運営に係る経費の財源に充当する。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子どもの未来を育む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事業に要する経費の財源に充当する。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・庁舎整備基金：今後の庁舎建替えに備えて、平成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・清掃センター管理運営基金：平成２８年度に行ったごみ処理施設改修事業等に約３億２千７百万円充当したことにより残高が大きく減少した。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基金：子どもの未来を育む事業に要する経費の財源に充当する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ため、３百万円積立てを行った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・まちづくり基金：今後の市有施設建設その他のまちづくりについての計画を踏まえ、適切かつ計画的に積立て及び取崩しを行う。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・社会福祉施設等運営基金：社会福祉施設、社会教育施設その他市が設置する施設の整備及び円滑な管理運営に資する経費に対して、適切かつ計画的に積立て及び取崩しを行う。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・庁舎整備基金：市庁舎の整備に要する経費や今後の庁舎建替等に備えて、適切かつ計画的に積立て及び取崩しを行う。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・清掃センター管理運営基金：清掃センターの管理運営に係る経費や将来的な建替等に備えて、適切かつ計画的に積立て及び取崩しを行う。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基金：子どもの未来を育む事業に要する経費に対して、適切かつ計画的に積立て及び取崩しを行う。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年度予算執行にあたり、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億円の取り崩しを行ったが、剰余金積み立てが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億円となったことに伴う減。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・年度間財源調整や災害等が発生した際の役割を確保するため、適切かつ計画的に積立て及び取崩しを行う。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・運用による利子を積み立てたことによる増。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・今後の償還に応じて、適切かつ計画的に積立て及び取崩しを行う。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00000000-0008-0000-0D00-000015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00000000-0008-0000-0D00-00001A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0000000-0008-0000-0D00-00001B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有形固定資産減価償却率については、上昇傾向にあり、類似団体平均と比較しても高い水準であることから、今後は個別施設計画を策定し、削減目標の達成に努める。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4729861"/>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45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47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4964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11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72771</xdr:rowOff>
    </xdr:from>
    <xdr:to>
      <xdr:col>15</xdr:col>
      <xdr:colOff>187325</xdr:colOff>
      <xdr:row>29</xdr:row>
      <xdr:rowOff>2921</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3238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128905</xdr:rowOff>
    </xdr:from>
    <xdr:to>
      <xdr:col>11</xdr:col>
      <xdr:colOff>187325</xdr:colOff>
      <xdr:row>29</xdr:row>
      <xdr:rowOff>59055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24765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123571</xdr:rowOff>
    </xdr:from>
    <xdr:to>
      <xdr:col>15</xdr:col>
      <xdr:colOff>136525</xdr:colOff>
      <xdr:row>29</xdr:row>
      <xdr:rowOff>8255</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2527300" y="492417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1" name="n_1aveValue有形固定資産減価償却率">
          <a:extLst>
            <a:ext uri="{FF2B5EF4-FFF2-40B4-BE49-F238E27FC236}">
              <a16:creationId xmlns:a16="http://schemas.microsoft.com/office/drawing/2014/main" id="{00000000-0008-0000-0D00-000051000000}"/>
            </a:ext>
          </a:extLst>
        </xdr:cNvPr>
        <xdr:cNvSpPr txBox="1"/>
      </xdr:nvSpPr>
      <xdr:spPr>
        <a:xfrm>
          <a:off x="38360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82" name="n_2aveValue有形固定資産減価償却率">
          <a:extLst>
            <a:ext uri="{FF2B5EF4-FFF2-40B4-BE49-F238E27FC236}">
              <a16:creationId xmlns:a16="http://schemas.microsoft.com/office/drawing/2014/main" id="{00000000-0008-0000-0D00-000052000000}"/>
            </a:ext>
          </a:extLst>
        </xdr:cNvPr>
        <xdr:cNvSpPr txBox="1"/>
      </xdr:nvSpPr>
      <xdr:spPr>
        <a:xfrm>
          <a:off x="3086744" y="520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83" name="n_3aveValue有形固定資産減価償却率">
          <a:extLst>
            <a:ext uri="{FF2B5EF4-FFF2-40B4-BE49-F238E27FC236}">
              <a16:creationId xmlns:a16="http://schemas.microsoft.com/office/drawing/2014/main" id="{00000000-0008-0000-0D00-000053000000}"/>
            </a:ext>
          </a:extLst>
        </xdr:cNvPr>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19448</xdr:rowOff>
    </xdr:from>
    <xdr:ext cx="405111" cy="259045"/>
    <xdr:sp macro="" textlink="">
      <xdr:nvSpPr>
        <xdr:cNvPr id="84" name="n_2mainValue有形固定資産減価償却率">
          <a:extLst>
            <a:ext uri="{FF2B5EF4-FFF2-40B4-BE49-F238E27FC236}">
              <a16:creationId xmlns:a16="http://schemas.microsoft.com/office/drawing/2014/main" id="{00000000-0008-0000-0D00-000054000000}"/>
            </a:ext>
          </a:extLst>
        </xdr:cNvPr>
        <xdr:cNvSpPr txBox="1"/>
      </xdr:nvSpPr>
      <xdr:spPr>
        <a:xfrm>
          <a:off x="3086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85" name="n_3mainValue有形固定資産減価償却率">
          <a:extLst>
            <a:ext uri="{FF2B5EF4-FFF2-40B4-BE49-F238E27FC236}">
              <a16:creationId xmlns:a16="http://schemas.microsoft.com/office/drawing/2014/main" id="{00000000-0008-0000-0D00-000055000000}"/>
            </a:ext>
          </a:extLst>
        </xdr:cNvPr>
        <xdr:cNvSpPr txBox="1"/>
      </xdr:nvSpPr>
      <xdr:spPr>
        <a:xfrm>
          <a:off x="2324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将来負担額は地方債残高の減少等により減少傾向にあるものの、依然として類似団体平均と比較して高い水準にあることから、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行政改革方針に定められている行政評価制度を活用した事務事業の見直しを図り、民間委託等の推進や職員数の適正化を進め、今後、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年間で職員数を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名減員し、人件費の減少に努める。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a:extLst>
            <a:ext uri="{FF2B5EF4-FFF2-40B4-BE49-F238E27FC236}">
              <a16:creationId xmlns:a16="http://schemas.microsoft.com/office/drawing/2014/main" id="{00000000-0008-0000-0D00-000071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flipV="1">
          <a:off x="14793595" y="4723264"/>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比率最小値テキスト">
          <a:extLst>
            <a:ext uri="{FF2B5EF4-FFF2-40B4-BE49-F238E27FC236}">
              <a16:creationId xmlns:a16="http://schemas.microsoft.com/office/drawing/2014/main" id="{00000000-0008-0000-0D00-000073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7" name="債務償還比率最大値テキスト">
          <a:extLst>
            <a:ext uri="{FF2B5EF4-FFF2-40B4-BE49-F238E27FC236}">
              <a16:creationId xmlns:a16="http://schemas.microsoft.com/office/drawing/2014/main" id="{00000000-0008-0000-0D00-000075000000}"/>
            </a:ext>
          </a:extLst>
        </xdr:cNvPr>
        <xdr:cNvSpPr txBox="1"/>
      </xdr:nvSpPr>
      <xdr:spPr>
        <a:xfrm>
          <a:off x="14846300" y="4498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472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19" name="債務償還比率平均値テキスト">
          <a:extLst>
            <a:ext uri="{FF2B5EF4-FFF2-40B4-BE49-F238E27FC236}">
              <a16:creationId xmlns:a16="http://schemas.microsoft.com/office/drawing/2014/main" id="{00000000-0008-0000-0D00-000077000000}"/>
            </a:ext>
          </a:extLst>
        </xdr:cNvPr>
        <xdr:cNvSpPr txBox="1"/>
      </xdr:nvSpPr>
      <xdr:spPr>
        <a:xfrm>
          <a:off x="14846300" y="5286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0" name="フローチャート: 判断 119">
          <a:extLst>
            <a:ext uri="{FF2B5EF4-FFF2-40B4-BE49-F238E27FC236}">
              <a16:creationId xmlns:a16="http://schemas.microsoft.com/office/drawing/2014/main" id="{00000000-0008-0000-0D00-000078000000}"/>
            </a:ext>
          </a:extLst>
        </xdr:cNvPr>
        <xdr:cNvSpPr/>
      </xdr:nvSpPr>
      <xdr:spPr>
        <a:xfrm>
          <a:off x="14744700" y="53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1" name="フローチャート: 判断 120">
          <a:extLst>
            <a:ext uri="{FF2B5EF4-FFF2-40B4-BE49-F238E27FC236}">
              <a16:creationId xmlns:a16="http://schemas.microsoft.com/office/drawing/2014/main" id="{00000000-0008-0000-0D00-000079000000}"/>
            </a:ext>
          </a:extLst>
        </xdr:cNvPr>
        <xdr:cNvSpPr/>
      </xdr:nvSpPr>
      <xdr:spPr>
        <a:xfrm>
          <a:off x="14033500" y="52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113214</xdr:rowOff>
    </xdr:from>
    <xdr:to>
      <xdr:col>76</xdr:col>
      <xdr:colOff>73025</xdr:colOff>
      <xdr:row>31</xdr:row>
      <xdr:rowOff>43364</xdr:rowOff>
    </xdr:to>
    <xdr:sp macro="" textlink="">
      <xdr:nvSpPr>
        <xdr:cNvPr id="127" name="楕円 126">
          <a:extLst>
            <a:ext uri="{FF2B5EF4-FFF2-40B4-BE49-F238E27FC236}">
              <a16:creationId xmlns:a16="http://schemas.microsoft.com/office/drawing/2014/main" id="{00000000-0008-0000-0D00-00007F000000}"/>
            </a:ext>
          </a:extLst>
        </xdr:cNvPr>
        <xdr:cNvSpPr/>
      </xdr:nvSpPr>
      <xdr:spPr>
        <a:xfrm>
          <a:off x="14744700" y="52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136091</xdr:rowOff>
    </xdr:from>
    <xdr:ext cx="469744" cy="259045"/>
    <xdr:sp macro="" textlink="">
      <xdr:nvSpPr>
        <xdr:cNvPr id="128" name="債務償還比率該当値テキスト">
          <a:extLst>
            <a:ext uri="{FF2B5EF4-FFF2-40B4-BE49-F238E27FC236}">
              <a16:creationId xmlns:a16="http://schemas.microsoft.com/office/drawing/2014/main" id="{00000000-0008-0000-0D00-000080000000}"/>
            </a:ext>
          </a:extLst>
        </xdr:cNvPr>
        <xdr:cNvSpPr txBox="1"/>
      </xdr:nvSpPr>
      <xdr:spPr>
        <a:xfrm>
          <a:off x="14846300" y="51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22535</xdr:rowOff>
    </xdr:from>
    <xdr:to>
      <xdr:col>72</xdr:col>
      <xdr:colOff>123825</xdr:colOff>
      <xdr:row>30</xdr:row>
      <xdr:rowOff>124135</xdr:rowOff>
    </xdr:to>
    <xdr:sp macro="" textlink="">
      <xdr:nvSpPr>
        <xdr:cNvPr id="129" name="楕円 128">
          <a:extLst>
            <a:ext uri="{FF2B5EF4-FFF2-40B4-BE49-F238E27FC236}">
              <a16:creationId xmlns:a16="http://schemas.microsoft.com/office/drawing/2014/main" id="{00000000-0008-0000-0D00-000081000000}"/>
            </a:ext>
          </a:extLst>
        </xdr:cNvPr>
        <xdr:cNvSpPr/>
      </xdr:nvSpPr>
      <xdr:spPr>
        <a:xfrm>
          <a:off x="14033500" y="5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73335</xdr:rowOff>
    </xdr:from>
    <xdr:to>
      <xdr:col>76</xdr:col>
      <xdr:colOff>22225</xdr:colOff>
      <xdr:row>30</xdr:row>
      <xdr:rowOff>164014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084300" y="5216835"/>
          <a:ext cx="7112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1" name="n_1aveValue債務償還比率">
          <a:extLst>
            <a:ext uri="{FF2B5EF4-FFF2-40B4-BE49-F238E27FC236}">
              <a16:creationId xmlns:a16="http://schemas.microsoft.com/office/drawing/2014/main" id="{00000000-0008-0000-0D00-000083000000}"/>
            </a:ext>
          </a:extLst>
        </xdr:cNvPr>
        <xdr:cNvSpPr txBox="1"/>
      </xdr:nvSpPr>
      <xdr:spPr>
        <a:xfrm>
          <a:off x="13836727" y="53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140662</xdr:rowOff>
    </xdr:from>
    <xdr:ext cx="469744" cy="259045"/>
    <xdr:sp macro="" textlink="">
      <xdr:nvSpPr>
        <xdr:cNvPr id="132" name="n_1mainValue債務償還比率">
          <a:extLst>
            <a:ext uri="{FF2B5EF4-FFF2-40B4-BE49-F238E27FC236}">
              <a16:creationId xmlns:a16="http://schemas.microsoft.com/office/drawing/2014/main" id="{00000000-0008-0000-0D00-000084000000}"/>
            </a:ext>
          </a:extLst>
        </xdr:cNvPr>
        <xdr:cNvSpPr txBox="1"/>
      </xdr:nvSpPr>
      <xdr:spPr>
        <a:xfrm>
          <a:off x="13836727" y="494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4826</xdr:rowOff>
    </xdr:from>
    <xdr:to>
      <xdr:col>15</xdr:col>
      <xdr:colOff>101600</xdr:colOff>
      <xdr:row>39</xdr:row>
      <xdr:rowOff>106426</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2857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1968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44196</xdr:rowOff>
    </xdr:from>
    <xdr:to>
      <xdr:col>15</xdr:col>
      <xdr:colOff>50800</xdr:colOff>
      <xdr:row>39</xdr:row>
      <xdr:rowOff>55626</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2019300" y="67307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4" name="n_3aveValue【道路】&#10;有形固定資産減価償却率">
          <a:extLst>
            <a:ext uri="{FF2B5EF4-FFF2-40B4-BE49-F238E27FC236}">
              <a16:creationId xmlns:a16="http://schemas.microsoft.com/office/drawing/2014/main" id="{00000000-0008-0000-0E00-00004A000000}"/>
            </a:ext>
          </a:extLst>
        </xdr:cNvPr>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122953</xdr:rowOff>
    </xdr:from>
    <xdr:ext cx="405111" cy="259045"/>
    <xdr:sp macro="" textlink="">
      <xdr:nvSpPr>
        <xdr:cNvPr id="75" name="n_2mainValue【道路】&#10;有形固定資産減価償却率">
          <a:extLst>
            <a:ext uri="{FF2B5EF4-FFF2-40B4-BE49-F238E27FC236}">
              <a16:creationId xmlns:a16="http://schemas.microsoft.com/office/drawing/2014/main" id="{00000000-0008-0000-0E00-00004B000000}"/>
            </a:ext>
          </a:extLst>
        </xdr:cNvPr>
        <xdr:cNvSpPr txBox="1"/>
      </xdr:nvSpPr>
      <xdr:spPr>
        <a:xfrm>
          <a:off x="2705744"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macro="" textlink="">
      <xdr:nvSpPr>
        <xdr:cNvPr id="76" name="n_3mainValue【道路】&#10;有形固定資産減価償却率">
          <a:extLst>
            <a:ext uri="{FF2B5EF4-FFF2-40B4-BE49-F238E27FC236}">
              <a16:creationId xmlns:a16="http://schemas.microsoft.com/office/drawing/2014/main" id="{00000000-0008-0000-0E00-00004C000000}"/>
            </a:ext>
          </a:extLst>
        </xdr:cNvPr>
        <xdr:cNvSpPr txBox="1"/>
      </xdr:nvSpPr>
      <xdr:spPr>
        <a:xfrm>
          <a:off x="1816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86894</xdr:rowOff>
    </xdr:from>
    <xdr:to>
      <xdr:col>46</xdr:col>
      <xdr:colOff>38100</xdr:colOff>
      <xdr:row>38</xdr:row>
      <xdr:rowOff>17044</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64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94971</xdr:rowOff>
    </xdr:from>
    <xdr:to>
      <xdr:col>41</xdr:col>
      <xdr:colOff>101600</xdr:colOff>
      <xdr:row>38</xdr:row>
      <xdr:rowOff>25121</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7810500" y="64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137694</xdr:rowOff>
    </xdr:from>
    <xdr:to>
      <xdr:col>45</xdr:col>
      <xdr:colOff>177800</xdr:colOff>
      <xdr:row>37</xdr:row>
      <xdr:rowOff>145771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7861300" y="648134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20" name="n_3aveValue【道路】&#10;一人当たり延長">
          <a:extLst>
            <a:ext uri="{FF2B5EF4-FFF2-40B4-BE49-F238E27FC236}">
              <a16:creationId xmlns:a16="http://schemas.microsoft.com/office/drawing/2014/main" id="{00000000-0008-0000-0E00-000078000000}"/>
            </a:ext>
          </a:extLst>
        </xdr:cNvPr>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33571</xdr:rowOff>
    </xdr:from>
    <xdr:ext cx="469744" cy="259045"/>
    <xdr:sp macro="" textlink="">
      <xdr:nvSpPr>
        <xdr:cNvPr id="121" name="n_2mainValue【道路】&#10;一人当たり延長">
          <a:extLst>
            <a:ext uri="{FF2B5EF4-FFF2-40B4-BE49-F238E27FC236}">
              <a16:creationId xmlns:a16="http://schemas.microsoft.com/office/drawing/2014/main" id="{00000000-0008-0000-0E00-000079000000}"/>
            </a:ext>
          </a:extLst>
        </xdr:cNvPr>
        <xdr:cNvSpPr txBox="1"/>
      </xdr:nvSpPr>
      <xdr:spPr>
        <a:xfrm>
          <a:off x="8515427" y="62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41648</xdr:rowOff>
    </xdr:from>
    <xdr:ext cx="469744" cy="259045"/>
    <xdr:sp macro="" textlink="">
      <xdr:nvSpPr>
        <xdr:cNvPr id="122" name="n_3mainValue【道路】&#10;一人当たり延長">
          <a:extLst>
            <a:ext uri="{FF2B5EF4-FFF2-40B4-BE49-F238E27FC236}">
              <a16:creationId xmlns:a16="http://schemas.microsoft.com/office/drawing/2014/main" id="{00000000-0008-0000-0E00-00007A000000}"/>
            </a:ext>
          </a:extLst>
        </xdr:cNvPr>
        <xdr:cNvSpPr txBox="1"/>
      </xdr:nvSpPr>
      <xdr:spPr>
        <a:xfrm>
          <a:off x="7626427" y="62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00000000-0008-0000-0E00-000094000000}"/>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E00-000096000000}"/>
            </a:ext>
          </a:extLst>
        </xdr:cNvPr>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E00-000098000000}"/>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128270</xdr:rowOff>
    </xdr:from>
    <xdr:to>
      <xdr:col>15</xdr:col>
      <xdr:colOff>101600</xdr:colOff>
      <xdr:row>63</xdr:row>
      <xdr:rowOff>58420</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2857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90170</xdr:rowOff>
    </xdr:from>
    <xdr:to>
      <xdr:col>10</xdr:col>
      <xdr:colOff>165100</xdr:colOff>
      <xdr:row>64</xdr:row>
      <xdr:rowOff>20320</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196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7620</xdr:rowOff>
    </xdr:from>
    <xdr:to>
      <xdr:col>15</xdr:col>
      <xdr:colOff>50800</xdr:colOff>
      <xdr:row>63</xdr:row>
      <xdr:rowOff>140970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2019300" y="108089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49547</xdr:rowOff>
    </xdr:from>
    <xdr:ext cx="405111" cy="259045"/>
    <xdr:sp macro="" textlink="">
      <xdr:nvSpPr>
        <xdr:cNvPr id="168" name="n_2mainValue【橋りょう・トンネル】&#10;有形固定資産減価償却率">
          <a:extLst>
            <a:ext uri="{FF2B5EF4-FFF2-40B4-BE49-F238E27FC236}">
              <a16:creationId xmlns:a16="http://schemas.microsoft.com/office/drawing/2014/main" id="{00000000-0008-0000-0E00-0000A8000000}"/>
            </a:ext>
          </a:extLst>
        </xdr:cNvPr>
        <xdr:cNvSpPr txBox="1"/>
      </xdr:nvSpPr>
      <xdr:spPr>
        <a:xfrm>
          <a:off x="2705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11447</xdr:rowOff>
    </xdr:from>
    <xdr:ext cx="405111" cy="259045"/>
    <xdr:sp macro="" textlink="">
      <xdr:nvSpPr>
        <xdr:cNvPr id="169" name="n_3main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1816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00000000-0008-0000-0E00-0000C4000000}"/>
            </a:ext>
          </a:extLst>
        </xdr:cNvPr>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id="{00000000-0008-0000-0E00-0000C6000000}"/>
            </a:ext>
          </a:extLst>
        </xdr:cNvPr>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00000000-0008-0000-0E00-0000C8000000}"/>
            </a:ext>
          </a:extLst>
        </xdr:cNvPr>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01" name="フローチャート: 判断 200">
          <a:extLst>
            <a:ext uri="{FF2B5EF4-FFF2-40B4-BE49-F238E27FC236}">
              <a16:creationId xmlns:a16="http://schemas.microsoft.com/office/drawing/2014/main" id="{00000000-0008-0000-0E00-0000C9000000}"/>
            </a:ext>
          </a:extLst>
        </xdr:cNvPr>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02" name="フローチャート: 判断 201">
          <a:extLst>
            <a:ext uri="{FF2B5EF4-FFF2-40B4-BE49-F238E27FC236}">
              <a16:creationId xmlns:a16="http://schemas.microsoft.com/office/drawing/2014/main" id="{00000000-0008-0000-0E00-0000CA000000}"/>
            </a:ext>
          </a:extLst>
        </xdr:cNvPr>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03" name="フローチャート: 判断 202">
          <a:extLst>
            <a:ext uri="{FF2B5EF4-FFF2-40B4-BE49-F238E27FC236}">
              <a16:creationId xmlns:a16="http://schemas.microsoft.com/office/drawing/2014/main" id="{00000000-0008-0000-0E00-0000CB000000}"/>
            </a:ext>
          </a:extLst>
        </xdr:cNvPr>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75570</xdr:rowOff>
    </xdr:from>
    <xdr:to>
      <xdr:col>46</xdr:col>
      <xdr:colOff>38100</xdr:colOff>
      <xdr:row>64</xdr:row>
      <xdr:rowOff>5720</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8699500" y="108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77814</xdr:rowOff>
    </xdr:from>
    <xdr:to>
      <xdr:col>41</xdr:col>
      <xdr:colOff>101600</xdr:colOff>
      <xdr:row>64</xdr:row>
      <xdr:rowOff>7964</xdr:rowOff>
    </xdr:to>
    <xdr:sp macro="" textlink="">
      <xdr:nvSpPr>
        <xdr:cNvPr id="211" name="楕円 210">
          <a:extLst>
            <a:ext uri="{FF2B5EF4-FFF2-40B4-BE49-F238E27FC236}">
              <a16:creationId xmlns:a16="http://schemas.microsoft.com/office/drawing/2014/main" id="{00000000-0008-0000-0E00-0000D3000000}"/>
            </a:ext>
          </a:extLst>
        </xdr:cNvPr>
        <xdr:cNvSpPr/>
      </xdr:nvSpPr>
      <xdr:spPr>
        <a:xfrm>
          <a:off x="7810500" y="108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126370</xdr:rowOff>
    </xdr:from>
    <xdr:to>
      <xdr:col>45</xdr:col>
      <xdr:colOff>177800</xdr:colOff>
      <xdr:row>63</xdr:row>
      <xdr:rowOff>128614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7861300" y="10927720"/>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00000000-0008-0000-0E00-0000D5000000}"/>
            </a:ext>
          </a:extLst>
        </xdr:cNvPr>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id="{00000000-0008-0000-0E00-0000D6000000}"/>
            </a:ext>
          </a:extLst>
        </xdr:cNvPr>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168297</xdr:rowOff>
    </xdr:from>
    <xdr:ext cx="534377" cy="259045"/>
    <xdr:sp macro="" textlink="">
      <xdr:nvSpPr>
        <xdr:cNvPr id="216" name="n_2main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8483111" y="109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170541</xdr:rowOff>
    </xdr:from>
    <xdr:ext cx="534377" cy="259045"/>
    <xdr:sp macro="" textlink="">
      <xdr:nvSpPr>
        <xdr:cNvPr id="217" name="n_3main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7594111" y="109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00000000-0008-0000-0E00-0000F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00000000-0008-0000-0E00-0000F3000000}"/>
            </a:ext>
          </a:extLst>
        </xdr:cNvPr>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00000000-0008-0000-0E00-0000F500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00000000-0008-0000-0E00-0000F7000000}"/>
            </a:ext>
          </a:extLst>
        </xdr:cNvPr>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122555</xdr:rowOff>
    </xdr:from>
    <xdr:to>
      <xdr:col>15</xdr:col>
      <xdr:colOff>101600</xdr:colOff>
      <xdr:row>81</xdr:row>
      <xdr:rowOff>52705</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xdr:rowOff>
    </xdr:from>
    <xdr:to>
      <xdr:col>10</xdr:col>
      <xdr:colOff>165100</xdr:colOff>
      <xdr:row>81</xdr:row>
      <xdr:rowOff>107950</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57150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2019300" y="138893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60" name="n_1aveValue【公営住宅】&#10;有形固定資産減価償却率">
          <a:extLst>
            <a:ext uri="{FF2B5EF4-FFF2-40B4-BE49-F238E27FC236}">
              <a16:creationId xmlns:a16="http://schemas.microsoft.com/office/drawing/2014/main" id="{00000000-0008-0000-0E00-000004010000}"/>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61" name="n_2aveValue【公営住宅】&#10;有形固定資産減価償却率">
          <a:extLst>
            <a:ext uri="{FF2B5EF4-FFF2-40B4-BE49-F238E27FC236}">
              <a16:creationId xmlns:a16="http://schemas.microsoft.com/office/drawing/2014/main" id="{00000000-0008-0000-0E00-00000501000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62" name="n_3aveValue【公営住宅】&#10;有形固定資産減価償却率">
          <a:extLst>
            <a:ext uri="{FF2B5EF4-FFF2-40B4-BE49-F238E27FC236}">
              <a16:creationId xmlns:a16="http://schemas.microsoft.com/office/drawing/2014/main" id="{00000000-0008-0000-0E00-000006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263" name="n_2mainValue【公営住宅】&#10;有形固定資産減価償却率">
          <a:extLst>
            <a:ext uri="{FF2B5EF4-FFF2-40B4-BE49-F238E27FC236}">
              <a16:creationId xmlns:a16="http://schemas.microsoft.com/office/drawing/2014/main" id="{00000000-0008-0000-0E00-000007010000}"/>
            </a:ext>
          </a:extLst>
        </xdr:cNvPr>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99077</xdr:rowOff>
    </xdr:from>
    <xdr:ext cx="405111" cy="259045"/>
    <xdr:sp macro="" textlink="">
      <xdr:nvSpPr>
        <xdr:cNvPr id="264" name="n_3mainValue【公営住宅】&#10;有形固定資産減価償却率">
          <a:extLst>
            <a:ext uri="{FF2B5EF4-FFF2-40B4-BE49-F238E27FC236}">
              <a16:creationId xmlns:a16="http://schemas.microsoft.com/office/drawing/2014/main" id="{00000000-0008-0000-0E00-000008010000}"/>
            </a:ext>
          </a:extLst>
        </xdr:cNvPr>
        <xdr:cNvSpPr txBox="1"/>
      </xdr:nvSpPr>
      <xdr:spPr>
        <a:xfrm>
          <a:off x="1816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a:extLst>
            <a:ext uri="{FF2B5EF4-FFF2-40B4-BE49-F238E27FC236}">
              <a16:creationId xmlns:a16="http://schemas.microsoft.com/office/drawing/2014/main" id="{00000000-0008-0000-0E00-00001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285" name="【公営住宅】&#10;一人当たり面積最小値テキスト">
          <a:extLst>
            <a:ext uri="{FF2B5EF4-FFF2-40B4-BE49-F238E27FC236}">
              <a16:creationId xmlns:a16="http://schemas.microsoft.com/office/drawing/2014/main" id="{00000000-0008-0000-0E00-00001D010000}"/>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287" name="【公営住宅】&#10;一人当たり面積最大値テキスト">
          <a:extLst>
            <a:ext uri="{FF2B5EF4-FFF2-40B4-BE49-F238E27FC236}">
              <a16:creationId xmlns:a16="http://schemas.microsoft.com/office/drawing/2014/main" id="{00000000-0008-0000-0E00-00001F010000}"/>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289" name="【公営住宅】&#10;一人当たり面積平均値テキスト">
          <a:extLst>
            <a:ext uri="{FF2B5EF4-FFF2-40B4-BE49-F238E27FC236}">
              <a16:creationId xmlns:a16="http://schemas.microsoft.com/office/drawing/2014/main" id="{00000000-0008-0000-0E00-000021010000}"/>
            </a:ext>
          </a:extLst>
        </xdr:cNvPr>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4445</xdr:rowOff>
    </xdr:from>
    <xdr:to>
      <xdr:col>46</xdr:col>
      <xdr:colOff>38100</xdr:colOff>
      <xdr:row>80</xdr:row>
      <xdr:rowOff>106045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869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13018</xdr:rowOff>
    </xdr:from>
    <xdr:to>
      <xdr:col>41</xdr:col>
      <xdr:colOff>101600</xdr:colOff>
      <xdr:row>80</xdr:row>
      <xdr:rowOff>114618</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7810500" y="13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55245</xdr:rowOff>
    </xdr:from>
    <xdr:to>
      <xdr:col>45</xdr:col>
      <xdr:colOff>177800</xdr:colOff>
      <xdr:row>80</xdr:row>
      <xdr:rowOff>63818</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7861300" y="137712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02" name="n_1aveValue【公営住宅】&#10;一人当たり面積">
          <a:extLst>
            <a:ext uri="{FF2B5EF4-FFF2-40B4-BE49-F238E27FC236}">
              <a16:creationId xmlns:a16="http://schemas.microsoft.com/office/drawing/2014/main" id="{00000000-0008-0000-0E00-00002E010000}"/>
            </a:ext>
          </a:extLst>
        </xdr:cNvPr>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03" name="n_2aveValue【公営住宅】&#10;一人当たり面積">
          <a:extLst>
            <a:ext uri="{FF2B5EF4-FFF2-40B4-BE49-F238E27FC236}">
              <a16:creationId xmlns:a16="http://schemas.microsoft.com/office/drawing/2014/main" id="{00000000-0008-0000-0E00-00002F010000}"/>
            </a:ext>
          </a:extLst>
        </xdr:cNvPr>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163465</xdr:rowOff>
    </xdr:from>
    <xdr:ext cx="469744" cy="259045"/>
    <xdr:sp macro="" textlink="">
      <xdr:nvSpPr>
        <xdr:cNvPr id="304" name="n_3aveValue【公営住宅】&#10;一人当たり面積">
          <a:extLst>
            <a:ext uri="{FF2B5EF4-FFF2-40B4-BE49-F238E27FC236}">
              <a16:creationId xmlns:a16="http://schemas.microsoft.com/office/drawing/2014/main" id="{00000000-0008-0000-0E00-000030010000}"/>
            </a:ext>
          </a:extLst>
        </xdr:cNvPr>
        <xdr:cNvSpPr txBox="1"/>
      </xdr:nvSpPr>
      <xdr:spPr>
        <a:xfrm>
          <a:off x="7626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122572</xdr:rowOff>
    </xdr:from>
    <xdr:ext cx="469744" cy="259045"/>
    <xdr:sp macro="" textlink="">
      <xdr:nvSpPr>
        <xdr:cNvPr id="305" name="n_2mainValue【公営住宅】&#10;一人当たり面積">
          <a:extLst>
            <a:ext uri="{FF2B5EF4-FFF2-40B4-BE49-F238E27FC236}">
              <a16:creationId xmlns:a16="http://schemas.microsoft.com/office/drawing/2014/main" id="{00000000-0008-0000-0E00-000031010000}"/>
            </a:ext>
          </a:extLst>
        </xdr:cNvPr>
        <xdr:cNvSpPr txBox="1"/>
      </xdr:nvSpPr>
      <xdr:spPr>
        <a:xfrm>
          <a:off x="8515427" y="13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131145</xdr:rowOff>
    </xdr:from>
    <xdr:ext cx="469744" cy="259045"/>
    <xdr:sp macro="" textlink="">
      <xdr:nvSpPr>
        <xdr:cNvPr id="306" name="n_3mainValue【公営住宅】&#10;一人当たり面積">
          <a:extLst>
            <a:ext uri="{FF2B5EF4-FFF2-40B4-BE49-F238E27FC236}">
              <a16:creationId xmlns:a16="http://schemas.microsoft.com/office/drawing/2014/main" id="{00000000-0008-0000-0E00-000032010000}"/>
            </a:ext>
          </a:extLst>
        </xdr:cNvPr>
        <xdr:cNvSpPr txBox="1"/>
      </xdr:nvSpPr>
      <xdr:spPr>
        <a:xfrm>
          <a:off x="7626427" y="135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44" name="【認定こども園・幼稚園・保育所】&#10;有形固定資産減価償却率最小値テキスト">
          <a:extLst>
            <a:ext uri="{FF2B5EF4-FFF2-40B4-BE49-F238E27FC236}">
              <a16:creationId xmlns:a16="http://schemas.microsoft.com/office/drawing/2014/main" id="{00000000-0008-0000-0E00-000058010000}"/>
            </a:ext>
          </a:extLst>
        </xdr:cNvPr>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46" name="【認定こども園・幼稚園・保育所】&#10;有形固定資産減価償却率最大値テキスト">
          <a:extLst>
            <a:ext uri="{FF2B5EF4-FFF2-40B4-BE49-F238E27FC236}">
              <a16:creationId xmlns:a16="http://schemas.microsoft.com/office/drawing/2014/main" id="{00000000-0008-0000-0E00-00005A010000}"/>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48" name="【認定こども園・幼稚園・保育所】&#10;有形固定資産減価償却率平均値テキスト">
          <a:extLst>
            <a:ext uri="{FF2B5EF4-FFF2-40B4-BE49-F238E27FC236}">
              <a16:creationId xmlns:a16="http://schemas.microsoft.com/office/drawing/2014/main" id="{00000000-0008-0000-0E00-00005C010000}"/>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96838</xdr:rowOff>
    </xdr:from>
    <xdr:to>
      <xdr:col>76</xdr:col>
      <xdr:colOff>165100</xdr:colOff>
      <xdr:row>34</xdr:row>
      <xdr:rowOff>26988</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4541500" y="57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122555</xdr:rowOff>
    </xdr:from>
    <xdr:to>
      <xdr:col>72</xdr:col>
      <xdr:colOff>38100</xdr:colOff>
      <xdr:row>34</xdr:row>
      <xdr:rowOff>52705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3652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147638</xdr:rowOff>
    </xdr:from>
    <xdr:to>
      <xdr:col>76</xdr:col>
      <xdr:colOff>114300</xdr:colOff>
      <xdr:row>34</xdr:row>
      <xdr:rowOff>1905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3703300" y="580548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129240</xdr:rowOff>
    </xdr:from>
    <xdr:ext cx="405111" cy="259045"/>
    <xdr:sp macro="" textlink="">
      <xdr:nvSpPr>
        <xdr:cNvPr id="361" name="n_1ave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5266044" y="647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62" name="n_2aveValue【認定こども園・幼稚園・保育所】&#10;有形固定資産減価償却率">
          <a:extLst>
            <a:ext uri="{FF2B5EF4-FFF2-40B4-BE49-F238E27FC236}">
              <a16:creationId xmlns:a16="http://schemas.microsoft.com/office/drawing/2014/main" id="{00000000-0008-0000-0E00-00006A010000}"/>
            </a:ext>
          </a:extLst>
        </xdr:cNvPr>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363" name="n_3aveValue【認定こども園・幼稚園・保育所】&#10;有形固定資産減価償却率">
          <a:extLst>
            <a:ext uri="{FF2B5EF4-FFF2-40B4-BE49-F238E27FC236}">
              <a16:creationId xmlns:a16="http://schemas.microsoft.com/office/drawing/2014/main" id="{00000000-0008-0000-0E00-00006B010000}"/>
            </a:ext>
          </a:extLst>
        </xdr:cNvPr>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43515</xdr:rowOff>
    </xdr:from>
    <xdr:ext cx="405111" cy="259045"/>
    <xdr:sp macro="" textlink="">
      <xdr:nvSpPr>
        <xdr:cNvPr id="364" name="n_2mainValue【認定こども園・幼稚園・保育所】&#10;有形固定資産減価償却率">
          <a:extLst>
            <a:ext uri="{FF2B5EF4-FFF2-40B4-BE49-F238E27FC236}">
              <a16:creationId xmlns:a16="http://schemas.microsoft.com/office/drawing/2014/main" id="{00000000-0008-0000-0E00-00006C010000}"/>
            </a:ext>
          </a:extLst>
        </xdr:cNvPr>
        <xdr:cNvSpPr txBox="1"/>
      </xdr:nvSpPr>
      <xdr:spPr>
        <a:xfrm>
          <a:off x="14389744" y="552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69232</xdr:rowOff>
    </xdr:from>
    <xdr:ext cx="405111" cy="259045"/>
    <xdr:sp macro="" textlink="">
      <xdr:nvSpPr>
        <xdr:cNvPr id="365" name="n_3mainValue【認定こども園・幼稚園・保育所】&#10;有形固定資産減価償却率">
          <a:extLst>
            <a:ext uri="{FF2B5EF4-FFF2-40B4-BE49-F238E27FC236}">
              <a16:creationId xmlns:a16="http://schemas.microsoft.com/office/drawing/2014/main" id="{00000000-0008-0000-0E00-00006D010000}"/>
            </a:ext>
          </a:extLst>
        </xdr:cNvPr>
        <xdr:cNvSpPr txBox="1"/>
      </xdr:nvSpPr>
      <xdr:spPr>
        <a:xfrm>
          <a:off x="13500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id="{00000000-0008-0000-0E00-00008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id="{00000000-0008-0000-0E00-000086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id="{00000000-0008-0000-0E00-000088010000}"/>
            </a:ext>
          </a:extLst>
        </xdr:cNvPr>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id="{00000000-0008-0000-0E00-00008A010000}"/>
            </a:ext>
          </a:extLst>
        </xdr:cNvPr>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36830</xdr:rowOff>
    </xdr:from>
    <xdr:to>
      <xdr:col>102</xdr:col>
      <xdr:colOff>165100</xdr:colOff>
      <xdr:row>39</xdr:row>
      <xdr:rowOff>138430</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158767</xdr:rowOff>
    </xdr:from>
    <xdr:ext cx="469744" cy="259045"/>
    <xdr:sp macro="" textlink="">
      <xdr:nvSpPr>
        <xdr:cNvPr id="405" name="n_1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06" name="n_2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07" name="n_3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E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E00-0000B4010000}"/>
            </a:ext>
          </a:extLst>
        </xdr:cNvPr>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E00-0000B6010000}"/>
            </a:ext>
          </a:extLst>
        </xdr:cNvPr>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E00-0000B8010000}"/>
            </a:ext>
          </a:extLst>
        </xdr:cNvPr>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81462</xdr:rowOff>
    </xdr:from>
    <xdr:to>
      <xdr:col>76</xdr:col>
      <xdr:colOff>165100</xdr:colOff>
      <xdr:row>58</xdr:row>
      <xdr:rowOff>11612</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4541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34109</xdr:rowOff>
    </xdr:from>
    <xdr:to>
      <xdr:col>72</xdr:col>
      <xdr:colOff>38100</xdr:colOff>
      <xdr:row>58</xdr:row>
      <xdr:rowOff>135709</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132262</xdr:rowOff>
    </xdr:from>
    <xdr:to>
      <xdr:col>76</xdr:col>
      <xdr:colOff>114300</xdr:colOff>
      <xdr:row>58</xdr:row>
      <xdr:rowOff>84909</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3703300" y="990491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453" name="n_1aveValue【学校施設】&#10;有形固定資産減価償却率">
          <a:extLst>
            <a:ext uri="{FF2B5EF4-FFF2-40B4-BE49-F238E27FC236}">
              <a16:creationId xmlns:a16="http://schemas.microsoft.com/office/drawing/2014/main" id="{00000000-0008-0000-0E00-0000C5010000}"/>
            </a:ext>
          </a:extLst>
        </xdr:cNvPr>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54" name="n_2aveValue【学校施設】&#10;有形固定資産減価償却率">
          <a:extLst>
            <a:ext uri="{FF2B5EF4-FFF2-40B4-BE49-F238E27FC236}">
              <a16:creationId xmlns:a16="http://schemas.microsoft.com/office/drawing/2014/main" id="{00000000-0008-0000-0E00-0000C6010000}"/>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455" name="n_3aveValue【学校施設】&#10;有形固定資産減価償却率">
          <a:extLst>
            <a:ext uri="{FF2B5EF4-FFF2-40B4-BE49-F238E27FC236}">
              <a16:creationId xmlns:a16="http://schemas.microsoft.com/office/drawing/2014/main" id="{00000000-0008-0000-0E00-0000C701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28139</xdr:rowOff>
    </xdr:from>
    <xdr:ext cx="405111" cy="259045"/>
    <xdr:sp macro="" textlink="">
      <xdr:nvSpPr>
        <xdr:cNvPr id="456" name="n_2mainValue【学校施設】&#10;有形固定資産減価償却率">
          <a:extLst>
            <a:ext uri="{FF2B5EF4-FFF2-40B4-BE49-F238E27FC236}">
              <a16:creationId xmlns:a16="http://schemas.microsoft.com/office/drawing/2014/main" id="{00000000-0008-0000-0E00-0000C8010000}"/>
            </a:ext>
          </a:extLst>
        </xdr:cNvPr>
        <xdr:cNvSpPr txBox="1"/>
      </xdr:nvSpPr>
      <xdr:spPr>
        <a:xfrm>
          <a:off x="14389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457" name="n_3mainValue【学校施設】&#10;有形固定資産減価償却率">
          <a:extLst>
            <a:ext uri="{FF2B5EF4-FFF2-40B4-BE49-F238E27FC236}">
              <a16:creationId xmlns:a16="http://schemas.microsoft.com/office/drawing/2014/main" id="{00000000-0008-0000-0E00-0000C9010000}"/>
            </a:ext>
          </a:extLst>
        </xdr:cNvPr>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a:extLst>
            <a:ext uri="{FF2B5EF4-FFF2-40B4-BE49-F238E27FC236}">
              <a16:creationId xmlns:a16="http://schemas.microsoft.com/office/drawing/2014/main" id="{00000000-0008-0000-0E00-0000D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481" name="【学校施設】&#10;一人当たり面積最小値テキスト">
          <a:extLst>
            <a:ext uri="{FF2B5EF4-FFF2-40B4-BE49-F238E27FC236}">
              <a16:creationId xmlns:a16="http://schemas.microsoft.com/office/drawing/2014/main" id="{00000000-0008-0000-0E00-0000E1010000}"/>
            </a:ext>
          </a:extLst>
        </xdr:cNvPr>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483" name="【学校施設】&#10;一人当たり面積最大値テキスト">
          <a:extLst>
            <a:ext uri="{FF2B5EF4-FFF2-40B4-BE49-F238E27FC236}">
              <a16:creationId xmlns:a16="http://schemas.microsoft.com/office/drawing/2014/main" id="{00000000-0008-0000-0E00-0000E3010000}"/>
            </a:ext>
          </a:extLst>
        </xdr:cNvPr>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485" name="【学校施設】&#10;一人当たり面積平均値テキスト">
          <a:extLst>
            <a:ext uri="{FF2B5EF4-FFF2-40B4-BE49-F238E27FC236}">
              <a16:creationId xmlns:a16="http://schemas.microsoft.com/office/drawing/2014/main" id="{00000000-0008-0000-0E00-0000E5010000}"/>
            </a:ext>
          </a:extLst>
        </xdr:cNvPr>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156464</xdr:rowOff>
    </xdr:from>
    <xdr:to>
      <xdr:col>107</xdr:col>
      <xdr:colOff>101600</xdr:colOff>
      <xdr:row>57</xdr:row>
      <xdr:rowOff>86614</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97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56</xdr:row>
      <xdr:rowOff>110744</xdr:rowOff>
    </xdr:from>
    <xdr:to>
      <xdr:col>102</xdr:col>
      <xdr:colOff>165100</xdr:colOff>
      <xdr:row>57</xdr:row>
      <xdr:rowOff>40894</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97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161544</xdr:rowOff>
    </xdr:from>
    <xdr:to>
      <xdr:col>107</xdr:col>
      <xdr:colOff>50800</xdr:colOff>
      <xdr:row>57</xdr:row>
      <xdr:rowOff>35814</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9762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498" name="n_1aveValue【学校施設】&#10;一人当たり面積">
          <a:extLst>
            <a:ext uri="{FF2B5EF4-FFF2-40B4-BE49-F238E27FC236}">
              <a16:creationId xmlns:a16="http://schemas.microsoft.com/office/drawing/2014/main" id="{00000000-0008-0000-0E00-0000F201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499" name="n_2aveValue【学校施設】&#10;一人当たり面積">
          <a:extLst>
            <a:ext uri="{FF2B5EF4-FFF2-40B4-BE49-F238E27FC236}">
              <a16:creationId xmlns:a16="http://schemas.microsoft.com/office/drawing/2014/main" id="{00000000-0008-0000-0E00-0000F3010000}"/>
            </a:ext>
          </a:extLst>
        </xdr:cNvPr>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500" name="n_3aveValue【学校施設】&#10;一人当たり面積">
          <a:extLst>
            <a:ext uri="{FF2B5EF4-FFF2-40B4-BE49-F238E27FC236}">
              <a16:creationId xmlns:a16="http://schemas.microsoft.com/office/drawing/2014/main" id="{00000000-0008-0000-0E00-0000F4010000}"/>
            </a:ext>
          </a:extLst>
        </xdr:cNvPr>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103141</xdr:rowOff>
    </xdr:from>
    <xdr:ext cx="469744" cy="259045"/>
    <xdr:sp macro="" textlink="">
      <xdr:nvSpPr>
        <xdr:cNvPr id="501" name="n_2mainValue【学校施設】&#10;一人当たり面積">
          <a:extLst>
            <a:ext uri="{FF2B5EF4-FFF2-40B4-BE49-F238E27FC236}">
              <a16:creationId xmlns:a16="http://schemas.microsoft.com/office/drawing/2014/main" id="{00000000-0008-0000-0E00-0000F5010000}"/>
            </a:ext>
          </a:extLst>
        </xdr:cNvPr>
        <xdr:cNvSpPr txBox="1"/>
      </xdr:nvSpPr>
      <xdr:spPr>
        <a:xfrm>
          <a:off x="20199427" y="95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57421</xdr:rowOff>
    </xdr:from>
    <xdr:ext cx="469744" cy="259045"/>
    <xdr:sp macro="" textlink="">
      <xdr:nvSpPr>
        <xdr:cNvPr id="502" name="n_3mainValue【学校施設】&#10;一人当たり面積">
          <a:extLst>
            <a:ext uri="{FF2B5EF4-FFF2-40B4-BE49-F238E27FC236}">
              <a16:creationId xmlns:a16="http://schemas.microsoft.com/office/drawing/2014/main" id="{00000000-0008-0000-0E00-0000F6010000}"/>
            </a:ext>
          </a:extLst>
        </xdr:cNvPr>
        <xdr:cNvSpPr txBox="1"/>
      </xdr:nvSpPr>
      <xdr:spPr>
        <a:xfrm>
          <a:off x="19310427" y="948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a:extLst>
            <a:ext uri="{FF2B5EF4-FFF2-40B4-BE49-F238E27FC236}">
              <a16:creationId xmlns:a16="http://schemas.microsoft.com/office/drawing/2014/main" id="{00000000-0008-0000-0E00-00001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544" name="【公民館】&#10;有形固定資産減価償却率最小値テキスト">
          <a:extLst>
            <a:ext uri="{FF2B5EF4-FFF2-40B4-BE49-F238E27FC236}">
              <a16:creationId xmlns:a16="http://schemas.microsoft.com/office/drawing/2014/main" id="{00000000-0008-0000-0E00-000020020000}"/>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546" name="【公民館】&#10;有形固定資産減価償却率最大値テキスト">
          <a:extLst>
            <a:ext uri="{FF2B5EF4-FFF2-40B4-BE49-F238E27FC236}">
              <a16:creationId xmlns:a16="http://schemas.microsoft.com/office/drawing/2014/main" id="{00000000-0008-0000-0E00-000022020000}"/>
            </a:ext>
          </a:extLst>
        </xdr:cNvPr>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548" name="【公民館】&#10;有形固定資産減価償却率平均値テキスト">
          <a:extLst>
            <a:ext uri="{FF2B5EF4-FFF2-40B4-BE49-F238E27FC236}">
              <a16:creationId xmlns:a16="http://schemas.microsoft.com/office/drawing/2014/main" id="{00000000-0008-0000-0E00-000024020000}"/>
            </a:ext>
          </a:extLst>
        </xdr:cNvPr>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122555</xdr:rowOff>
    </xdr:from>
    <xdr:to>
      <xdr:col>76</xdr:col>
      <xdr:colOff>165100</xdr:colOff>
      <xdr:row>103</xdr:row>
      <xdr:rowOff>52705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xdr:rowOff>
    </xdr:from>
    <xdr:to>
      <xdr:col>76</xdr:col>
      <xdr:colOff>114300</xdr:colOff>
      <xdr:row>103</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3703300" y="176612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561" name="n_1aveValue【公民館】&#10;有形固定資産減価償却率">
          <a:extLst>
            <a:ext uri="{FF2B5EF4-FFF2-40B4-BE49-F238E27FC236}">
              <a16:creationId xmlns:a16="http://schemas.microsoft.com/office/drawing/2014/main" id="{00000000-0008-0000-0E00-00003102000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562" name="n_2aveValue【公民館】&#10;有形固定資産減価償却率">
          <a:extLst>
            <a:ext uri="{FF2B5EF4-FFF2-40B4-BE49-F238E27FC236}">
              <a16:creationId xmlns:a16="http://schemas.microsoft.com/office/drawing/2014/main" id="{00000000-0008-0000-0E00-000032020000}"/>
            </a:ext>
          </a:extLst>
        </xdr:cNvPr>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563" name="n_3aveValue【公民館】&#10;有形固定資産減価償却率">
          <a:extLst>
            <a:ext uri="{FF2B5EF4-FFF2-40B4-BE49-F238E27FC236}">
              <a16:creationId xmlns:a16="http://schemas.microsoft.com/office/drawing/2014/main" id="{00000000-0008-0000-0E00-000033020000}"/>
            </a:ext>
          </a:extLst>
        </xdr:cNvPr>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69232</xdr:rowOff>
    </xdr:from>
    <xdr:ext cx="405111" cy="259045"/>
    <xdr:sp macro="" textlink="">
      <xdr:nvSpPr>
        <xdr:cNvPr id="564" name="n_2mainValue【公民館】&#10;有形固定資産減価償却率">
          <a:extLst>
            <a:ext uri="{FF2B5EF4-FFF2-40B4-BE49-F238E27FC236}">
              <a16:creationId xmlns:a16="http://schemas.microsoft.com/office/drawing/2014/main" id="{00000000-0008-0000-0E00-000034020000}"/>
            </a:ext>
          </a:extLst>
        </xdr:cNvPr>
        <xdr:cNvSpPr txBox="1"/>
      </xdr:nvSpPr>
      <xdr:spPr>
        <a:xfrm>
          <a:off x="14389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565" name="n_3mainValue【公民館】&#10;有形固定資産減価償却率">
          <a:extLst>
            <a:ext uri="{FF2B5EF4-FFF2-40B4-BE49-F238E27FC236}">
              <a16:creationId xmlns:a16="http://schemas.microsoft.com/office/drawing/2014/main" id="{00000000-0008-0000-0E00-000035020000}"/>
            </a:ext>
          </a:extLst>
        </xdr:cNvPr>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a:extLst>
            <a:ext uri="{FF2B5EF4-FFF2-40B4-BE49-F238E27FC236}">
              <a16:creationId xmlns:a16="http://schemas.microsoft.com/office/drawing/2014/main" id="{00000000-0008-0000-0E00-00004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107</xdr:row>
      <xdr:rowOff>121920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2160864" y="17358361"/>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125747</xdr:rowOff>
    </xdr:from>
    <xdr:ext cx="469744" cy="259045"/>
    <xdr:sp macro="" textlink="">
      <xdr:nvSpPr>
        <xdr:cNvPr id="586" name="【公民館】&#10;一人当たり面積最小値テキスト">
          <a:extLst>
            <a:ext uri="{FF2B5EF4-FFF2-40B4-BE49-F238E27FC236}">
              <a16:creationId xmlns:a16="http://schemas.microsoft.com/office/drawing/2014/main" id="{00000000-0008-0000-0E00-00004A020000}"/>
            </a:ext>
          </a:extLst>
        </xdr:cNvPr>
        <xdr:cNvSpPr txBox="1"/>
      </xdr:nvSpPr>
      <xdr:spPr>
        <a:xfrm>
          <a:off x="221996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121920</xdr:rowOff>
    </xdr:from>
    <xdr:to>
      <xdr:col>116</xdr:col>
      <xdr:colOff>152400</xdr:colOff>
      <xdr:row>107</xdr:row>
      <xdr:rowOff>121920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588" name="【公民館】&#10;一人当たり面積最大値テキスト">
          <a:extLst>
            <a:ext uri="{FF2B5EF4-FFF2-40B4-BE49-F238E27FC236}">
              <a16:creationId xmlns:a16="http://schemas.microsoft.com/office/drawing/2014/main" id="{00000000-0008-0000-0E00-00004C020000}"/>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158132</xdr:rowOff>
    </xdr:from>
    <xdr:ext cx="469744" cy="259045"/>
    <xdr:sp macro="" textlink="">
      <xdr:nvSpPr>
        <xdr:cNvPr id="590" name="【公民館】&#10;一人当たり面積平均値テキスト">
          <a:extLst>
            <a:ext uri="{FF2B5EF4-FFF2-40B4-BE49-F238E27FC236}">
              <a16:creationId xmlns:a16="http://schemas.microsoft.com/office/drawing/2014/main" id="{00000000-0008-0000-0E00-00004E020000}"/>
            </a:ext>
          </a:extLst>
        </xdr:cNvPr>
        <xdr:cNvSpPr txBox="1"/>
      </xdr:nvSpPr>
      <xdr:spPr>
        <a:xfrm>
          <a:off x="22199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xdr:rowOff>
    </xdr:from>
    <xdr:to>
      <xdr:col>116</xdr:col>
      <xdr:colOff>114300</xdr:colOff>
      <xdr:row>105</xdr:row>
      <xdr:rowOff>109855</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2110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82550</xdr:rowOff>
    </xdr:from>
    <xdr:to>
      <xdr:col>107</xdr:col>
      <xdr:colOff>101600</xdr:colOff>
      <xdr:row>105</xdr:row>
      <xdr:rowOff>12700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0383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31114</xdr:rowOff>
    </xdr:from>
    <xdr:to>
      <xdr:col>102</xdr:col>
      <xdr:colOff>165100</xdr:colOff>
      <xdr:row>104</xdr:row>
      <xdr:rowOff>132714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9494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101</xdr:row>
      <xdr:rowOff>36830</xdr:rowOff>
    </xdr:from>
    <xdr:to>
      <xdr:col>107</xdr:col>
      <xdr:colOff>101600</xdr:colOff>
      <xdr:row>101</xdr:row>
      <xdr:rowOff>138430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0383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105411</xdr:rowOff>
    </xdr:from>
    <xdr:to>
      <xdr:col>102</xdr:col>
      <xdr:colOff>165100</xdr:colOff>
      <xdr:row>101</xdr:row>
      <xdr:rowOff>35561</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9494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156211</xdr:rowOff>
    </xdr:from>
    <xdr:to>
      <xdr:col>107</xdr:col>
      <xdr:colOff>50800</xdr:colOff>
      <xdr:row>101</xdr:row>
      <xdr:rowOff>87630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9545300" y="173012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603" name="n_1aveValue【公民館】&#10;一人当たり面積">
          <a:extLst>
            <a:ext uri="{FF2B5EF4-FFF2-40B4-BE49-F238E27FC236}">
              <a16:creationId xmlns:a16="http://schemas.microsoft.com/office/drawing/2014/main" id="{00000000-0008-0000-0E00-00005B020000}"/>
            </a:ext>
          </a:extLst>
        </xdr:cNvPr>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3827</xdr:rowOff>
    </xdr:from>
    <xdr:ext cx="469744" cy="259045"/>
    <xdr:sp macro="" textlink="">
      <xdr:nvSpPr>
        <xdr:cNvPr id="604" name="n_2aveValue【公民館】&#10;一人当たり面積">
          <a:extLst>
            <a:ext uri="{FF2B5EF4-FFF2-40B4-BE49-F238E27FC236}">
              <a16:creationId xmlns:a16="http://schemas.microsoft.com/office/drawing/2014/main" id="{00000000-0008-0000-0E00-00005C020000}"/>
            </a:ext>
          </a:extLst>
        </xdr:cNvPr>
        <xdr:cNvSpPr txBox="1"/>
      </xdr:nvSpPr>
      <xdr:spPr>
        <a:xfrm>
          <a:off x="20199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123841</xdr:rowOff>
    </xdr:from>
    <xdr:ext cx="469744" cy="259045"/>
    <xdr:sp macro="" textlink="">
      <xdr:nvSpPr>
        <xdr:cNvPr id="605" name="n_3aveValue【公民館】&#10;一人当たり面積">
          <a:extLst>
            <a:ext uri="{FF2B5EF4-FFF2-40B4-BE49-F238E27FC236}">
              <a16:creationId xmlns:a16="http://schemas.microsoft.com/office/drawing/2014/main" id="{00000000-0008-0000-0E00-00005D020000}"/>
            </a:ext>
          </a:extLst>
        </xdr:cNvPr>
        <xdr:cNvSpPr txBox="1"/>
      </xdr:nvSpPr>
      <xdr:spPr>
        <a:xfrm>
          <a:off x="19310427"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154957</xdr:rowOff>
    </xdr:from>
    <xdr:ext cx="469744" cy="259045"/>
    <xdr:sp macro="" textlink="">
      <xdr:nvSpPr>
        <xdr:cNvPr id="606" name="n_2mainValue【公民館】&#10;一人当たり面積">
          <a:extLst>
            <a:ext uri="{FF2B5EF4-FFF2-40B4-BE49-F238E27FC236}">
              <a16:creationId xmlns:a16="http://schemas.microsoft.com/office/drawing/2014/main" id="{00000000-0008-0000-0E00-00005E020000}"/>
            </a:ext>
          </a:extLst>
        </xdr:cNvPr>
        <xdr:cNvSpPr txBox="1"/>
      </xdr:nvSpPr>
      <xdr:spPr>
        <a:xfrm>
          <a:off x="20199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52088</xdr:rowOff>
    </xdr:from>
    <xdr:ext cx="469744" cy="259045"/>
    <xdr:sp macro="" textlink="">
      <xdr:nvSpPr>
        <xdr:cNvPr id="607" name="n_3mainValue【公民館】&#10;一人当たり面積">
          <a:extLst>
            <a:ext uri="{FF2B5EF4-FFF2-40B4-BE49-F238E27FC236}">
              <a16:creationId xmlns:a16="http://schemas.microsoft.com/office/drawing/2014/main" id="{00000000-0008-0000-0E00-00005F020000}"/>
            </a:ext>
          </a:extLst>
        </xdr:cNvPr>
        <xdr:cNvSpPr txBox="1"/>
      </xdr:nvSpPr>
      <xdr:spPr>
        <a:xfrm>
          <a:off x="193104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ほとんどの施設において、有形固定資産減価償却率及び一人当たり面積ともに類似団体と比較して高い水準となっている。特に公営住宅、公民館及び学校施設の一人当たり面積では、約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倍と突出して高くなっている。また、学校教育系施設と公営住宅の延床面積で、当市の総延床面積の約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割を占めていることから、平成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年度に策定した公共施設等総合管理計画では、公営住宅の縮減目標率を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％、学校施設の縮減目標率を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定めている。今後、個別施設計画を策定する中で、老朽化した施設の統合、廃止及び集約化に取り組むことで施設総量の縮小を図り、既存施設には適切な改修などを行い、有形固定資産減価償却率の引き下げにも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11266</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79284</xdr:rowOff>
    </xdr:from>
    <xdr:to>
      <xdr:col>15</xdr:col>
      <xdr:colOff>101600</xdr:colOff>
      <xdr:row>38</xdr:row>
      <xdr:rowOff>9434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561</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45555</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F00-000045000000}"/>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18869</xdr:rowOff>
    </xdr:from>
    <xdr:to>
      <xdr:col>15</xdr:col>
      <xdr:colOff>101600</xdr:colOff>
      <xdr:row>37</xdr:row>
      <xdr:rowOff>120469</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120106</xdr:rowOff>
    </xdr:from>
    <xdr:to>
      <xdr:col>10</xdr:col>
      <xdr:colOff>165100</xdr:colOff>
      <xdr:row>41</xdr:row>
      <xdr:rowOff>50256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1968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40</xdr:row>
      <xdr:rowOff>170906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019300" y="6413319"/>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35</xdr:row>
      <xdr:rowOff>136996</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41383</xdr:rowOff>
    </xdr:from>
    <xdr:ext cx="405111" cy="259045"/>
    <xdr:sp macro="" textlink="">
      <xdr:nvSpPr>
        <xdr:cNvPr id="79" name="n_3main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11" name="n_1aveValue【図書館】&#10;一人当たり面積">
          <a:extLst>
            <a:ext uri="{FF2B5EF4-FFF2-40B4-BE49-F238E27FC236}">
              <a16:creationId xmlns:a16="http://schemas.microsoft.com/office/drawing/2014/main" id="{00000000-0008-0000-0F00-00006F000000}"/>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120650</xdr:rowOff>
    </xdr:from>
    <xdr:to>
      <xdr:col>46</xdr:col>
      <xdr:colOff>38100</xdr:colOff>
      <xdr:row>38</xdr:row>
      <xdr:rowOff>50800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67327</xdr:rowOff>
    </xdr:from>
    <xdr:ext cx="469744" cy="259045"/>
    <xdr:sp macro="" textlink="">
      <xdr:nvSpPr>
        <xdr:cNvPr id="113" name="n_2aveValue【図書館】&#10;一人当たり面積">
          <a:extLst>
            <a:ext uri="{FF2B5EF4-FFF2-40B4-BE49-F238E27FC236}">
              <a16:creationId xmlns:a16="http://schemas.microsoft.com/office/drawing/2014/main" id="{00000000-0008-0000-0F00-000071000000}"/>
            </a:ext>
          </a:extLst>
        </xdr:cNvPr>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139700</xdr:rowOff>
    </xdr:from>
    <xdr:to>
      <xdr:col>41</xdr:col>
      <xdr:colOff>101600</xdr:colOff>
      <xdr:row>38</xdr:row>
      <xdr:rowOff>69850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86377</xdr:rowOff>
    </xdr:from>
    <xdr:ext cx="469744" cy="259045"/>
    <xdr:sp macro="" textlink="">
      <xdr:nvSpPr>
        <xdr:cNvPr id="115" name="n_3aveValue【図書館】&#10;一人当たり面積">
          <a:extLst>
            <a:ext uri="{FF2B5EF4-FFF2-40B4-BE49-F238E27FC236}">
              <a16:creationId xmlns:a16="http://schemas.microsoft.com/office/drawing/2014/main" id="{00000000-0008-0000-0F00-000073000000}"/>
            </a:ext>
          </a:extLst>
        </xdr:cNvPr>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82550</xdr:rowOff>
    </xdr:from>
    <xdr:to>
      <xdr:col>46</xdr:col>
      <xdr:colOff>38100</xdr:colOff>
      <xdr:row>39</xdr:row>
      <xdr:rowOff>12700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139700</xdr:rowOff>
    </xdr:from>
    <xdr:to>
      <xdr:col>41</xdr:col>
      <xdr:colOff>101600</xdr:colOff>
      <xdr:row>41</xdr:row>
      <xdr:rowOff>69850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41</xdr:row>
      <xdr:rowOff>19050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7861300" y="66484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39</xdr:row>
      <xdr:rowOff>3827</xdr:rowOff>
    </xdr:from>
    <xdr:ext cx="469744" cy="259045"/>
    <xdr:sp macro="" textlink="">
      <xdr:nvSpPr>
        <xdr:cNvPr id="124" name="n_2mainValue【図書館】&#10;一人当たり面積">
          <a:extLst>
            <a:ext uri="{FF2B5EF4-FFF2-40B4-BE49-F238E27FC236}">
              <a16:creationId xmlns:a16="http://schemas.microsoft.com/office/drawing/2014/main" id="{00000000-0008-0000-0F00-00007C000000}"/>
            </a:ext>
          </a:extLst>
        </xdr:cNvPr>
        <xdr:cNvSpPr txBox="1"/>
      </xdr:nvSpPr>
      <xdr:spPr>
        <a:xfrm>
          <a:off x="85154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25" name="n_3mainValue【図書館】&#10;一人当たり面積">
          <a:extLst>
            <a:ext uri="{FF2B5EF4-FFF2-40B4-BE49-F238E27FC236}">
              <a16:creationId xmlns:a16="http://schemas.microsoft.com/office/drawing/2014/main" id="{00000000-0008-0000-0F00-00007D000000}"/>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8" name="n_1aveValue【体育館・プール】&#10;有形固定資産減価償却率">
          <a:extLst>
            <a:ext uri="{FF2B5EF4-FFF2-40B4-BE49-F238E27FC236}">
              <a16:creationId xmlns:a16="http://schemas.microsoft.com/office/drawing/2014/main" id="{00000000-0008-0000-0F00-00009E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10160</xdr:rowOff>
    </xdr:from>
    <xdr:to>
      <xdr:col>15</xdr:col>
      <xdr:colOff>101600</xdr:colOff>
      <xdr:row>60</xdr:row>
      <xdr:rowOff>111760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102887</xdr:rowOff>
    </xdr:from>
    <xdr:ext cx="405111" cy="259045"/>
    <xdr:sp macro="" textlink="">
      <xdr:nvSpPr>
        <xdr:cNvPr id="160" name="n_2aveValue【体育館・プール】&#10;有形固定資産減価償却率">
          <a:extLst>
            <a:ext uri="{FF2B5EF4-FFF2-40B4-BE49-F238E27FC236}">
              <a16:creationId xmlns:a16="http://schemas.microsoft.com/office/drawing/2014/main" id="{00000000-0008-0000-0F00-0000A0000000}"/>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34925</xdr:rowOff>
    </xdr:from>
    <xdr:to>
      <xdr:col>10</xdr:col>
      <xdr:colOff>165100</xdr:colOff>
      <xdr:row>60</xdr:row>
      <xdr:rowOff>136525</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127652</xdr:rowOff>
    </xdr:from>
    <xdr:ext cx="405111" cy="259045"/>
    <xdr:sp macro="" textlink="">
      <xdr:nvSpPr>
        <xdr:cNvPr id="162" name="n_3ave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84455</xdr:rowOff>
    </xdr:from>
    <xdr:to>
      <xdr:col>15</xdr:col>
      <xdr:colOff>101600</xdr:colOff>
      <xdr:row>60</xdr:row>
      <xdr:rowOff>14605</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1968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60</xdr:row>
      <xdr:rowOff>36195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2019300" y="10250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58</xdr:row>
      <xdr:rowOff>31132</xdr:rowOff>
    </xdr:from>
    <xdr:ext cx="405111" cy="259045"/>
    <xdr:sp macro="" textlink="">
      <xdr:nvSpPr>
        <xdr:cNvPr id="171" name="n_2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172" name="n_3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00000000-0008-0000-0F00-0000C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197" name="【体育館・プール】&#10;一人当たり面積最小値テキスト">
          <a:extLst>
            <a:ext uri="{FF2B5EF4-FFF2-40B4-BE49-F238E27FC236}">
              <a16:creationId xmlns:a16="http://schemas.microsoft.com/office/drawing/2014/main" id="{00000000-0008-0000-0F00-0000C5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99" name="【体育館・プール】&#10;一人当たり面積最大値テキスト">
          <a:extLst>
            <a:ext uri="{FF2B5EF4-FFF2-40B4-BE49-F238E27FC236}">
              <a16:creationId xmlns:a16="http://schemas.microsoft.com/office/drawing/2014/main" id="{00000000-0008-0000-0F00-0000C7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01" name="【体育館・プール】&#10;一人当たり面積平均値テキスト">
          <a:extLst>
            <a:ext uri="{FF2B5EF4-FFF2-40B4-BE49-F238E27FC236}">
              <a16:creationId xmlns:a16="http://schemas.microsoft.com/office/drawing/2014/main" id="{00000000-0008-0000-0F00-0000C9000000}"/>
            </a:ext>
          </a:extLst>
        </xdr:cNvPr>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132097</xdr:rowOff>
    </xdr:from>
    <xdr:ext cx="469744" cy="259045"/>
    <xdr:sp macro="" textlink="">
      <xdr:nvSpPr>
        <xdr:cNvPr id="204" name="n_1aveValue【体育館・プール】&#10;一人当たり面積">
          <a:extLst>
            <a:ext uri="{FF2B5EF4-FFF2-40B4-BE49-F238E27FC236}">
              <a16:creationId xmlns:a16="http://schemas.microsoft.com/office/drawing/2014/main" id="{00000000-0008-0000-0F00-0000CC000000}"/>
            </a:ext>
          </a:extLst>
        </xdr:cNvPr>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166370</xdr:rowOff>
    </xdr:from>
    <xdr:to>
      <xdr:col>46</xdr:col>
      <xdr:colOff>38100</xdr:colOff>
      <xdr:row>61</xdr:row>
      <xdr:rowOff>96520</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87647</xdr:rowOff>
    </xdr:from>
    <xdr:ext cx="469744" cy="259045"/>
    <xdr:sp macro="" textlink="">
      <xdr:nvSpPr>
        <xdr:cNvPr id="206" name="n_2aveValue【体育館・プール】&#10;一人当たり面積">
          <a:extLst>
            <a:ext uri="{FF2B5EF4-FFF2-40B4-BE49-F238E27FC236}">
              <a16:creationId xmlns:a16="http://schemas.microsoft.com/office/drawing/2014/main" id="{00000000-0008-0000-0F00-0000CE000000}"/>
            </a:ext>
          </a:extLst>
        </xdr:cNvPr>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36830</xdr:rowOff>
    </xdr:from>
    <xdr:to>
      <xdr:col>41</xdr:col>
      <xdr:colOff>101600</xdr:colOff>
      <xdr:row>61</xdr:row>
      <xdr:rowOff>138430</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129557</xdr:rowOff>
    </xdr:from>
    <xdr:ext cx="469744" cy="259045"/>
    <xdr:sp macro="" textlink="">
      <xdr:nvSpPr>
        <xdr:cNvPr id="208" name="n_3aveValue【体育館・プール】&#10;一人当たり面積">
          <a:extLst>
            <a:ext uri="{FF2B5EF4-FFF2-40B4-BE49-F238E27FC236}">
              <a16:creationId xmlns:a16="http://schemas.microsoft.com/office/drawing/2014/main" id="{00000000-0008-0000-0F00-0000D0000000}"/>
            </a:ext>
          </a:extLst>
        </xdr:cNvPr>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13970</xdr:rowOff>
    </xdr:from>
    <xdr:to>
      <xdr:col>46</xdr:col>
      <xdr:colOff>38100</xdr:colOff>
      <xdr:row>59</xdr:row>
      <xdr:rowOff>115570</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869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25400</xdr:rowOff>
    </xdr:from>
    <xdr:to>
      <xdr:col>41</xdr:col>
      <xdr:colOff>101600</xdr:colOff>
      <xdr:row>59</xdr:row>
      <xdr:rowOff>127000</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781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64770</xdr:rowOff>
    </xdr:from>
    <xdr:to>
      <xdr:col>45</xdr:col>
      <xdr:colOff>177800</xdr:colOff>
      <xdr:row>59</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7861300" y="10180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57</xdr:row>
      <xdr:rowOff>132097</xdr:rowOff>
    </xdr:from>
    <xdr:ext cx="469744" cy="259045"/>
    <xdr:sp macro="" textlink="">
      <xdr:nvSpPr>
        <xdr:cNvPr id="217" name="n_2mainValue【体育館・プール】&#10;一人当たり面積">
          <a:extLst>
            <a:ext uri="{FF2B5EF4-FFF2-40B4-BE49-F238E27FC236}">
              <a16:creationId xmlns:a16="http://schemas.microsoft.com/office/drawing/2014/main" id="{00000000-0008-0000-0F00-0000D9000000}"/>
            </a:ext>
          </a:extLst>
        </xdr:cNvPr>
        <xdr:cNvSpPr txBox="1"/>
      </xdr:nvSpPr>
      <xdr:spPr>
        <a:xfrm>
          <a:off x="8515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143527</xdr:rowOff>
    </xdr:from>
    <xdr:ext cx="469744" cy="259045"/>
    <xdr:sp macro="" textlink="">
      <xdr:nvSpPr>
        <xdr:cNvPr id="218" name="n_3mainValue【体育館・プール】&#10;一人当たり面積">
          <a:extLst>
            <a:ext uri="{FF2B5EF4-FFF2-40B4-BE49-F238E27FC236}">
              <a16:creationId xmlns:a16="http://schemas.microsoft.com/office/drawing/2014/main" id="{00000000-0008-0000-0F00-0000DA000000}"/>
            </a:ext>
          </a:extLst>
        </xdr:cNvPr>
        <xdr:cNvSpPr txBox="1"/>
      </xdr:nvSpPr>
      <xdr:spPr>
        <a:xfrm>
          <a:off x="76264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00000000-0008-0000-0F00-0000F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00000000-0008-0000-0F00-0000F2000000}"/>
            </a:ext>
          </a:extLst>
        </xdr:cNvPr>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44" name="【福祉施設】&#10;有形固定資産減価償却率最大値テキスト">
          <a:extLst>
            <a:ext uri="{FF2B5EF4-FFF2-40B4-BE49-F238E27FC236}">
              <a16:creationId xmlns:a16="http://schemas.microsoft.com/office/drawing/2014/main" id="{00000000-0008-0000-0F00-0000F4000000}"/>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00000000-0008-0000-0F00-0000F6000000}"/>
            </a:ext>
          </a:extLst>
        </xdr:cNvPr>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11701</xdr:rowOff>
    </xdr:from>
    <xdr:ext cx="405111" cy="259045"/>
    <xdr:sp macro="" textlink="">
      <xdr:nvSpPr>
        <xdr:cNvPr id="249" name="n_1aveValue【福祉施設】&#10;有形固定資産減価償却率">
          <a:extLst>
            <a:ext uri="{FF2B5EF4-FFF2-40B4-BE49-F238E27FC236}">
              <a16:creationId xmlns:a16="http://schemas.microsoft.com/office/drawing/2014/main" id="{00000000-0008-0000-0F00-0000F9000000}"/>
            </a:ext>
          </a:extLst>
        </xdr:cNvPr>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62737</xdr:rowOff>
    </xdr:from>
    <xdr:to>
      <xdr:col>15</xdr:col>
      <xdr:colOff>101600</xdr:colOff>
      <xdr:row>81</xdr:row>
      <xdr:rowOff>164337</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155464</xdr:rowOff>
    </xdr:from>
    <xdr:ext cx="405111" cy="259045"/>
    <xdr:sp macro="" textlink="">
      <xdr:nvSpPr>
        <xdr:cNvPr id="251" name="n_2aveValue【福祉施設】&#10;有形固定資産減価償却率">
          <a:extLst>
            <a:ext uri="{FF2B5EF4-FFF2-40B4-BE49-F238E27FC236}">
              <a16:creationId xmlns:a16="http://schemas.microsoft.com/office/drawing/2014/main" id="{00000000-0008-0000-0F00-0000FB000000}"/>
            </a:ext>
          </a:extLst>
        </xdr:cNvPr>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122174</xdr:rowOff>
    </xdr:from>
    <xdr:to>
      <xdr:col>10</xdr:col>
      <xdr:colOff>165100</xdr:colOff>
      <xdr:row>82</xdr:row>
      <xdr:rowOff>52324</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43451</xdr:rowOff>
    </xdr:from>
    <xdr:ext cx="405111" cy="259045"/>
    <xdr:sp macro="" textlink="">
      <xdr:nvSpPr>
        <xdr:cNvPr id="253" name="n_3aveValue【福祉施設】&#10;有形固定資産減価償却率">
          <a:extLst>
            <a:ext uri="{FF2B5EF4-FFF2-40B4-BE49-F238E27FC236}">
              <a16:creationId xmlns:a16="http://schemas.microsoft.com/office/drawing/2014/main" id="{00000000-0008-0000-0F00-0000FD000000}"/>
            </a:ext>
          </a:extLst>
        </xdr:cNvPr>
        <xdr:cNvSpPr txBox="1"/>
      </xdr:nvSpPr>
      <xdr:spPr>
        <a:xfrm>
          <a:off x="1816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3302</xdr:rowOff>
    </xdr:from>
    <xdr:to>
      <xdr:col>15</xdr:col>
      <xdr:colOff>101600</xdr:colOff>
      <xdr:row>80</xdr:row>
      <xdr:rowOff>104902</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54102</xdr:rowOff>
    </xdr:from>
    <xdr:to>
      <xdr:col>15</xdr:col>
      <xdr:colOff>50800</xdr:colOff>
      <xdr:row>80</xdr:row>
      <xdr:rowOff>163830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2019300" y="1377010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78</xdr:row>
      <xdr:rowOff>121429</xdr:rowOff>
    </xdr:from>
    <xdr:ext cx="405111" cy="259045"/>
    <xdr:sp macro="" textlink="">
      <xdr:nvSpPr>
        <xdr:cNvPr id="262" name="n_2mainValue【福祉施設】&#10;有形固定資産減価償却率">
          <a:extLst>
            <a:ext uri="{FF2B5EF4-FFF2-40B4-BE49-F238E27FC236}">
              <a16:creationId xmlns:a16="http://schemas.microsoft.com/office/drawing/2014/main" id="{00000000-0008-0000-0F00-000006010000}"/>
            </a:ext>
          </a:extLst>
        </xdr:cNvPr>
        <xdr:cNvSpPr txBox="1"/>
      </xdr:nvSpPr>
      <xdr:spPr>
        <a:xfrm>
          <a:off x="2705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263" name="n_3mainValue【福祉施設】&#10;有形固定資産減価償却率">
          <a:extLst>
            <a:ext uri="{FF2B5EF4-FFF2-40B4-BE49-F238E27FC236}">
              <a16:creationId xmlns:a16="http://schemas.microsoft.com/office/drawing/2014/main" id="{00000000-0008-0000-0F00-000007010000}"/>
            </a:ext>
          </a:extLst>
        </xdr:cNvPr>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a16="http://schemas.microsoft.com/office/drawing/2014/main" id="{00000000-0008-0000-0F00-00001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8" name="【福祉施設】&#10;一人当たり面積最小値テキスト">
          <a:extLst>
            <a:ext uri="{FF2B5EF4-FFF2-40B4-BE49-F238E27FC236}">
              <a16:creationId xmlns:a16="http://schemas.microsoft.com/office/drawing/2014/main" id="{00000000-0008-0000-0F00-000020010000}"/>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290" name="【福祉施設】&#10;一人当たり面積最大値テキスト">
          <a:extLst>
            <a:ext uri="{FF2B5EF4-FFF2-40B4-BE49-F238E27FC236}">
              <a16:creationId xmlns:a16="http://schemas.microsoft.com/office/drawing/2014/main" id="{00000000-0008-0000-0F00-000022010000}"/>
            </a:ext>
          </a:extLst>
        </xdr:cNvPr>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292" name="【福祉施設】&#10;一人当たり面積平均値テキスト">
          <a:extLst>
            <a:ext uri="{FF2B5EF4-FFF2-40B4-BE49-F238E27FC236}">
              <a16:creationId xmlns:a16="http://schemas.microsoft.com/office/drawing/2014/main" id="{00000000-0008-0000-0F00-000024010000}"/>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95" name="n_1aveValue【福祉施設】&#10;一人当たり面積">
          <a:extLst>
            <a:ext uri="{FF2B5EF4-FFF2-40B4-BE49-F238E27FC236}">
              <a16:creationId xmlns:a16="http://schemas.microsoft.com/office/drawing/2014/main" id="{00000000-0008-0000-0F00-000027010000}"/>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13970</xdr:rowOff>
    </xdr:from>
    <xdr:to>
      <xdr:col>46</xdr:col>
      <xdr:colOff>38100</xdr:colOff>
      <xdr:row>83</xdr:row>
      <xdr:rowOff>115570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106697</xdr:rowOff>
    </xdr:from>
    <xdr:ext cx="469744" cy="259045"/>
    <xdr:sp macro="" textlink="">
      <xdr:nvSpPr>
        <xdr:cNvPr id="297" name="n_2aveValue【福祉施設】&#10;一人当たり面積">
          <a:extLst>
            <a:ext uri="{FF2B5EF4-FFF2-40B4-BE49-F238E27FC236}">
              <a16:creationId xmlns:a16="http://schemas.microsoft.com/office/drawing/2014/main" id="{00000000-0008-0000-0F00-000029010000}"/>
            </a:ext>
          </a:extLst>
        </xdr:cNvPr>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10161</xdr:rowOff>
    </xdr:from>
    <xdr:to>
      <xdr:col>41</xdr:col>
      <xdr:colOff>101600</xdr:colOff>
      <xdr:row>82</xdr:row>
      <xdr:rowOff>111761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102888</xdr:rowOff>
    </xdr:from>
    <xdr:ext cx="469744" cy="259045"/>
    <xdr:sp macro="" textlink="">
      <xdr:nvSpPr>
        <xdr:cNvPr id="299" name="n_3aveValue【福祉施設】&#10;一人当たり面積">
          <a:extLst>
            <a:ext uri="{FF2B5EF4-FFF2-40B4-BE49-F238E27FC236}">
              <a16:creationId xmlns:a16="http://schemas.microsoft.com/office/drawing/2014/main" id="{00000000-0008-0000-0F00-00002B010000}"/>
            </a:ext>
          </a:extLst>
        </xdr:cNvPr>
        <xdr:cNvSpPr txBox="1"/>
      </xdr:nvSpPr>
      <xdr:spPr>
        <a:xfrm>
          <a:off x="7626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17780</xdr:rowOff>
    </xdr:from>
    <xdr:to>
      <xdr:col>46</xdr:col>
      <xdr:colOff>38100</xdr:colOff>
      <xdr:row>78</xdr:row>
      <xdr:rowOff>119380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869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166370</xdr:rowOff>
    </xdr:from>
    <xdr:to>
      <xdr:col>41</xdr:col>
      <xdr:colOff>101600</xdr:colOff>
      <xdr:row>78</xdr:row>
      <xdr:rowOff>96520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7810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45720</xdr:rowOff>
    </xdr:from>
    <xdr:to>
      <xdr:col>45</xdr:col>
      <xdr:colOff>177800</xdr:colOff>
      <xdr:row>78</xdr:row>
      <xdr:rowOff>68580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861300" y="13418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76</xdr:row>
      <xdr:rowOff>135907</xdr:rowOff>
    </xdr:from>
    <xdr:ext cx="469744" cy="259045"/>
    <xdr:sp macro="" textlink="">
      <xdr:nvSpPr>
        <xdr:cNvPr id="308" name="n_2mainValue【福祉施設】&#10;一人当たり面積">
          <a:extLst>
            <a:ext uri="{FF2B5EF4-FFF2-40B4-BE49-F238E27FC236}">
              <a16:creationId xmlns:a16="http://schemas.microsoft.com/office/drawing/2014/main" id="{00000000-0008-0000-0F00-000034010000}"/>
            </a:ext>
          </a:extLst>
        </xdr:cNvPr>
        <xdr:cNvSpPr txBox="1"/>
      </xdr:nvSpPr>
      <xdr:spPr>
        <a:xfrm>
          <a:off x="8515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113047</xdr:rowOff>
    </xdr:from>
    <xdr:ext cx="469744" cy="259045"/>
    <xdr:sp macro="" textlink="">
      <xdr:nvSpPr>
        <xdr:cNvPr id="309" name="n_3mainValue【福祉施設】&#10;一人当たり面積">
          <a:extLst>
            <a:ext uri="{FF2B5EF4-FFF2-40B4-BE49-F238E27FC236}">
              <a16:creationId xmlns:a16="http://schemas.microsoft.com/office/drawing/2014/main" id="{00000000-0008-0000-0F00-000035010000}"/>
            </a:ext>
          </a:extLst>
        </xdr:cNvPr>
        <xdr:cNvSpPr txBox="1"/>
      </xdr:nvSpPr>
      <xdr:spPr>
        <a:xfrm>
          <a:off x="76264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a:extLst>
            <a:ext uri="{FF2B5EF4-FFF2-40B4-BE49-F238E27FC236}">
              <a16:creationId xmlns:a16="http://schemas.microsoft.com/office/drawing/2014/main" id="{00000000-0008-0000-0F00-00004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36" name="【市民会館】&#10;有形固定資産減価償却率最小値テキスト">
          <a:extLst>
            <a:ext uri="{FF2B5EF4-FFF2-40B4-BE49-F238E27FC236}">
              <a16:creationId xmlns:a16="http://schemas.microsoft.com/office/drawing/2014/main" id="{00000000-0008-0000-0F00-000050010000}"/>
            </a:ext>
          </a:extLst>
        </xdr:cNvPr>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38" name="【市民会館】&#10;有形固定資産減価償却率最大値テキスト">
          <a:extLst>
            <a:ext uri="{FF2B5EF4-FFF2-40B4-BE49-F238E27FC236}">
              <a16:creationId xmlns:a16="http://schemas.microsoft.com/office/drawing/2014/main" id="{00000000-0008-0000-0F00-000052010000}"/>
            </a:ext>
          </a:extLst>
        </xdr:cNvPr>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40" name="【市民会館】&#10;有形固定資産減価償却率平均値テキスト">
          <a:extLst>
            <a:ext uri="{FF2B5EF4-FFF2-40B4-BE49-F238E27FC236}">
              <a16:creationId xmlns:a16="http://schemas.microsoft.com/office/drawing/2014/main" id="{00000000-0008-0000-0F00-00005401000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27595</xdr:rowOff>
    </xdr:from>
    <xdr:ext cx="405111" cy="259045"/>
    <xdr:sp macro="" textlink="">
      <xdr:nvSpPr>
        <xdr:cNvPr id="343" name="n_1aveValue【市民会館】&#10;有形固定資産減価償却率">
          <a:extLst>
            <a:ext uri="{FF2B5EF4-FFF2-40B4-BE49-F238E27FC236}">
              <a16:creationId xmlns:a16="http://schemas.microsoft.com/office/drawing/2014/main" id="{00000000-0008-0000-0F00-000057010000}"/>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123371</xdr:rowOff>
    </xdr:from>
    <xdr:to>
      <xdr:col>15</xdr:col>
      <xdr:colOff>101600</xdr:colOff>
      <xdr:row>105</xdr:row>
      <xdr:rowOff>53521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70048</xdr:rowOff>
    </xdr:from>
    <xdr:ext cx="405111" cy="259045"/>
    <xdr:sp macro="" textlink="">
      <xdr:nvSpPr>
        <xdr:cNvPr id="345" name="n_2aveValue【市民会館】&#10;有形固定資産減価償却率">
          <a:extLst>
            <a:ext uri="{FF2B5EF4-FFF2-40B4-BE49-F238E27FC236}">
              <a16:creationId xmlns:a16="http://schemas.microsoft.com/office/drawing/2014/main" id="{00000000-0008-0000-0F00-000059010000}"/>
            </a:ext>
          </a:extLst>
        </xdr:cNvPr>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33564</xdr:rowOff>
    </xdr:from>
    <xdr:to>
      <xdr:col>10</xdr:col>
      <xdr:colOff>165100</xdr:colOff>
      <xdr:row>105</xdr:row>
      <xdr:rowOff>135164</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151691</xdr:rowOff>
    </xdr:from>
    <xdr:ext cx="405111" cy="259045"/>
    <xdr:sp macro="" textlink="">
      <xdr:nvSpPr>
        <xdr:cNvPr id="347" name="n_3aveValue【市民会館】&#10;有形固定資産減価償却率">
          <a:extLst>
            <a:ext uri="{FF2B5EF4-FFF2-40B4-BE49-F238E27FC236}">
              <a16:creationId xmlns:a16="http://schemas.microsoft.com/office/drawing/2014/main" id="{00000000-0008-0000-0F00-00005B010000}"/>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44994</xdr:rowOff>
    </xdr:from>
    <xdr:to>
      <xdr:col>10</xdr:col>
      <xdr:colOff>165100</xdr:colOff>
      <xdr:row>105</xdr:row>
      <xdr:rowOff>146594</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968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95794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2019300" y="1803273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105</xdr:row>
      <xdr:rowOff>72407</xdr:rowOff>
    </xdr:from>
    <xdr:ext cx="405111" cy="259045"/>
    <xdr:sp macro="" textlink="">
      <xdr:nvSpPr>
        <xdr:cNvPr id="356" name="n_2mainValue【市民会館】&#10;有形固定資産減価償却率">
          <a:extLst>
            <a:ext uri="{FF2B5EF4-FFF2-40B4-BE49-F238E27FC236}">
              <a16:creationId xmlns:a16="http://schemas.microsoft.com/office/drawing/2014/main" id="{00000000-0008-0000-0F00-000064010000}"/>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137721</xdr:rowOff>
    </xdr:from>
    <xdr:ext cx="405111" cy="259045"/>
    <xdr:sp macro="" textlink="">
      <xdr:nvSpPr>
        <xdr:cNvPr id="357" name="n_3mainValue【市民会館】&#10;有形固定資産減価償却率">
          <a:extLst>
            <a:ext uri="{FF2B5EF4-FFF2-40B4-BE49-F238E27FC236}">
              <a16:creationId xmlns:a16="http://schemas.microsoft.com/office/drawing/2014/main" id="{00000000-0008-0000-0F00-000065010000}"/>
            </a:ext>
          </a:extLst>
        </xdr:cNvPr>
        <xdr:cNvSpPr txBox="1"/>
      </xdr:nvSpPr>
      <xdr:spPr>
        <a:xfrm>
          <a:off x="1816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市民会館】&#10;一人当たり面積グラフ枠">
          <a:extLst>
            <a:ext uri="{FF2B5EF4-FFF2-40B4-BE49-F238E27FC236}">
              <a16:creationId xmlns:a16="http://schemas.microsoft.com/office/drawing/2014/main" id="{00000000-0008-0000-0F00-00007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82" name="【市民会館】&#10;一人当たり面積最小値テキスト">
          <a:extLst>
            <a:ext uri="{FF2B5EF4-FFF2-40B4-BE49-F238E27FC236}">
              <a16:creationId xmlns:a16="http://schemas.microsoft.com/office/drawing/2014/main" id="{00000000-0008-0000-0F00-00007E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384" name="【市民会館】&#10;一人当たり面積最大値テキスト">
          <a:extLst>
            <a:ext uri="{FF2B5EF4-FFF2-40B4-BE49-F238E27FC236}">
              <a16:creationId xmlns:a16="http://schemas.microsoft.com/office/drawing/2014/main" id="{00000000-0008-0000-0F00-000080010000}"/>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386" name="【市民会館】&#10;一人当たり面積平均値テキスト">
          <a:extLst>
            <a:ext uri="{FF2B5EF4-FFF2-40B4-BE49-F238E27FC236}">
              <a16:creationId xmlns:a16="http://schemas.microsoft.com/office/drawing/2014/main" id="{00000000-0008-0000-0F00-000082010000}"/>
            </a:ext>
          </a:extLst>
        </xdr:cNvPr>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389" name="n_1aveValue【市民会館】&#10;一人当たり面積">
          <a:extLst>
            <a:ext uri="{FF2B5EF4-FFF2-40B4-BE49-F238E27FC236}">
              <a16:creationId xmlns:a16="http://schemas.microsoft.com/office/drawing/2014/main" id="{00000000-0008-0000-0F00-000085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143511</xdr:rowOff>
    </xdr:from>
    <xdr:to>
      <xdr:col>46</xdr:col>
      <xdr:colOff>38100</xdr:colOff>
      <xdr:row>106</xdr:row>
      <xdr:rowOff>73661</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64788</xdr:rowOff>
    </xdr:from>
    <xdr:ext cx="469744" cy="259045"/>
    <xdr:sp macro="" textlink="">
      <xdr:nvSpPr>
        <xdr:cNvPr id="391" name="n_2aveValue【市民会館】&#10;一人当たり面積">
          <a:extLst>
            <a:ext uri="{FF2B5EF4-FFF2-40B4-BE49-F238E27FC236}">
              <a16:creationId xmlns:a16="http://schemas.microsoft.com/office/drawing/2014/main" id="{00000000-0008-0000-0F00-000087010000}"/>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124461</xdr:rowOff>
    </xdr:from>
    <xdr:to>
      <xdr:col>41</xdr:col>
      <xdr:colOff>101600</xdr:colOff>
      <xdr:row>106</xdr:row>
      <xdr:rowOff>54611</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45738</xdr:rowOff>
    </xdr:from>
    <xdr:ext cx="469744" cy="259045"/>
    <xdr:sp macro="" textlink="">
      <xdr:nvSpPr>
        <xdr:cNvPr id="393" name="n_3aveValue【市民会館】&#10;一人当たり面積">
          <a:extLst>
            <a:ext uri="{FF2B5EF4-FFF2-40B4-BE49-F238E27FC236}">
              <a16:creationId xmlns:a16="http://schemas.microsoft.com/office/drawing/2014/main" id="{00000000-0008-0000-0F00-000089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25400</xdr:rowOff>
    </xdr:from>
    <xdr:to>
      <xdr:col>46</xdr:col>
      <xdr:colOff>38100</xdr:colOff>
      <xdr:row>104</xdr:row>
      <xdr:rowOff>127000</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36830</xdr:rowOff>
    </xdr:from>
    <xdr:to>
      <xdr:col>41</xdr:col>
      <xdr:colOff>101600</xdr:colOff>
      <xdr:row>104</xdr:row>
      <xdr:rowOff>138430</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87630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7861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102</xdr:row>
      <xdr:rowOff>143527</xdr:rowOff>
    </xdr:from>
    <xdr:ext cx="469744" cy="259045"/>
    <xdr:sp macro="" textlink="">
      <xdr:nvSpPr>
        <xdr:cNvPr id="402" name="n_2mainValue【市民会館】&#10;一人当たり面積">
          <a:extLst>
            <a:ext uri="{FF2B5EF4-FFF2-40B4-BE49-F238E27FC236}">
              <a16:creationId xmlns:a16="http://schemas.microsoft.com/office/drawing/2014/main" id="{00000000-0008-0000-0F00-000092010000}"/>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03" name="n_3mainValue【市民会館】&#10;一人当たり面積">
          <a:extLst>
            <a:ext uri="{FF2B5EF4-FFF2-40B4-BE49-F238E27FC236}">
              <a16:creationId xmlns:a16="http://schemas.microsoft.com/office/drawing/2014/main" id="{00000000-0008-0000-0F00-000093010000}"/>
            </a:ext>
          </a:extLst>
        </xdr:cNvPr>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00000000-0008-0000-0F00-0000A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00000000-0008-0000-0F00-0000AC010000}"/>
            </a:ext>
          </a:extLst>
        </xdr:cNvPr>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00000000-0008-0000-0F00-0000AE010000}"/>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00000000-0008-0000-0F00-0000B0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107332</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00000000-0008-0000-0F00-0000B3010000}"/>
            </a:ext>
          </a:extLst>
        </xdr:cNvPr>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67310</xdr:rowOff>
    </xdr:from>
    <xdr:to>
      <xdr:col>76</xdr:col>
      <xdr:colOff>165100</xdr:colOff>
      <xdr:row>36</xdr:row>
      <xdr:rowOff>168910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160037</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00000000-0008-0000-0F00-0000B5010000}"/>
            </a:ext>
          </a:extLst>
        </xdr:cNvPr>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156845</xdr:rowOff>
    </xdr:from>
    <xdr:to>
      <xdr:col>72</xdr:col>
      <xdr:colOff>38100</xdr:colOff>
      <xdr:row>36</xdr:row>
      <xdr:rowOff>86995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103522</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6350</xdr:rowOff>
    </xdr:from>
    <xdr:to>
      <xdr:col>76</xdr:col>
      <xdr:colOff>165100</xdr:colOff>
      <xdr:row>36</xdr:row>
      <xdr:rowOff>107950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92075</xdr:rowOff>
    </xdr:from>
    <xdr:to>
      <xdr:col>72</xdr:col>
      <xdr:colOff>38100</xdr:colOff>
      <xdr:row>37</xdr:row>
      <xdr:rowOff>22225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3652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36</xdr:row>
      <xdr:rowOff>142875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3703300" y="6229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34</xdr:row>
      <xdr:rowOff>124477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13352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500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F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76822</xdr:rowOff>
    </xdr:from>
    <xdr:to>
      <xdr:col>116</xdr:col>
      <xdr:colOff>62864</xdr:colOff>
      <xdr:row>41</xdr:row>
      <xdr:rowOff>122263</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2160864" y="6591922"/>
          <a:ext cx="0" cy="559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126090</xdr:rowOff>
    </xdr:from>
    <xdr:ext cx="469744"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F00-0000D8010000}"/>
            </a:ext>
          </a:extLst>
        </xdr:cNvPr>
        <xdr:cNvSpPr txBox="1"/>
      </xdr:nvSpPr>
      <xdr:spPr>
        <a:xfrm>
          <a:off x="22199600" y="715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122263</xdr:rowOff>
    </xdr:from>
    <xdr:to>
      <xdr:col>116</xdr:col>
      <xdr:colOff>152400</xdr:colOff>
      <xdr:row>41</xdr:row>
      <xdr:rowOff>122263</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715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23499</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F00-0000DA010000}"/>
            </a:ext>
          </a:extLst>
        </xdr:cNvPr>
        <xdr:cNvSpPr txBox="1"/>
      </xdr:nvSpPr>
      <xdr:spPr>
        <a:xfrm>
          <a:off x="22199600" y="636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76822</xdr:rowOff>
    </xdr:from>
    <xdr:to>
      <xdr:col>116</xdr:col>
      <xdr:colOff>152400</xdr:colOff>
      <xdr:row>38</xdr:row>
      <xdr:rowOff>76822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659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3630</xdr:rowOff>
    </xdr:from>
    <xdr:ext cx="534377"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F00-0000DC010000}"/>
            </a:ext>
          </a:extLst>
        </xdr:cNvPr>
        <xdr:cNvSpPr txBox="1"/>
      </xdr:nvSpPr>
      <xdr:spPr>
        <a:xfrm>
          <a:off x="22199600" y="6861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25203</xdr:rowOff>
    </xdr:from>
    <xdr:to>
      <xdr:col>116</xdr:col>
      <xdr:colOff>114300</xdr:colOff>
      <xdr:row>40</xdr:row>
      <xdr:rowOff>126803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2110700" y="68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18464</xdr:rowOff>
    </xdr:from>
    <xdr:to>
      <xdr:col>112</xdr:col>
      <xdr:colOff>38100</xdr:colOff>
      <xdr:row>40</xdr:row>
      <xdr:rowOff>120064</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1272500" y="687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136591</xdr:rowOff>
    </xdr:from>
    <xdr:ext cx="534377" cy="259045"/>
    <xdr:sp macro="" textlink="">
      <xdr:nvSpPr>
        <xdr:cNvPr id="479" name="n_1aveValue【一般廃棄物処理施設】&#10;一人当たり有形固定資産（償却資産）額">
          <a:extLst>
            <a:ext uri="{FF2B5EF4-FFF2-40B4-BE49-F238E27FC236}">
              <a16:creationId xmlns:a16="http://schemas.microsoft.com/office/drawing/2014/main" id="{00000000-0008-0000-0F00-0000DF010000}"/>
            </a:ext>
          </a:extLst>
        </xdr:cNvPr>
        <xdr:cNvSpPr txBox="1"/>
      </xdr:nvSpPr>
      <xdr:spPr>
        <a:xfrm>
          <a:off x="21043411" y="66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163502</xdr:rowOff>
    </xdr:from>
    <xdr:to>
      <xdr:col>107</xdr:col>
      <xdr:colOff>101600</xdr:colOff>
      <xdr:row>40</xdr:row>
      <xdr:rowOff>93652</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0383500" y="685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84779</xdr:rowOff>
    </xdr:from>
    <xdr:ext cx="534377" cy="259045"/>
    <xdr:sp macro="" textlink="">
      <xdr:nvSpPr>
        <xdr:cNvPr id="481" name="n_2aveValue【一般廃棄物処理施設】&#10;一人当たり有形固定資産（償却資産）額">
          <a:extLst>
            <a:ext uri="{FF2B5EF4-FFF2-40B4-BE49-F238E27FC236}">
              <a16:creationId xmlns:a16="http://schemas.microsoft.com/office/drawing/2014/main" id="{00000000-0008-0000-0F00-0000E1010000}"/>
            </a:ext>
          </a:extLst>
        </xdr:cNvPr>
        <xdr:cNvSpPr txBox="1"/>
      </xdr:nvSpPr>
      <xdr:spPr>
        <a:xfrm>
          <a:off x="20167111" y="69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123492</xdr:rowOff>
    </xdr:from>
    <xdr:to>
      <xdr:col>102</xdr:col>
      <xdr:colOff>165100</xdr:colOff>
      <xdr:row>39</xdr:row>
      <xdr:rowOff>53642</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44769</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00000000-0008-0000-0F00-0000E3010000}"/>
            </a:ext>
          </a:extLst>
        </xdr:cNvPr>
        <xdr:cNvSpPr txBox="1"/>
      </xdr:nvSpPr>
      <xdr:spPr>
        <a:xfrm>
          <a:off x="19245795" y="67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164448</xdr:rowOff>
    </xdr:from>
    <xdr:to>
      <xdr:col>107</xdr:col>
      <xdr:colOff>101600</xdr:colOff>
      <xdr:row>33</xdr:row>
      <xdr:rowOff>94598</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56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44205</xdr:rowOff>
    </xdr:from>
    <xdr:to>
      <xdr:col>102</xdr:col>
      <xdr:colOff>165100</xdr:colOff>
      <xdr:row>33</xdr:row>
      <xdr:rowOff>145805</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9494500" y="57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43798</xdr:rowOff>
    </xdr:from>
    <xdr:to>
      <xdr:col>107</xdr:col>
      <xdr:colOff>50800</xdr:colOff>
      <xdr:row>33</xdr:row>
      <xdr:rowOff>95005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9545300" y="570164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132295</xdr:colOff>
      <xdr:row>31</xdr:row>
      <xdr:rowOff>111125</xdr:rowOff>
    </xdr:from>
    <xdr:ext cx="599010" cy="259045"/>
    <xdr:sp macro="" textlink="">
      <xdr:nvSpPr>
        <xdr:cNvPr id="492" name="n_2main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0134795" y="542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162332</xdr:rowOff>
    </xdr:from>
    <xdr:ext cx="599010" cy="259045"/>
    <xdr:sp macro="" textlink="">
      <xdr:nvSpPr>
        <xdr:cNvPr id="493" name="n_3main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19245795" y="547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17" name="【保健センター・保健所】&#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19" name="【保健センター・保健所】&#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21" name="【保健センター・保健所】&#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524" name="n_1aveValue【保健センター・保健所】&#10;有形固定資産減価償却率">
          <a:extLst>
            <a:ext uri="{FF2B5EF4-FFF2-40B4-BE49-F238E27FC236}">
              <a16:creationId xmlns:a16="http://schemas.microsoft.com/office/drawing/2014/main" id="{00000000-0008-0000-0F00-00000C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17780</xdr:rowOff>
    </xdr:from>
    <xdr:to>
      <xdr:col>76</xdr:col>
      <xdr:colOff>165100</xdr:colOff>
      <xdr:row>60</xdr:row>
      <xdr:rowOff>119380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135907</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id="{00000000-0008-0000-0F00-00000E020000}"/>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77216</xdr:rowOff>
    </xdr:from>
    <xdr:to>
      <xdr:col>72</xdr:col>
      <xdr:colOff>38100</xdr:colOff>
      <xdr:row>61</xdr:row>
      <xdr:rowOff>7366</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23893</xdr:rowOff>
    </xdr:from>
    <xdr:ext cx="405111" cy="259045"/>
    <xdr:sp macro="" textlink="">
      <xdr:nvSpPr>
        <xdr:cNvPr id="528" name="n_3aveValue【保健センター・保健所】&#10;有形固定資産減価償却率">
          <a:extLst>
            <a:ext uri="{FF2B5EF4-FFF2-40B4-BE49-F238E27FC236}">
              <a16:creationId xmlns:a16="http://schemas.microsoft.com/office/drawing/2014/main" id="{00000000-0008-0000-0F00-000010020000}"/>
            </a:ext>
          </a:extLst>
        </xdr:cNvPr>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72644</xdr:rowOff>
    </xdr:from>
    <xdr:to>
      <xdr:col>76</xdr:col>
      <xdr:colOff>165100</xdr:colOff>
      <xdr:row>61</xdr:row>
      <xdr:rowOff>2794</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164084</xdr:rowOff>
    </xdr:from>
    <xdr:to>
      <xdr:col>72</xdr:col>
      <xdr:colOff>38100</xdr:colOff>
      <xdr:row>61</xdr:row>
      <xdr:rowOff>94234</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123444</xdr:rowOff>
    </xdr:from>
    <xdr:to>
      <xdr:col>76</xdr:col>
      <xdr:colOff>114300</xdr:colOff>
      <xdr:row>61</xdr:row>
      <xdr:rowOff>43434</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3703300" y="10410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60</xdr:row>
      <xdr:rowOff>165371</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00000000-0008-0000-0F00-000019020000}"/>
            </a:ext>
          </a:extLst>
        </xdr:cNvPr>
        <xdr:cNvSpPr txBox="1"/>
      </xdr:nvSpPr>
      <xdr:spPr>
        <a:xfrm>
          <a:off x="14389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85361</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00000000-0008-0000-0F00-00001A020000}"/>
            </a:ext>
          </a:extLst>
        </xdr:cNvPr>
        <xdr:cNvSpPr txBox="1"/>
      </xdr:nvSpPr>
      <xdr:spPr>
        <a:xfrm>
          <a:off x="13500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a:extLst>
            <a:ext uri="{FF2B5EF4-FFF2-40B4-BE49-F238E27FC236}">
              <a16:creationId xmlns:a16="http://schemas.microsoft.com/office/drawing/2014/main" id="{00000000-0008-0000-0F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19050</xdr:rowOff>
    </xdr:from>
    <xdr:to>
      <xdr:col>116</xdr:col>
      <xdr:colOff>62864</xdr:colOff>
      <xdr:row>63</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2160864" y="97917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80027</xdr:rowOff>
    </xdr:from>
    <xdr:ext cx="469744" cy="259045"/>
    <xdr:sp macro="" textlink="">
      <xdr:nvSpPr>
        <xdr:cNvPr id="563" name="【保健センター・保健所】&#10;一人当たり面積最小値テキスト">
          <a:extLst>
            <a:ext uri="{FF2B5EF4-FFF2-40B4-BE49-F238E27FC236}">
              <a16:creationId xmlns:a16="http://schemas.microsoft.com/office/drawing/2014/main" id="{00000000-0008-0000-0F00-000033020000}"/>
            </a:ext>
          </a:extLst>
        </xdr:cNvPr>
        <xdr:cNvSpPr txBox="1"/>
      </xdr:nvSpPr>
      <xdr:spPr>
        <a:xfrm>
          <a:off x="22199600"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76200</xdr:rowOff>
    </xdr:from>
    <xdr:to>
      <xdr:col>116</xdr:col>
      <xdr:colOff>152400</xdr:colOff>
      <xdr:row>63</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137177</xdr:rowOff>
    </xdr:from>
    <xdr:ext cx="469744" cy="259045"/>
    <xdr:sp macro="" textlink="">
      <xdr:nvSpPr>
        <xdr:cNvPr id="565" name="【保健センター・保健所】&#10;一人当たり面積最大値テキスト">
          <a:extLst>
            <a:ext uri="{FF2B5EF4-FFF2-40B4-BE49-F238E27FC236}">
              <a16:creationId xmlns:a16="http://schemas.microsoft.com/office/drawing/2014/main" id="{00000000-0008-0000-0F00-000035020000}"/>
            </a:ext>
          </a:extLst>
        </xdr:cNvPr>
        <xdr:cNvSpPr txBox="1"/>
      </xdr:nvSpPr>
      <xdr:spPr>
        <a:xfrm>
          <a:off x="221996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19050</xdr:rowOff>
    </xdr:from>
    <xdr:to>
      <xdr:col>116</xdr:col>
      <xdr:colOff>152400</xdr:colOff>
      <xdr:row>57</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979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118127</xdr:rowOff>
    </xdr:from>
    <xdr:ext cx="469744" cy="259045"/>
    <xdr:sp macro="" textlink="">
      <xdr:nvSpPr>
        <xdr:cNvPr id="567" name="【保健センター・保健所】&#10;一人当たり面積平均値テキスト">
          <a:extLst>
            <a:ext uri="{FF2B5EF4-FFF2-40B4-BE49-F238E27FC236}">
              <a16:creationId xmlns:a16="http://schemas.microsoft.com/office/drawing/2014/main" id="{00000000-0008-0000-0F00-000037020000}"/>
            </a:ext>
          </a:extLst>
        </xdr:cNvPr>
        <xdr:cNvSpPr txBox="1"/>
      </xdr:nvSpPr>
      <xdr:spPr>
        <a:xfrm>
          <a:off x="22199600" y="1057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21107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101600</xdr:rowOff>
    </xdr:from>
    <xdr:to>
      <xdr:col>112</xdr:col>
      <xdr:colOff>38100</xdr:colOff>
      <xdr:row>62</xdr:row>
      <xdr:rowOff>31750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1272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48277</xdr:rowOff>
    </xdr:from>
    <xdr:ext cx="469744" cy="259045"/>
    <xdr:sp macro="" textlink="">
      <xdr:nvSpPr>
        <xdr:cNvPr id="570" name="n_1aveValue【保健センター・保健所】&#10;一人当たり面積">
          <a:extLst>
            <a:ext uri="{FF2B5EF4-FFF2-40B4-BE49-F238E27FC236}">
              <a16:creationId xmlns:a16="http://schemas.microsoft.com/office/drawing/2014/main" id="{00000000-0008-0000-0F00-00003A020000}"/>
            </a:ext>
          </a:extLst>
        </xdr:cNvPr>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25400</xdr:rowOff>
    </xdr:from>
    <xdr:to>
      <xdr:col>107</xdr:col>
      <xdr:colOff>101600</xdr:colOff>
      <xdr:row>61</xdr:row>
      <xdr:rowOff>127000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118127</xdr:rowOff>
    </xdr:from>
    <xdr:ext cx="469744" cy="259045"/>
    <xdr:sp macro="" textlink="">
      <xdr:nvSpPr>
        <xdr:cNvPr id="572" name="n_2aveValue【保健センター・保健所】&#10;一人当たり面積">
          <a:extLst>
            <a:ext uri="{FF2B5EF4-FFF2-40B4-BE49-F238E27FC236}">
              <a16:creationId xmlns:a16="http://schemas.microsoft.com/office/drawing/2014/main" id="{00000000-0008-0000-0F00-00003C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63500</xdr:rowOff>
    </xdr:from>
    <xdr:to>
      <xdr:col>102</xdr:col>
      <xdr:colOff>165100</xdr:colOff>
      <xdr:row>61</xdr:row>
      <xdr:rowOff>165100</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156227</xdr:rowOff>
    </xdr:from>
    <xdr:ext cx="469744" cy="259045"/>
    <xdr:sp macro="" textlink="">
      <xdr:nvSpPr>
        <xdr:cNvPr id="574" name="n_3aveValue【保健センター・保健所】&#10;一人当たり面積">
          <a:extLst>
            <a:ext uri="{FF2B5EF4-FFF2-40B4-BE49-F238E27FC236}">
              <a16:creationId xmlns:a16="http://schemas.microsoft.com/office/drawing/2014/main" id="{00000000-0008-0000-0F00-00003E020000}"/>
            </a:ext>
          </a:extLst>
        </xdr:cNvPr>
        <xdr:cNvSpPr txBox="1"/>
      </xdr:nvSpPr>
      <xdr:spPr>
        <a:xfrm>
          <a:off x="19310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158750</xdr:rowOff>
    </xdr:from>
    <xdr:to>
      <xdr:col>107</xdr:col>
      <xdr:colOff>101600</xdr:colOff>
      <xdr:row>56</xdr:row>
      <xdr:rowOff>88900</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038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56</xdr:row>
      <xdr:rowOff>6350</xdr:rowOff>
    </xdr:from>
    <xdr:to>
      <xdr:col>102</xdr:col>
      <xdr:colOff>165100</xdr:colOff>
      <xdr:row>56</xdr:row>
      <xdr:rowOff>107950</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9494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38100</xdr:rowOff>
    </xdr:from>
    <xdr:to>
      <xdr:col>107</xdr:col>
      <xdr:colOff>50800</xdr:colOff>
      <xdr:row>56</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9545300" y="9639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54</xdr:row>
      <xdr:rowOff>105427</xdr:rowOff>
    </xdr:from>
    <xdr:ext cx="469744" cy="259045"/>
    <xdr:sp macro="" textlink="">
      <xdr:nvSpPr>
        <xdr:cNvPr id="583" name="n_2mainValue【保健センター・保健所】&#10;一人当たり面積">
          <a:extLst>
            <a:ext uri="{FF2B5EF4-FFF2-40B4-BE49-F238E27FC236}">
              <a16:creationId xmlns:a16="http://schemas.microsoft.com/office/drawing/2014/main" id="{00000000-0008-0000-0F00-000047020000}"/>
            </a:ext>
          </a:extLst>
        </xdr:cNvPr>
        <xdr:cNvSpPr txBox="1"/>
      </xdr:nvSpPr>
      <xdr:spPr>
        <a:xfrm>
          <a:off x="20199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124477</xdr:rowOff>
    </xdr:from>
    <xdr:ext cx="469744" cy="259045"/>
    <xdr:sp macro="" textlink="">
      <xdr:nvSpPr>
        <xdr:cNvPr id="584" name="n_3mainValue【保健センター・保健所】&#10;一人当たり面積">
          <a:extLst>
            <a:ext uri="{FF2B5EF4-FFF2-40B4-BE49-F238E27FC236}">
              <a16:creationId xmlns:a16="http://schemas.microsoft.com/office/drawing/2014/main" id="{00000000-0008-0000-0F00-000048020000}"/>
            </a:ext>
          </a:extLst>
        </xdr:cNvPr>
        <xdr:cNvSpPr txBox="1"/>
      </xdr:nvSpPr>
      <xdr:spPr>
        <a:xfrm>
          <a:off x="193104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a:extLst>
            <a:ext uri="{FF2B5EF4-FFF2-40B4-BE49-F238E27FC236}">
              <a16:creationId xmlns:a16="http://schemas.microsoft.com/office/drawing/2014/main" id="{00000000-0008-0000-0F00-00005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08" name="【消防施設】&#10;有形固定資産減価償却率最小値テキスト">
          <a:extLst>
            <a:ext uri="{FF2B5EF4-FFF2-40B4-BE49-F238E27FC236}">
              <a16:creationId xmlns:a16="http://schemas.microsoft.com/office/drawing/2014/main" id="{00000000-0008-0000-0F00-000060020000}"/>
            </a:ext>
          </a:extLst>
        </xdr:cNvPr>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10" name="【消防施設】&#10;有形固定資産減価償却率最大値テキスト">
          <a:extLst>
            <a:ext uri="{FF2B5EF4-FFF2-40B4-BE49-F238E27FC236}">
              <a16:creationId xmlns:a16="http://schemas.microsoft.com/office/drawing/2014/main" id="{00000000-0008-0000-0F00-000062020000}"/>
            </a:ext>
          </a:extLst>
        </xdr:cNvPr>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12" name="【消防施設】&#10;有形固定資産減価償却率平均値テキスト">
          <a:extLst>
            <a:ext uri="{FF2B5EF4-FFF2-40B4-BE49-F238E27FC236}">
              <a16:creationId xmlns:a16="http://schemas.microsoft.com/office/drawing/2014/main" id="{00000000-0008-0000-0F00-000064020000}"/>
            </a:ext>
          </a:extLst>
        </xdr:cNvPr>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9414</xdr:rowOff>
    </xdr:from>
    <xdr:ext cx="405111" cy="259045"/>
    <xdr:sp macro="" textlink="">
      <xdr:nvSpPr>
        <xdr:cNvPr id="615" name="n_1aveValue【消防施設】&#10;有形固定資産減価償却率">
          <a:extLst>
            <a:ext uri="{FF2B5EF4-FFF2-40B4-BE49-F238E27FC236}">
              <a16:creationId xmlns:a16="http://schemas.microsoft.com/office/drawing/2014/main" id="{00000000-0008-0000-0F00-000067020000}"/>
            </a:ext>
          </a:extLst>
        </xdr:cNvPr>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1015</xdr:rowOff>
    </xdr:from>
    <xdr:to>
      <xdr:col>76</xdr:col>
      <xdr:colOff>165100</xdr:colOff>
      <xdr:row>82</xdr:row>
      <xdr:rowOff>102615</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119142</xdr:rowOff>
    </xdr:from>
    <xdr:ext cx="405111" cy="259045"/>
    <xdr:sp macro="" textlink="">
      <xdr:nvSpPr>
        <xdr:cNvPr id="617" name="n_2aveValue【消防施設】&#10;有形固定資産減価償却率">
          <a:extLst>
            <a:ext uri="{FF2B5EF4-FFF2-40B4-BE49-F238E27FC236}">
              <a16:creationId xmlns:a16="http://schemas.microsoft.com/office/drawing/2014/main" id="{00000000-0008-0000-0F00-000069020000}"/>
            </a:ext>
          </a:extLst>
        </xdr:cNvPr>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122174</xdr:rowOff>
    </xdr:from>
    <xdr:to>
      <xdr:col>72</xdr:col>
      <xdr:colOff>38100</xdr:colOff>
      <xdr:row>82</xdr:row>
      <xdr:rowOff>52324</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68851</xdr:rowOff>
    </xdr:from>
    <xdr:ext cx="405111" cy="259045"/>
    <xdr:sp macro="" textlink="">
      <xdr:nvSpPr>
        <xdr:cNvPr id="619" name="n_3aveValue【消防施設】&#10;有形固定資産減価償却率">
          <a:extLst>
            <a:ext uri="{FF2B5EF4-FFF2-40B4-BE49-F238E27FC236}">
              <a16:creationId xmlns:a16="http://schemas.microsoft.com/office/drawing/2014/main" id="{00000000-0008-0000-0F00-00006B020000}"/>
            </a:ext>
          </a:extLst>
        </xdr:cNvPr>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76454</xdr:rowOff>
    </xdr:from>
    <xdr:to>
      <xdr:col>76</xdr:col>
      <xdr:colOff>165100</xdr:colOff>
      <xdr:row>83</xdr:row>
      <xdr:rowOff>6604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4541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167894</xdr:rowOff>
    </xdr:from>
    <xdr:to>
      <xdr:col>72</xdr:col>
      <xdr:colOff>38100</xdr:colOff>
      <xdr:row>83</xdr:row>
      <xdr:rowOff>98044</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3652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127254</xdr:rowOff>
    </xdr:from>
    <xdr:to>
      <xdr:col>76</xdr:col>
      <xdr:colOff>114300</xdr:colOff>
      <xdr:row>83</xdr:row>
      <xdr:rowOff>47244</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3703300" y="141861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82</xdr:row>
      <xdr:rowOff>169181</xdr:rowOff>
    </xdr:from>
    <xdr:ext cx="405111" cy="259045"/>
    <xdr:sp macro="" textlink="">
      <xdr:nvSpPr>
        <xdr:cNvPr id="628" name="n_2mainValue【消防施設】&#10;有形固定資産減価償却率">
          <a:extLst>
            <a:ext uri="{FF2B5EF4-FFF2-40B4-BE49-F238E27FC236}">
              <a16:creationId xmlns:a16="http://schemas.microsoft.com/office/drawing/2014/main" id="{00000000-0008-0000-0F00-000074020000}"/>
            </a:ext>
          </a:extLst>
        </xdr:cNvPr>
        <xdr:cNvSpPr txBox="1"/>
      </xdr:nvSpPr>
      <xdr:spPr>
        <a:xfrm>
          <a:off x="14389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89171</xdr:rowOff>
    </xdr:from>
    <xdr:ext cx="405111" cy="259045"/>
    <xdr:sp macro="" textlink="">
      <xdr:nvSpPr>
        <xdr:cNvPr id="629" name="n_3mainValue【消防施設】&#10;有形固定資産減価償却率">
          <a:extLst>
            <a:ext uri="{FF2B5EF4-FFF2-40B4-BE49-F238E27FC236}">
              <a16:creationId xmlns:a16="http://schemas.microsoft.com/office/drawing/2014/main" id="{00000000-0008-0000-0F00-000075020000}"/>
            </a:ext>
          </a:extLst>
        </xdr:cNvPr>
        <xdr:cNvSpPr txBox="1"/>
      </xdr:nvSpPr>
      <xdr:spPr>
        <a:xfrm>
          <a:off x="13500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00000000-0008-0000-0F00-00008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54" name="【消防施設】&#10;一人当たり面積最小値テキスト">
          <a:extLst>
            <a:ext uri="{FF2B5EF4-FFF2-40B4-BE49-F238E27FC236}">
              <a16:creationId xmlns:a16="http://schemas.microsoft.com/office/drawing/2014/main" id="{00000000-0008-0000-0F00-00008E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56" name="【消防施設】&#10;一人当たり面積最大値テキスト">
          <a:extLst>
            <a:ext uri="{FF2B5EF4-FFF2-40B4-BE49-F238E27FC236}">
              <a16:creationId xmlns:a16="http://schemas.microsoft.com/office/drawing/2014/main" id="{00000000-0008-0000-0F00-000090020000}"/>
            </a:ext>
          </a:extLst>
        </xdr:cNvPr>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58" name="【消防施設】&#10;一人当たり面積平均値テキスト">
          <a:extLst>
            <a:ext uri="{FF2B5EF4-FFF2-40B4-BE49-F238E27FC236}">
              <a16:creationId xmlns:a16="http://schemas.microsoft.com/office/drawing/2014/main" id="{00000000-0008-0000-0F00-000092020000}"/>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61" name="n_1aveValue【消防施設】&#10;一人当たり面積">
          <a:extLst>
            <a:ext uri="{FF2B5EF4-FFF2-40B4-BE49-F238E27FC236}">
              <a16:creationId xmlns:a16="http://schemas.microsoft.com/office/drawing/2014/main" id="{00000000-0008-0000-0F00-000095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52070</xdr:rowOff>
    </xdr:from>
    <xdr:to>
      <xdr:col>107</xdr:col>
      <xdr:colOff>101600</xdr:colOff>
      <xdr:row>83</xdr:row>
      <xdr:rowOff>153670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144797</xdr:rowOff>
    </xdr:from>
    <xdr:ext cx="469744" cy="259045"/>
    <xdr:sp macro="" textlink="">
      <xdr:nvSpPr>
        <xdr:cNvPr id="663" name="n_2aveValue【消防施設】&#10;一人当たり面積">
          <a:extLst>
            <a:ext uri="{FF2B5EF4-FFF2-40B4-BE49-F238E27FC236}">
              <a16:creationId xmlns:a16="http://schemas.microsoft.com/office/drawing/2014/main" id="{00000000-0008-0000-0F00-000097020000}"/>
            </a:ext>
          </a:extLst>
        </xdr:cNvPr>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67311</xdr:rowOff>
    </xdr:from>
    <xdr:to>
      <xdr:col>102</xdr:col>
      <xdr:colOff>165100</xdr:colOff>
      <xdr:row>83</xdr:row>
      <xdr:rowOff>168911</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160038</xdr:rowOff>
    </xdr:from>
    <xdr:ext cx="469744" cy="259045"/>
    <xdr:sp macro="" textlink="">
      <xdr:nvSpPr>
        <xdr:cNvPr id="665" name="n_3aveValue【消防施設】&#10;一人当たり面積">
          <a:extLst>
            <a:ext uri="{FF2B5EF4-FFF2-40B4-BE49-F238E27FC236}">
              <a16:creationId xmlns:a16="http://schemas.microsoft.com/office/drawing/2014/main" id="{00000000-0008-0000-0F00-000099020000}"/>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33020</xdr:rowOff>
    </xdr:from>
    <xdr:to>
      <xdr:col>107</xdr:col>
      <xdr:colOff>101600</xdr:colOff>
      <xdr:row>82</xdr:row>
      <xdr:rowOff>134620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83820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9545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80</xdr:row>
      <xdr:rowOff>151147</xdr:rowOff>
    </xdr:from>
    <xdr:ext cx="469744" cy="259045"/>
    <xdr:sp macro="" textlink="">
      <xdr:nvSpPr>
        <xdr:cNvPr id="674" name="n_2mainValue【消防施設】&#10;一人当たり面積">
          <a:extLst>
            <a:ext uri="{FF2B5EF4-FFF2-40B4-BE49-F238E27FC236}">
              <a16:creationId xmlns:a16="http://schemas.microsoft.com/office/drawing/2014/main" id="{00000000-0008-0000-0F00-0000A2020000}"/>
            </a:ext>
          </a:extLst>
        </xdr:cNvPr>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675" name="n_3mainValue【消防施設】&#10;一人当たり面積">
          <a:extLst>
            <a:ext uri="{FF2B5EF4-FFF2-40B4-BE49-F238E27FC236}">
              <a16:creationId xmlns:a16="http://schemas.microsoft.com/office/drawing/2014/main" id="{00000000-0008-0000-0F00-0000A3020000}"/>
            </a:ext>
          </a:extLst>
        </xdr:cNvPr>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F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02" name="【庁舎】&#10;有形固定資産減価償却率最小値テキスト">
          <a:extLst>
            <a:ext uri="{FF2B5EF4-FFF2-40B4-BE49-F238E27FC236}">
              <a16:creationId xmlns:a16="http://schemas.microsoft.com/office/drawing/2014/main" id="{00000000-0008-0000-0F00-0000BE020000}"/>
            </a:ext>
          </a:extLst>
        </xdr:cNvPr>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04" name="【庁舎】&#10;有形固定資産減価償却率最大値テキスト">
          <a:extLst>
            <a:ext uri="{FF2B5EF4-FFF2-40B4-BE49-F238E27FC236}">
              <a16:creationId xmlns:a16="http://schemas.microsoft.com/office/drawing/2014/main" id="{00000000-0008-0000-0F00-0000C0020000}"/>
            </a:ext>
          </a:extLst>
        </xdr:cNvPr>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F00-0000C2020000}"/>
            </a:ext>
          </a:extLst>
        </xdr:cNvPr>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709" name="n_1aveValue【庁舎】&#10;有形固定資産減価償却率">
          <a:extLst>
            <a:ext uri="{FF2B5EF4-FFF2-40B4-BE49-F238E27FC236}">
              <a16:creationId xmlns:a16="http://schemas.microsoft.com/office/drawing/2014/main" id="{00000000-0008-0000-0F00-0000C5020000}"/>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22134</xdr:rowOff>
    </xdr:from>
    <xdr:to>
      <xdr:col>76</xdr:col>
      <xdr:colOff>165100</xdr:colOff>
      <xdr:row>104</xdr:row>
      <xdr:rowOff>123734</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114861</xdr:rowOff>
    </xdr:from>
    <xdr:ext cx="405111" cy="259045"/>
    <xdr:sp macro="" textlink="">
      <xdr:nvSpPr>
        <xdr:cNvPr id="711" name="n_2aveValue【庁舎】&#10;有形固定資産減価償却率">
          <a:extLst>
            <a:ext uri="{FF2B5EF4-FFF2-40B4-BE49-F238E27FC236}">
              <a16:creationId xmlns:a16="http://schemas.microsoft.com/office/drawing/2014/main" id="{00000000-0008-0000-0F00-0000C702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10705</xdr:rowOff>
    </xdr:from>
    <xdr:to>
      <xdr:col>72</xdr:col>
      <xdr:colOff>38100</xdr:colOff>
      <xdr:row>104</xdr:row>
      <xdr:rowOff>112305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103432</xdr:rowOff>
    </xdr:from>
    <xdr:ext cx="405111" cy="259045"/>
    <xdr:sp macro="" textlink="">
      <xdr:nvSpPr>
        <xdr:cNvPr id="713" name="n_3aveValue【庁舎】&#10;有形固定資産減価償却率">
          <a:extLst>
            <a:ext uri="{FF2B5EF4-FFF2-40B4-BE49-F238E27FC236}">
              <a16:creationId xmlns:a16="http://schemas.microsoft.com/office/drawing/2014/main" id="{00000000-0008-0000-0F00-0000C9020000}"/>
            </a:ext>
          </a:extLst>
        </xdr:cNvPr>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107043</xdr:rowOff>
    </xdr:from>
    <xdr:to>
      <xdr:col>76</xdr:col>
      <xdr:colOff>165100</xdr:colOff>
      <xdr:row>102</xdr:row>
      <xdr:rowOff>37193</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4541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3652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157843</xdr:rowOff>
    </xdr:from>
    <xdr:to>
      <xdr:col>76</xdr:col>
      <xdr:colOff>114300</xdr:colOff>
      <xdr:row>102</xdr:row>
      <xdr:rowOff>27214</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13703300" y="174742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100</xdr:row>
      <xdr:rowOff>53720</xdr:rowOff>
    </xdr:from>
    <xdr:ext cx="405111" cy="259045"/>
    <xdr:sp macro="" textlink="">
      <xdr:nvSpPr>
        <xdr:cNvPr id="722" name="n_2mainValue【庁舎】&#10;有形固定資産減価償却率">
          <a:extLst>
            <a:ext uri="{FF2B5EF4-FFF2-40B4-BE49-F238E27FC236}">
              <a16:creationId xmlns:a16="http://schemas.microsoft.com/office/drawing/2014/main" id="{00000000-0008-0000-0F00-0000D2020000}"/>
            </a:ext>
          </a:extLst>
        </xdr:cNvPr>
        <xdr:cNvSpPr txBox="1"/>
      </xdr:nvSpPr>
      <xdr:spPr>
        <a:xfrm>
          <a:off x="14389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723" name="n_3mainValue【庁舎】&#10;有形固定資産減価償却率">
          <a:extLst>
            <a:ext uri="{FF2B5EF4-FFF2-40B4-BE49-F238E27FC236}">
              <a16:creationId xmlns:a16="http://schemas.microsoft.com/office/drawing/2014/main" id="{00000000-0008-0000-0F00-0000D3020000}"/>
            </a:ext>
          </a:extLst>
        </xdr:cNvPr>
        <xdr:cNvSpPr txBox="1"/>
      </xdr:nvSpPr>
      <xdr:spPr>
        <a:xfrm>
          <a:off x="13500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00000000-0008-0000-0F00-0000E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46" name="【庁舎】&#10;一人当たり面積最小値テキスト">
          <a:extLst>
            <a:ext uri="{FF2B5EF4-FFF2-40B4-BE49-F238E27FC236}">
              <a16:creationId xmlns:a16="http://schemas.microsoft.com/office/drawing/2014/main" id="{00000000-0008-0000-0F00-0000EA020000}"/>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48" name="【庁舎】&#10;一人当たり面積最大値テキスト">
          <a:extLst>
            <a:ext uri="{FF2B5EF4-FFF2-40B4-BE49-F238E27FC236}">
              <a16:creationId xmlns:a16="http://schemas.microsoft.com/office/drawing/2014/main" id="{00000000-0008-0000-0F00-0000EC020000}"/>
            </a:ext>
          </a:extLst>
        </xdr:cNvPr>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750" name="【庁舎】&#10;一人当たり面積平均値テキスト">
          <a:extLst>
            <a:ext uri="{FF2B5EF4-FFF2-40B4-BE49-F238E27FC236}">
              <a16:creationId xmlns:a16="http://schemas.microsoft.com/office/drawing/2014/main" id="{00000000-0008-0000-0F00-0000EE020000}"/>
            </a:ext>
          </a:extLst>
        </xdr:cNvPr>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753" name="n_1aveValue【庁舎】&#10;一人当たり面積">
          <a:extLst>
            <a:ext uri="{FF2B5EF4-FFF2-40B4-BE49-F238E27FC236}">
              <a16:creationId xmlns:a16="http://schemas.microsoft.com/office/drawing/2014/main" id="{00000000-0008-0000-0F00-0000F1020000}"/>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139700</xdr:rowOff>
    </xdr:from>
    <xdr:to>
      <xdr:col>107</xdr:col>
      <xdr:colOff>101600</xdr:colOff>
      <xdr:row>100</xdr:row>
      <xdr:rowOff>69850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98</xdr:row>
      <xdr:rowOff>86377</xdr:rowOff>
    </xdr:from>
    <xdr:ext cx="469744" cy="259045"/>
    <xdr:sp macro="" textlink="">
      <xdr:nvSpPr>
        <xdr:cNvPr id="755" name="n_2aveValue【庁舎】&#10;一人当たり面積">
          <a:extLst>
            <a:ext uri="{FF2B5EF4-FFF2-40B4-BE49-F238E27FC236}">
              <a16:creationId xmlns:a16="http://schemas.microsoft.com/office/drawing/2014/main" id="{00000000-0008-0000-0F00-0000F3020000}"/>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121413</xdr:rowOff>
    </xdr:from>
    <xdr:to>
      <xdr:col>102</xdr:col>
      <xdr:colOff>165100</xdr:colOff>
      <xdr:row>106</xdr:row>
      <xdr:rowOff>51563</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68090</xdr:rowOff>
    </xdr:from>
    <xdr:ext cx="469744" cy="259045"/>
    <xdr:sp macro="" textlink="">
      <xdr:nvSpPr>
        <xdr:cNvPr id="757" name="n_3aveValue【庁舎】&#10;一人当たり面積">
          <a:extLst>
            <a:ext uri="{FF2B5EF4-FFF2-40B4-BE49-F238E27FC236}">
              <a16:creationId xmlns:a16="http://schemas.microsoft.com/office/drawing/2014/main" id="{00000000-0008-0000-0F00-0000F5020000}"/>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18542</xdr:rowOff>
    </xdr:from>
    <xdr:to>
      <xdr:col>107</xdr:col>
      <xdr:colOff>101600</xdr:colOff>
      <xdr:row>106</xdr:row>
      <xdr:rowOff>120142</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20383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9494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69342</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9545300" y="18217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106</xdr:row>
      <xdr:rowOff>111269</xdr:rowOff>
    </xdr:from>
    <xdr:ext cx="469744" cy="259045"/>
    <xdr:sp macro="" textlink="">
      <xdr:nvSpPr>
        <xdr:cNvPr id="766" name="n_2mainValue【庁舎】&#10;一人当たり面積">
          <a:extLst>
            <a:ext uri="{FF2B5EF4-FFF2-40B4-BE49-F238E27FC236}">
              <a16:creationId xmlns:a16="http://schemas.microsoft.com/office/drawing/2014/main" id="{00000000-0008-0000-0F00-0000FE020000}"/>
            </a:ext>
          </a:extLst>
        </xdr:cNvPr>
        <xdr:cNvSpPr txBox="1"/>
      </xdr:nvSpPr>
      <xdr:spPr>
        <a:xfrm>
          <a:off x="20199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767" name="n_3mainValue【庁舎】&#10;一人当たり面積">
          <a:extLst>
            <a:ext uri="{FF2B5EF4-FFF2-40B4-BE49-F238E27FC236}">
              <a16:creationId xmlns:a16="http://schemas.microsoft.com/office/drawing/2014/main" id="{00000000-0008-0000-0F00-0000FF020000}"/>
            </a:ext>
          </a:extLst>
        </xdr:cNvPr>
        <xdr:cNvSpPr txBox="1"/>
      </xdr:nvSpPr>
      <xdr:spPr>
        <a:xfrm>
          <a:off x="19310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年に策定した公共施設等総合管理計画では、当市の市民一人当たり公共施設延べ床面積は、類似団体と比較して約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倍程度多いことが確認され、公共施設全体で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％の削減を定めている。その中でも庁舎では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％、体育施設では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計画しており、新庁舎の建設計画においては、この計画を実行できるよう基本計画を計画しており、現在建設中の新体育館完成後は、市内各所にある既存体育館の廃止を検討している。こうした取組を着実に実行することで、有形固定資産減価償却率及び一人当たり面積ともに類似団体平均と同規模水準まで引き下げられるよう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前年度と同数値となっており、類似団体内平均値との比較では、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主な要因としては、人口減少や地価の下落に加え、市内に大企業が少なく、他市と比較し法人市民税が低いことが挙げられる。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企業誘致等を積極的に行い、市税収入の増加に努めていく。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合併算定替終了による普通交付税の削減など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、自主財源の確保が厳しい状況であるが、歳出では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退職者の減などにより人件費が減となったことが主な要因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人口減少や少子高齢化の進展など、今後も市税収入の増加が見込めない状況にある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、企業誘致等を積極的に行い市税収入等の確保強化による財源の確保や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行政改革を推進し、基礎収支の改善を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100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003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56134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5077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65</xdr:row>
      <xdr:rowOff>41656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5077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人件費については、常に削減に努めていることろであり、平成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年度は前年度に比べ金額で約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千万円減少している。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、常に経費削減に努めているところであ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、人口が減少してきているため、人口</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人当たりの人件費・物件費の数値をみると高くな</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着実な行政改革を実施するなどして、人件費の削減に努めるとともに、物件費についても経費の節減に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28631</xdr:rowOff>
    </xdr:from>
    <xdr:to>
      <xdr:col>23</xdr:col>
      <xdr:colOff>133350</xdr:colOff>
      <xdr:row>85</xdr:row>
      <xdr:rowOff>43315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01881"/>
          <a:ext cx="8382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19427</xdr:rowOff>
    </xdr:from>
    <xdr:to>
      <xdr:col>19</xdr:col>
      <xdr:colOff>133350</xdr:colOff>
      <xdr:row>85</xdr:row>
      <xdr:rowOff>28631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92677"/>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6948</xdr:rowOff>
    </xdr:from>
    <xdr:to>
      <xdr:col>15</xdr:col>
      <xdr:colOff>82550</xdr:colOff>
      <xdr:row>85</xdr:row>
      <xdr:rowOff>19427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80198"/>
          <a:ext cx="889000" cy="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123796</xdr:rowOff>
    </xdr:from>
    <xdr:to>
      <xdr:col>11</xdr:col>
      <xdr:colOff>31750</xdr:colOff>
      <xdr:row>85</xdr:row>
      <xdr:rowOff>6948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525596"/>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163965</xdr:rowOff>
    </xdr:from>
    <xdr:to>
      <xdr:col>23</xdr:col>
      <xdr:colOff>184150</xdr:colOff>
      <xdr:row>85</xdr:row>
      <xdr:rowOff>94115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136042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149281</xdr:rowOff>
    </xdr:from>
    <xdr:to>
      <xdr:col>19</xdr:col>
      <xdr:colOff>184150</xdr:colOff>
      <xdr:row>85</xdr:row>
      <xdr:rowOff>79431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64208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3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140077</xdr:rowOff>
    </xdr:from>
    <xdr:to>
      <xdr:col>15</xdr:col>
      <xdr:colOff>133350</xdr:colOff>
      <xdr:row>85</xdr:row>
      <xdr:rowOff>70227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55004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127598</xdr:rowOff>
    </xdr:from>
    <xdr:to>
      <xdr:col>11</xdr:col>
      <xdr:colOff>82550</xdr:colOff>
      <xdr:row>85</xdr:row>
      <xdr:rowOff>57748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1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72996</xdr:rowOff>
    </xdr:from>
    <xdr:to>
      <xdr:col>7</xdr:col>
      <xdr:colOff>31750</xdr:colOff>
      <xdr:row>85</xdr:row>
      <xdr:rowOff>3146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159373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6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年度以降、国とほぼ同水準で推移している。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53339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739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99061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463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99061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21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常に定員管理の適正化に努め、人員を削減しているところではあるが、人口減少が進んでいるため人口千人当たりの職員数は前年度と比較し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人多い要因は、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圏組合で実施していた消防業務、ごみ処理業務等について、組合解散後も、桐生市が継承し、これらの業務を近隣団体から受託しているため、その業務を従事する職員を抱えて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126365</xdr:rowOff>
    </xdr:from>
    <xdr:to>
      <xdr:col>81</xdr:col>
      <xdr:colOff>44450</xdr:colOff>
      <xdr:row>63</xdr:row>
      <xdr:rowOff>144463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2771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126365</xdr:rowOff>
    </xdr:from>
    <xdr:to>
      <xdr:col>77</xdr:col>
      <xdr:colOff>44450</xdr:colOff>
      <xdr:row>63</xdr:row>
      <xdr:rowOff>128376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2771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128376</xdr:rowOff>
    </xdr:from>
    <xdr:to>
      <xdr:col>72</xdr:col>
      <xdr:colOff>203200</xdr:colOff>
      <xdr:row>63</xdr:row>
      <xdr:rowOff>128376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29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63</xdr:row>
      <xdr:rowOff>128376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076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93663</xdr:rowOff>
    </xdr:from>
    <xdr:to>
      <xdr:col>81</xdr:col>
      <xdr:colOff>95250</xdr:colOff>
      <xdr:row>64</xdr:row>
      <xdr:rowOff>23813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65740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75565</xdr:rowOff>
    </xdr:from>
    <xdr:to>
      <xdr:col>77</xdr:col>
      <xdr:colOff>95250</xdr:colOff>
      <xdr:row>64</xdr:row>
      <xdr:rowOff>5715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161942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77576</xdr:rowOff>
    </xdr:from>
    <xdr:to>
      <xdr:col>73</xdr:col>
      <xdr:colOff>44450</xdr:colOff>
      <xdr:row>64</xdr:row>
      <xdr:rowOff>7726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163953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77576</xdr:rowOff>
    </xdr:from>
    <xdr:to>
      <xdr:col>68</xdr:col>
      <xdr:colOff>203200</xdr:colOff>
      <xdr:row>64</xdr:row>
      <xdr:rowOff>7726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163953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55456</xdr:rowOff>
    </xdr:from>
    <xdr:to>
      <xdr:col>64</xdr:col>
      <xdr:colOff>152400</xdr:colOff>
      <xdr:row>63</xdr:row>
      <xdr:rowOff>157056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141833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、その内訳をみると、臨時財政対策債や合併特例債など交付税措置の大きい起債の割合が大きくなってきていることが、実質公債費比率を下げている要因である。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今後は、大規模な市有施設の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等が本格化していくことから、実質公債費比率等の数値を確認しながら適正な市債借入を行っていく。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135044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7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159173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19896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、その要因としては、市債残高が減少していることと起債残高の内訳として臨時財政対策債の割合が高くなってきていることが挙げられる。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今後も将来負担比率等の数値を確認しながら、適正な市債管理に努めていく。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137668</xdr:rowOff>
    </xdr:from>
    <xdr:to>
      <xdr:col>77</xdr:col>
      <xdr:colOff>44450</xdr:colOff>
      <xdr:row>15</xdr:row>
      <xdr:rowOff>51156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37968"/>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51156</xdr:rowOff>
    </xdr:from>
    <xdr:to>
      <xdr:col>72</xdr:col>
      <xdr:colOff>203200</xdr:colOff>
      <xdr:row>15</xdr:row>
      <xdr:rowOff>109068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2290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109068</xdr:rowOff>
    </xdr:from>
    <xdr:to>
      <xdr:col>68</xdr:col>
      <xdr:colOff>152400</xdr:colOff>
      <xdr:row>15</xdr:row>
      <xdr:rowOff>138989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8081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86868</xdr:rowOff>
    </xdr:from>
    <xdr:to>
      <xdr:col>77</xdr:col>
      <xdr:colOff>95250</xdr:colOff>
      <xdr:row>15</xdr:row>
      <xdr:rowOff>17018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1795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7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356</xdr:rowOff>
    </xdr:from>
    <xdr:to>
      <xdr:col>73</xdr:col>
      <xdr:colOff>44450</xdr:colOff>
      <xdr:row>15</xdr:row>
      <xdr:rowOff>101956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86733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58268</xdr:rowOff>
    </xdr:from>
    <xdr:to>
      <xdr:col>68</xdr:col>
      <xdr:colOff>203200</xdr:colOff>
      <xdr:row>15</xdr:row>
      <xdr:rowOff>159868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144645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88189</xdr:rowOff>
    </xdr:from>
    <xdr:to>
      <xdr:col>64</xdr:col>
      <xdr:colOff>152400</xdr:colOff>
      <xdr:row>16</xdr:row>
      <xdr:rowOff>18339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28516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退職者の減など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年度と比較して、総体としての人件費は減少傾向となっている。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ポイント高い要因は、消防業務、ごみ処理業務、斎場業務など他市から事業を受託等していることや、他市に比べ市有施設を多く所有していることが原因と考えられる。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今後も定員管理の適正化を進め、人件費の削減に努めていく。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99785</xdr:rowOff>
    </xdr:from>
    <xdr:to>
      <xdr:col>24</xdr:col>
      <xdr:colOff>25400</xdr:colOff>
      <xdr:row>42</xdr:row>
      <xdr:rowOff>7257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57785"/>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80735</xdr:rowOff>
    </xdr:from>
    <xdr:to>
      <xdr:col>19</xdr:col>
      <xdr:colOff>187325</xdr:colOff>
      <xdr:row>42</xdr:row>
      <xdr:rowOff>7257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110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154215</xdr:rowOff>
    </xdr:from>
    <xdr:to>
      <xdr:col>15</xdr:col>
      <xdr:colOff>98425</xdr:colOff>
      <xdr:row>41</xdr:row>
      <xdr:rowOff>80735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12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154215</xdr:rowOff>
    </xdr:from>
    <xdr:to>
      <xdr:col>11</xdr:col>
      <xdr:colOff>9525</xdr:colOff>
      <xdr:row>41</xdr:row>
      <xdr:rowOff>113393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12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48985</xdr:rowOff>
    </xdr:from>
    <xdr:to>
      <xdr:col>24</xdr:col>
      <xdr:colOff>76200</xdr:colOff>
      <xdr:row>40</xdr:row>
      <xdr:rowOff>150585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21062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127907</xdr:rowOff>
    </xdr:from>
    <xdr:to>
      <xdr:col>20</xdr:col>
      <xdr:colOff>38100</xdr:colOff>
      <xdr:row>42</xdr:row>
      <xdr:rowOff>58057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42834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4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29935</xdr:rowOff>
    </xdr:from>
    <xdr:to>
      <xdr:col>15</xdr:col>
      <xdr:colOff>149225</xdr:colOff>
      <xdr:row>41</xdr:row>
      <xdr:rowOff>131535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116312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103415</xdr:rowOff>
    </xdr:from>
    <xdr:to>
      <xdr:col>11</xdr:col>
      <xdr:colOff>60325</xdr:colOff>
      <xdr:row>41</xdr:row>
      <xdr:rowOff>33565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62593</xdr:rowOff>
    </xdr:from>
    <xdr:to>
      <xdr:col>6</xdr:col>
      <xdr:colOff>171450</xdr:colOff>
      <xdr:row>41</xdr:row>
      <xdr:rowOff>164193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148970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年度の物件費は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放課後児童健全育成事業委託料が増となった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が、経常一般財源の減少によりグラフの数値は前年度よりも</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、コスト意識を持ち経費削減に努める。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80736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865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16</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86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56243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46463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生活保護扶助費や保育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増加が見込まれ、扶助費の性質上削減が難しいところもあるが、事業の優先順位等を考慮した上で国県の補助制度を有効に活用し対応していく。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04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146050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年度の繰出金は減となっているものの、経常一般財源の減少により前年度よりも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ポイント高くなっている。また、維持補修費は若干増額となっている。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今後は、高齢化に伴う介護保険事業特別会計繰出金への増加などが見込まれるため、各会計において、受益者負担の原則に則り、適正な料金となるよう努めていく。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117475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1854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41275</xdr:rowOff>
    </xdr:from>
    <xdr:to>
      <xdr:col>78</xdr:col>
      <xdr:colOff>69850</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156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41275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79375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128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66675</xdr:rowOff>
    </xdr:from>
    <xdr:to>
      <xdr:col>82</xdr:col>
      <xdr:colOff>158750</xdr:colOff>
      <xdr:row>59</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38752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28575</xdr:rowOff>
    </xdr:from>
    <xdr:to>
      <xdr:col>65</xdr:col>
      <xdr:colOff>53975</xdr:colOff>
      <xdr:row>59</xdr:row>
      <xdr:rowOff>130175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114952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は微増であったが、グラフの数値は前年度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と同水準となっており、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補助金については、時代状況の変化を踏まえた必要性の検証、費用対効果、補助率の適正化などの観点から見直しを図っていく。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04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54610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782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54610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69850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004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100347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前年度に比べ微増であるもの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の、経常一般財源の減少によりグラフの数値は前年度よりも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今後、大規模な市有施設の更新や改修が予定されていることから、公債費の大幅な増加にならないよう計画的な市債借入を行っていく。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189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163576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163576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24130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今後も、人口減少や少子高齢化などの影響により、扶助費の増加が見込まれるため、引き続き、事業コストの縮減に努めていく。</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37846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5046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131572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3812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85852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381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46876</xdr:rowOff>
    </xdr:from>
    <xdr:to>
      <xdr:col>29</xdr:col>
      <xdr:colOff>127000</xdr:colOff>
      <xdr:row>16</xdr:row>
      <xdr:rowOff>56648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7701"/>
          <a:ext cx="6477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46876</xdr:rowOff>
    </xdr:from>
    <xdr:to>
      <xdr:col>26</xdr:col>
      <xdr:colOff>50800</xdr:colOff>
      <xdr:row>16</xdr:row>
      <xdr:rowOff>60611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7701"/>
          <a:ext cx="6985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50876</xdr:rowOff>
    </xdr:from>
    <xdr:to>
      <xdr:col>22</xdr:col>
      <xdr:colOff>114300</xdr:colOff>
      <xdr:row>16</xdr:row>
      <xdr:rowOff>60611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41701"/>
          <a:ext cx="698500" cy="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50876</xdr:rowOff>
    </xdr:from>
    <xdr:to>
      <xdr:col>18</xdr:col>
      <xdr:colOff>177800</xdr:colOff>
      <xdr:row>16</xdr:row>
      <xdr:rowOff>91205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1701"/>
          <a:ext cx="698500" cy="4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5848</xdr:rowOff>
    </xdr:from>
    <xdr:to>
      <xdr:col>29</xdr:col>
      <xdr:colOff>177800</xdr:colOff>
      <xdr:row>16</xdr:row>
      <xdr:rowOff>107448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22375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167526</xdr:rowOff>
    </xdr:from>
    <xdr:to>
      <xdr:col>26</xdr:col>
      <xdr:colOff>101600</xdr:colOff>
      <xdr:row>16</xdr:row>
      <xdr:rowOff>97676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107853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9811</xdr:rowOff>
    </xdr:from>
    <xdr:to>
      <xdr:col>22</xdr:col>
      <xdr:colOff>165100</xdr:colOff>
      <xdr:row>16</xdr:row>
      <xdr:rowOff>111411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121588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xdr:rowOff>
    </xdr:from>
    <xdr:to>
      <xdr:col>19</xdr:col>
      <xdr:colOff>38100</xdr:colOff>
      <xdr:row>16</xdr:row>
      <xdr:rowOff>101676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111853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40405</xdr:rowOff>
    </xdr:from>
    <xdr:to>
      <xdr:col>15</xdr:col>
      <xdr:colOff>101600</xdr:colOff>
      <xdr:row>16</xdr:row>
      <xdr:rowOff>142005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152182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191160</xdr:rowOff>
    </xdr:from>
    <xdr:to>
      <xdr:col>29</xdr:col>
      <xdr:colOff>127000</xdr:colOff>
      <xdr:row>35</xdr:row>
      <xdr:rowOff>216344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01510"/>
          <a:ext cx="6477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201122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1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174206</xdr:rowOff>
    </xdr:from>
    <xdr:to>
      <xdr:col>26</xdr:col>
      <xdr:colOff>50800</xdr:colOff>
      <xdr:row>35</xdr:row>
      <xdr:rowOff>191160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84556"/>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164147</xdr:rowOff>
    </xdr:from>
    <xdr:to>
      <xdr:col>22</xdr:col>
      <xdr:colOff>114300</xdr:colOff>
      <xdr:row>35</xdr:row>
      <xdr:rowOff>174206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4497"/>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127191</xdr:rowOff>
    </xdr:from>
    <xdr:to>
      <xdr:col>18</xdr:col>
      <xdr:colOff>177800</xdr:colOff>
      <xdr:row>35</xdr:row>
      <xdr:rowOff>164147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37541"/>
          <a:ext cx="698500" cy="3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165544</xdr:rowOff>
    </xdr:from>
    <xdr:to>
      <xdr:col>29</xdr:col>
      <xdr:colOff>177800</xdr:colOff>
      <xdr:row>35</xdr:row>
      <xdr:rowOff>267144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10621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2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140360</xdr:rowOff>
    </xdr:from>
    <xdr:to>
      <xdr:col>26</xdr:col>
      <xdr:colOff>101600</xdr:colOff>
      <xdr:row>35</xdr:row>
      <xdr:rowOff>241960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252137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1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123406</xdr:rowOff>
    </xdr:from>
    <xdr:to>
      <xdr:col>22</xdr:col>
      <xdr:colOff>165100</xdr:colOff>
      <xdr:row>35</xdr:row>
      <xdr:rowOff>225006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209783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2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113347</xdr:rowOff>
    </xdr:from>
    <xdr:to>
      <xdr:col>19</xdr:col>
      <xdr:colOff>38100</xdr:colOff>
      <xdr:row>35</xdr:row>
      <xdr:rowOff>214947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199724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1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76391</xdr:rowOff>
    </xdr:from>
    <xdr:to>
      <xdr:col>15</xdr:col>
      <xdr:colOff>101600</xdr:colOff>
      <xdr:row>35</xdr:row>
      <xdr:rowOff>177991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7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19457</xdr:rowOff>
    </xdr:from>
    <xdr:to>
      <xdr:col>24</xdr:col>
      <xdr:colOff>63500</xdr:colOff>
      <xdr:row>31</xdr:row>
      <xdr:rowOff>53556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162957"/>
          <a:ext cx="838200" cy="2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19457</xdr:rowOff>
    </xdr:from>
    <xdr:to>
      <xdr:col>19</xdr:col>
      <xdr:colOff>177800</xdr:colOff>
      <xdr:row>31</xdr:row>
      <xdr:rowOff>7684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162957"/>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160084</xdr:rowOff>
    </xdr:from>
    <xdr:to>
      <xdr:col>15</xdr:col>
      <xdr:colOff>50800</xdr:colOff>
      <xdr:row>31</xdr:row>
      <xdr:rowOff>7684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30358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160084</xdr:rowOff>
    </xdr:from>
    <xdr:to>
      <xdr:col>10</xdr:col>
      <xdr:colOff>114300</xdr:colOff>
      <xdr:row>31</xdr:row>
      <xdr:rowOff>12865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0358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2756</xdr:rowOff>
    </xdr:from>
    <xdr:to>
      <xdr:col>24</xdr:col>
      <xdr:colOff>114300</xdr:colOff>
      <xdr:row>31</xdr:row>
      <xdr:rowOff>104356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25633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140107</xdr:rowOff>
    </xdr:from>
    <xdr:to>
      <xdr:col>20</xdr:col>
      <xdr:colOff>38100</xdr:colOff>
      <xdr:row>30</xdr:row>
      <xdr:rowOff>70257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86784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48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128334</xdr:rowOff>
    </xdr:from>
    <xdr:to>
      <xdr:col>15</xdr:col>
      <xdr:colOff>101600</xdr:colOff>
      <xdr:row>31</xdr:row>
      <xdr:rowOff>58484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75011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0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109284</xdr:rowOff>
    </xdr:from>
    <xdr:to>
      <xdr:col>10</xdr:col>
      <xdr:colOff>165100</xdr:colOff>
      <xdr:row>31</xdr:row>
      <xdr:rowOff>39434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2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55961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02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133515</xdr:rowOff>
    </xdr:from>
    <xdr:to>
      <xdr:col>6</xdr:col>
      <xdr:colOff>38100</xdr:colOff>
      <xdr:row>31</xdr:row>
      <xdr:rowOff>63665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2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80192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0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14525</xdr:rowOff>
    </xdr:from>
    <xdr:to>
      <xdr:col>24</xdr:col>
      <xdr:colOff>63500</xdr:colOff>
      <xdr:row>56</xdr:row>
      <xdr:rowOff>62074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5725"/>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62041</xdr:rowOff>
    </xdr:from>
    <xdr:to>
      <xdr:col>19</xdr:col>
      <xdr:colOff>177800</xdr:colOff>
      <xdr:row>56</xdr:row>
      <xdr:rowOff>62074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6324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62041</xdr:rowOff>
    </xdr:from>
    <xdr:to>
      <xdr:col>15</xdr:col>
      <xdr:colOff>50800</xdr:colOff>
      <xdr:row>56</xdr:row>
      <xdr:rowOff>94927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63241"/>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94927</xdr:rowOff>
    </xdr:from>
    <xdr:to>
      <xdr:col>10</xdr:col>
      <xdr:colOff>114300</xdr:colOff>
      <xdr:row>56</xdr:row>
      <xdr:rowOff>140419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6127"/>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135175</xdr:rowOff>
    </xdr:from>
    <xdr:to>
      <xdr:col>24</xdr:col>
      <xdr:colOff>114300</xdr:colOff>
      <xdr:row>56</xdr:row>
      <xdr:rowOff>65325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158052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11274</xdr:rowOff>
    </xdr:from>
    <xdr:to>
      <xdr:col>20</xdr:col>
      <xdr:colOff>38100</xdr:colOff>
      <xdr:row>56</xdr:row>
      <xdr:rowOff>112874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129401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11241</xdr:rowOff>
    </xdr:from>
    <xdr:to>
      <xdr:col>15</xdr:col>
      <xdr:colOff>101600</xdr:colOff>
      <xdr:row>56</xdr:row>
      <xdr:rowOff>112841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129368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44127</xdr:rowOff>
    </xdr:from>
    <xdr:to>
      <xdr:col>10</xdr:col>
      <xdr:colOff>165100</xdr:colOff>
      <xdr:row>56</xdr:row>
      <xdr:rowOff>145727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162254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89619</xdr:rowOff>
    </xdr:from>
    <xdr:to>
      <xdr:col>6</xdr:col>
      <xdr:colOff>38100</xdr:colOff>
      <xdr:row>57</xdr:row>
      <xdr:rowOff>19769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36296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20338</xdr:rowOff>
    </xdr:from>
    <xdr:to>
      <xdr:col>24</xdr:col>
      <xdr:colOff>63500</xdr:colOff>
      <xdr:row>78</xdr:row>
      <xdr:rowOff>26380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3438"/>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164356</xdr:rowOff>
    </xdr:from>
    <xdr:to>
      <xdr:col>19</xdr:col>
      <xdr:colOff>177800</xdr:colOff>
      <xdr:row>78</xdr:row>
      <xdr:rowOff>26380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66006"/>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164356</xdr:rowOff>
    </xdr:from>
    <xdr:to>
      <xdr:col>15</xdr:col>
      <xdr:colOff>50800</xdr:colOff>
      <xdr:row>78</xdr:row>
      <xdr:rowOff>12010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6600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10215</xdr:rowOff>
    </xdr:from>
    <xdr:to>
      <xdr:col>10</xdr:col>
      <xdr:colOff>114300</xdr:colOff>
      <xdr:row>78</xdr:row>
      <xdr:rowOff>12010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83315"/>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140988</xdr:rowOff>
    </xdr:from>
    <xdr:to>
      <xdr:col>24</xdr:col>
      <xdr:colOff>114300</xdr:colOff>
      <xdr:row>78</xdr:row>
      <xdr:rowOff>71138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55915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147030</xdr:rowOff>
    </xdr:from>
    <xdr:to>
      <xdr:col>20</xdr:col>
      <xdr:colOff>38100</xdr:colOff>
      <xdr:row>78</xdr:row>
      <xdr:rowOff>77180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68307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113556</xdr:rowOff>
    </xdr:from>
    <xdr:to>
      <xdr:col>15</xdr:col>
      <xdr:colOff>101600</xdr:colOff>
      <xdr:row>78</xdr:row>
      <xdr:rowOff>43706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34833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132660</xdr:rowOff>
    </xdr:from>
    <xdr:to>
      <xdr:col>10</xdr:col>
      <xdr:colOff>165100</xdr:colOff>
      <xdr:row>78</xdr:row>
      <xdr:rowOff>62810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53937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130865</xdr:rowOff>
    </xdr:from>
    <xdr:to>
      <xdr:col>6</xdr:col>
      <xdr:colOff>38100</xdr:colOff>
      <xdr:row>78</xdr:row>
      <xdr:rowOff>61015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52142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84341</xdr:rowOff>
    </xdr:from>
    <xdr:to>
      <xdr:col>24</xdr:col>
      <xdr:colOff>63500</xdr:colOff>
      <xdr:row>93</xdr:row>
      <xdr:rowOff>73253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57741"/>
          <a:ext cx="838200" cy="1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84341</xdr:rowOff>
    </xdr:from>
    <xdr:to>
      <xdr:col>19</xdr:col>
      <xdr:colOff>177800</xdr:colOff>
      <xdr:row>92</xdr:row>
      <xdr:rowOff>125603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5774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125603</xdr:rowOff>
    </xdr:from>
    <xdr:to>
      <xdr:col>15</xdr:col>
      <xdr:colOff>50800</xdr:colOff>
      <xdr:row>93</xdr:row>
      <xdr:rowOff>113412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899003"/>
          <a:ext cx="889000" cy="1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113412</xdr:rowOff>
    </xdr:from>
    <xdr:to>
      <xdr:col>10</xdr:col>
      <xdr:colOff>114300</xdr:colOff>
      <xdr:row>93</xdr:row>
      <xdr:rowOff>146483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5826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22453</xdr:rowOff>
    </xdr:from>
    <xdr:to>
      <xdr:col>24</xdr:col>
      <xdr:colOff>114300</xdr:colOff>
      <xdr:row>93</xdr:row>
      <xdr:rowOff>124053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45330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33541</xdr:rowOff>
    </xdr:from>
    <xdr:to>
      <xdr:col>20</xdr:col>
      <xdr:colOff>38100</xdr:colOff>
      <xdr:row>92</xdr:row>
      <xdr:rowOff>135141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151668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5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74803</xdr:rowOff>
    </xdr:from>
    <xdr:to>
      <xdr:col>15</xdr:col>
      <xdr:colOff>101600</xdr:colOff>
      <xdr:row>93</xdr:row>
      <xdr:rowOff>4953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8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21480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6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62612</xdr:rowOff>
    </xdr:from>
    <xdr:to>
      <xdr:col>10</xdr:col>
      <xdr:colOff>165100</xdr:colOff>
      <xdr:row>93</xdr:row>
      <xdr:rowOff>164212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9289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7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95683</xdr:rowOff>
    </xdr:from>
    <xdr:to>
      <xdr:col>6</xdr:col>
      <xdr:colOff>38100</xdr:colOff>
      <xdr:row>94</xdr:row>
      <xdr:rowOff>25833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16960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1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26380</xdr:rowOff>
    </xdr:from>
    <xdr:to>
      <xdr:col>55</xdr:col>
      <xdr:colOff>0</xdr:colOff>
      <xdr:row>37</xdr:row>
      <xdr:rowOff>76345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70030"/>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67120</xdr:rowOff>
    </xdr:from>
    <xdr:to>
      <xdr:col>50</xdr:col>
      <xdr:colOff>114300</xdr:colOff>
      <xdr:row>37</xdr:row>
      <xdr:rowOff>76345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10770"/>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43917</xdr:rowOff>
    </xdr:from>
    <xdr:to>
      <xdr:col>45</xdr:col>
      <xdr:colOff>177800</xdr:colOff>
      <xdr:row>37</xdr:row>
      <xdr:rowOff>67120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87567"/>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7422</xdr:rowOff>
    </xdr:from>
    <xdr:to>
      <xdr:col>41</xdr:col>
      <xdr:colOff>50800</xdr:colOff>
      <xdr:row>37</xdr:row>
      <xdr:rowOff>43917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51072"/>
          <a:ext cx="889000" cy="3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147030</xdr:rowOff>
    </xdr:from>
    <xdr:to>
      <xdr:col>55</xdr:col>
      <xdr:colOff>50800</xdr:colOff>
      <xdr:row>37</xdr:row>
      <xdr:rowOff>77180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125457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25545</xdr:rowOff>
    </xdr:from>
    <xdr:to>
      <xdr:col>50</xdr:col>
      <xdr:colOff>165100</xdr:colOff>
      <xdr:row>37</xdr:row>
      <xdr:rowOff>127145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118272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16320</xdr:rowOff>
    </xdr:from>
    <xdr:to>
      <xdr:col>46</xdr:col>
      <xdr:colOff>38100</xdr:colOff>
      <xdr:row>37</xdr:row>
      <xdr:rowOff>117920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109047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164567</xdr:rowOff>
    </xdr:from>
    <xdr:to>
      <xdr:col>41</xdr:col>
      <xdr:colOff>101600</xdr:colOff>
      <xdr:row>37</xdr:row>
      <xdr:rowOff>94717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85844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128072</xdr:rowOff>
    </xdr:from>
    <xdr:to>
      <xdr:col>36</xdr:col>
      <xdr:colOff>165100</xdr:colOff>
      <xdr:row>37</xdr:row>
      <xdr:rowOff>58222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49349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170424</xdr:rowOff>
    </xdr:from>
    <xdr:to>
      <xdr:col>55</xdr:col>
      <xdr:colOff>0</xdr:colOff>
      <xdr:row>58</xdr:row>
      <xdr:rowOff>14848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43074"/>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156475</xdr:rowOff>
    </xdr:from>
    <xdr:to>
      <xdr:col>50</xdr:col>
      <xdr:colOff>114300</xdr:colOff>
      <xdr:row>58</xdr:row>
      <xdr:rowOff>14848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29125"/>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131639</xdr:rowOff>
    </xdr:from>
    <xdr:to>
      <xdr:col>45</xdr:col>
      <xdr:colOff>177800</xdr:colOff>
      <xdr:row>57</xdr:row>
      <xdr:rowOff>156475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042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131366</xdr:rowOff>
    </xdr:from>
    <xdr:to>
      <xdr:col>41</xdr:col>
      <xdr:colOff>50800</xdr:colOff>
      <xdr:row>57</xdr:row>
      <xdr:rowOff>131639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04016"/>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119624</xdr:rowOff>
    </xdr:from>
    <xdr:to>
      <xdr:col>55</xdr:col>
      <xdr:colOff>50800</xdr:colOff>
      <xdr:row>58</xdr:row>
      <xdr:rowOff>49774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34551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135498</xdr:rowOff>
    </xdr:from>
    <xdr:to>
      <xdr:col>50</xdr:col>
      <xdr:colOff>165100</xdr:colOff>
      <xdr:row>58</xdr:row>
      <xdr:rowOff>65648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56775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105675</xdr:rowOff>
    </xdr:from>
    <xdr:to>
      <xdr:col>46</xdr:col>
      <xdr:colOff>38100</xdr:colOff>
      <xdr:row>58</xdr:row>
      <xdr:rowOff>35825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80839</xdr:rowOff>
    </xdr:from>
    <xdr:to>
      <xdr:col>41</xdr:col>
      <xdr:colOff>101600</xdr:colOff>
      <xdr:row>58</xdr:row>
      <xdr:rowOff>10989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80566</xdr:rowOff>
    </xdr:from>
    <xdr:to>
      <xdr:col>36</xdr:col>
      <xdr:colOff>165100</xdr:colOff>
      <xdr:row>58</xdr:row>
      <xdr:rowOff>10716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4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101198</xdr:rowOff>
    </xdr:from>
    <xdr:to>
      <xdr:col>55</xdr:col>
      <xdr:colOff>0</xdr:colOff>
      <xdr:row>78</xdr:row>
      <xdr:rowOff>113260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4298"/>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101198</xdr:rowOff>
    </xdr:from>
    <xdr:to>
      <xdr:col>50</xdr:col>
      <xdr:colOff>114300</xdr:colOff>
      <xdr:row>78</xdr:row>
      <xdr:rowOff>121765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74298"/>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107386</xdr:rowOff>
    </xdr:from>
    <xdr:to>
      <xdr:col>45</xdr:col>
      <xdr:colOff>177800</xdr:colOff>
      <xdr:row>78</xdr:row>
      <xdr:rowOff>121765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0486"/>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76195</xdr:rowOff>
    </xdr:from>
    <xdr:to>
      <xdr:col>41</xdr:col>
      <xdr:colOff>50800</xdr:colOff>
      <xdr:row>78</xdr:row>
      <xdr:rowOff>107386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49295"/>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62460</xdr:rowOff>
    </xdr:from>
    <xdr:to>
      <xdr:col>55</xdr:col>
      <xdr:colOff>50800</xdr:colOff>
      <xdr:row>78</xdr:row>
      <xdr:rowOff>164060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50398</xdr:rowOff>
    </xdr:from>
    <xdr:to>
      <xdr:col>50</xdr:col>
      <xdr:colOff>165100</xdr:colOff>
      <xdr:row>78</xdr:row>
      <xdr:rowOff>151998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143125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70965</xdr:rowOff>
    </xdr:from>
    <xdr:to>
      <xdr:col>46</xdr:col>
      <xdr:colOff>38100</xdr:colOff>
      <xdr:row>79</xdr:row>
      <xdr:rowOff>1115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56586</xdr:rowOff>
    </xdr:from>
    <xdr:to>
      <xdr:col>41</xdr:col>
      <xdr:colOff>101600</xdr:colOff>
      <xdr:row>78</xdr:row>
      <xdr:rowOff>158186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149313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25395</xdr:rowOff>
    </xdr:from>
    <xdr:to>
      <xdr:col>36</xdr:col>
      <xdr:colOff>165100</xdr:colOff>
      <xdr:row>78</xdr:row>
      <xdr:rowOff>126995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118122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132842</xdr:rowOff>
    </xdr:from>
    <xdr:to>
      <xdr:col>55</xdr:col>
      <xdr:colOff>0</xdr:colOff>
      <xdr:row>97</xdr:row>
      <xdr:rowOff>143129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92042"/>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110268</xdr:rowOff>
    </xdr:from>
    <xdr:to>
      <xdr:col>50</xdr:col>
      <xdr:colOff>114300</xdr:colOff>
      <xdr:row>97</xdr:row>
      <xdr:rowOff>143129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69468"/>
          <a:ext cx="889000" cy="2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34516</xdr:rowOff>
    </xdr:from>
    <xdr:to>
      <xdr:col>45</xdr:col>
      <xdr:colOff>177800</xdr:colOff>
      <xdr:row>96</xdr:row>
      <xdr:rowOff>110268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93716"/>
          <a:ext cx="889000" cy="7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16999</xdr:rowOff>
    </xdr:from>
    <xdr:to>
      <xdr:col>41</xdr:col>
      <xdr:colOff>50800</xdr:colOff>
      <xdr:row>96</xdr:row>
      <xdr:rowOff>34516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76199"/>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82042</xdr:rowOff>
    </xdr:from>
    <xdr:to>
      <xdr:col>55</xdr:col>
      <xdr:colOff>50800</xdr:colOff>
      <xdr:row>97</xdr:row>
      <xdr:rowOff>12192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60469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92329</xdr:rowOff>
    </xdr:from>
    <xdr:to>
      <xdr:col>50</xdr:col>
      <xdr:colOff>165100</xdr:colOff>
      <xdr:row>98</xdr:row>
      <xdr:rowOff>22479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13606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59468</xdr:rowOff>
    </xdr:from>
    <xdr:to>
      <xdr:col>46</xdr:col>
      <xdr:colOff>38100</xdr:colOff>
      <xdr:row>96</xdr:row>
      <xdr:rowOff>161068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152195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155166</xdr:rowOff>
    </xdr:from>
    <xdr:to>
      <xdr:col>41</xdr:col>
      <xdr:colOff>101600</xdr:colOff>
      <xdr:row>96</xdr:row>
      <xdr:rowOff>85316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101843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137649</xdr:rowOff>
    </xdr:from>
    <xdr:to>
      <xdr:col>36</xdr:col>
      <xdr:colOff>165100</xdr:colOff>
      <xdr:row>96</xdr:row>
      <xdr:rowOff>67799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84326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88494</xdr:rowOff>
    </xdr:from>
    <xdr:to>
      <xdr:col>85</xdr:col>
      <xdr:colOff>127000</xdr:colOff>
      <xdr:row>39</xdr:row>
      <xdr:rowOff>90747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75044"/>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88494</xdr:rowOff>
    </xdr:from>
    <xdr:to>
      <xdr:col>81</xdr:col>
      <xdr:colOff>50800</xdr:colOff>
      <xdr:row>39</xdr:row>
      <xdr:rowOff>92462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775044"/>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92462</xdr:rowOff>
    </xdr:from>
    <xdr:to>
      <xdr:col>76</xdr:col>
      <xdr:colOff>114300</xdr:colOff>
      <xdr:row>39</xdr:row>
      <xdr:rowOff>92788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7901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89719</xdr:rowOff>
    </xdr:from>
    <xdr:to>
      <xdr:col>71</xdr:col>
      <xdr:colOff>177800</xdr:colOff>
      <xdr:row>39</xdr:row>
      <xdr:rowOff>92788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7626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39947</xdr:rowOff>
    </xdr:from>
    <xdr:to>
      <xdr:col>85</xdr:col>
      <xdr:colOff>177800</xdr:colOff>
      <xdr:row>39</xdr:row>
      <xdr:rowOff>141547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37694</xdr:rowOff>
    </xdr:from>
    <xdr:to>
      <xdr:col>81</xdr:col>
      <xdr:colOff>101600</xdr:colOff>
      <xdr:row>39</xdr:row>
      <xdr:rowOff>139294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155821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41662</xdr:rowOff>
    </xdr:from>
    <xdr:to>
      <xdr:col>76</xdr:col>
      <xdr:colOff>165100</xdr:colOff>
      <xdr:row>39</xdr:row>
      <xdr:rowOff>143262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134389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82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41988</xdr:rowOff>
    </xdr:from>
    <xdr:to>
      <xdr:col>72</xdr:col>
      <xdr:colOff>38100</xdr:colOff>
      <xdr:row>39</xdr:row>
      <xdr:rowOff>143588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134715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2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38919</xdr:rowOff>
    </xdr:from>
    <xdr:to>
      <xdr:col>67</xdr:col>
      <xdr:colOff>101600</xdr:colOff>
      <xdr:row>39</xdr:row>
      <xdr:rowOff>140519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131646</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81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44305</xdr:rowOff>
    </xdr:from>
    <xdr:to>
      <xdr:col>85</xdr:col>
      <xdr:colOff>127000</xdr:colOff>
      <xdr:row>74</xdr:row>
      <xdr:rowOff>61405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31605"/>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61405</xdr:rowOff>
    </xdr:from>
    <xdr:to>
      <xdr:col>81</xdr:col>
      <xdr:colOff>50800</xdr:colOff>
      <xdr:row>74</xdr:row>
      <xdr:rowOff>61861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4870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61861</xdr:rowOff>
    </xdr:from>
    <xdr:to>
      <xdr:col>76</xdr:col>
      <xdr:colOff>114300</xdr:colOff>
      <xdr:row>74</xdr:row>
      <xdr:rowOff>63553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74916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28189</xdr:rowOff>
    </xdr:from>
    <xdr:to>
      <xdr:col>71</xdr:col>
      <xdr:colOff>177800</xdr:colOff>
      <xdr:row>74</xdr:row>
      <xdr:rowOff>63553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1548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164955</xdr:rowOff>
    </xdr:from>
    <xdr:to>
      <xdr:col>85</xdr:col>
      <xdr:colOff>177800</xdr:colOff>
      <xdr:row>74</xdr:row>
      <xdr:rowOff>95105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143382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10605</xdr:rowOff>
    </xdr:from>
    <xdr:to>
      <xdr:col>81</xdr:col>
      <xdr:colOff>101600</xdr:colOff>
      <xdr:row>74</xdr:row>
      <xdr:rowOff>112205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103332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11061</xdr:rowOff>
    </xdr:from>
    <xdr:to>
      <xdr:col>76</xdr:col>
      <xdr:colOff>165100</xdr:colOff>
      <xdr:row>74</xdr:row>
      <xdr:rowOff>112661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103788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12753</xdr:rowOff>
    </xdr:from>
    <xdr:to>
      <xdr:col>72</xdr:col>
      <xdr:colOff>38100</xdr:colOff>
      <xdr:row>74</xdr:row>
      <xdr:rowOff>114353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105480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7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148839</xdr:rowOff>
    </xdr:from>
    <xdr:to>
      <xdr:col>67</xdr:col>
      <xdr:colOff>101600</xdr:colOff>
      <xdr:row>74</xdr:row>
      <xdr:rowOff>78989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70116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7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31198</xdr:rowOff>
    </xdr:from>
    <xdr:to>
      <xdr:col>85</xdr:col>
      <xdr:colOff>127000</xdr:colOff>
      <xdr:row>99</xdr:row>
      <xdr:rowOff>35926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7004748"/>
          <a:ext cx="8382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7817</xdr:rowOff>
    </xdr:from>
    <xdr:to>
      <xdr:col>81</xdr:col>
      <xdr:colOff>50800</xdr:colOff>
      <xdr:row>99</xdr:row>
      <xdr:rowOff>31198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81367"/>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5166</xdr:rowOff>
    </xdr:from>
    <xdr:to>
      <xdr:col>76</xdr:col>
      <xdr:colOff>114300</xdr:colOff>
      <xdr:row>99</xdr:row>
      <xdr:rowOff>7817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78716"/>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5166</xdr:rowOff>
    </xdr:from>
    <xdr:to>
      <xdr:col>71</xdr:col>
      <xdr:colOff>177800</xdr:colOff>
      <xdr:row>99</xdr:row>
      <xdr:rowOff>22650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78716"/>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156576</xdr:rowOff>
    </xdr:from>
    <xdr:to>
      <xdr:col>85</xdr:col>
      <xdr:colOff>177800</xdr:colOff>
      <xdr:row>99</xdr:row>
      <xdr:rowOff>86726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103410</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90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151848</xdr:rowOff>
    </xdr:from>
    <xdr:to>
      <xdr:col>81</xdr:col>
      <xdr:colOff>101600</xdr:colOff>
      <xdr:row>99</xdr:row>
      <xdr:rowOff>81998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73125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4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128467</xdr:rowOff>
    </xdr:from>
    <xdr:to>
      <xdr:col>76</xdr:col>
      <xdr:colOff>165100</xdr:colOff>
      <xdr:row>99</xdr:row>
      <xdr:rowOff>58617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49744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125816</xdr:rowOff>
    </xdr:from>
    <xdr:to>
      <xdr:col>72</xdr:col>
      <xdr:colOff>38100</xdr:colOff>
      <xdr:row>99</xdr:row>
      <xdr:rowOff>55966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47093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702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143300</xdr:rowOff>
    </xdr:from>
    <xdr:to>
      <xdr:col>67</xdr:col>
      <xdr:colOff>101600</xdr:colOff>
      <xdr:row>99</xdr:row>
      <xdr:rowOff>73450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64577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11557</xdr:rowOff>
    </xdr:from>
    <xdr:to>
      <xdr:col>116</xdr:col>
      <xdr:colOff>63500</xdr:colOff>
      <xdr:row>39</xdr:row>
      <xdr:rowOff>14732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9810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14732</xdr:rowOff>
    </xdr:from>
    <xdr:to>
      <xdr:col>111</xdr:col>
      <xdr:colOff>177800</xdr:colOff>
      <xdr:row>39</xdr:row>
      <xdr:rowOff>16002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0128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16002</xdr:rowOff>
    </xdr:from>
    <xdr:to>
      <xdr:col>107</xdr:col>
      <xdr:colOff>50800</xdr:colOff>
      <xdr:row>39</xdr:row>
      <xdr:rowOff>23368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0255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23368</xdr:rowOff>
    </xdr:from>
    <xdr:to>
      <xdr:col>102</xdr:col>
      <xdr:colOff>114300</xdr:colOff>
      <xdr:row>39</xdr:row>
      <xdr:rowOff>23749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099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132207</xdr:rowOff>
    </xdr:from>
    <xdr:to>
      <xdr:col>116</xdr:col>
      <xdr:colOff>114300</xdr:colOff>
      <xdr:row>39</xdr:row>
      <xdr:rowOff>62357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47134</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135382</xdr:rowOff>
    </xdr:from>
    <xdr:to>
      <xdr:col>112</xdr:col>
      <xdr:colOff>38100</xdr:colOff>
      <xdr:row>39</xdr:row>
      <xdr:rowOff>65532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56659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136652</xdr:rowOff>
    </xdr:from>
    <xdr:to>
      <xdr:col>107</xdr:col>
      <xdr:colOff>101600</xdr:colOff>
      <xdr:row>39</xdr:row>
      <xdr:rowOff>66802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57929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144018</xdr:rowOff>
    </xdr:from>
    <xdr:to>
      <xdr:col>102</xdr:col>
      <xdr:colOff>165100</xdr:colOff>
      <xdr:row>39</xdr:row>
      <xdr:rowOff>74168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65295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51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144399</xdr:rowOff>
    </xdr:from>
    <xdr:to>
      <xdr:col>98</xdr:col>
      <xdr:colOff>38100</xdr:colOff>
      <xdr:row>39</xdr:row>
      <xdr:rowOff>74549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65676</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34270</xdr:rowOff>
    </xdr:from>
    <xdr:to>
      <xdr:col>116</xdr:col>
      <xdr:colOff>63500</xdr:colOff>
      <xdr:row>56</xdr:row>
      <xdr:rowOff>75098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35470"/>
          <a:ext cx="8382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34270</xdr:rowOff>
    </xdr:from>
    <xdr:to>
      <xdr:col>111</xdr:col>
      <xdr:colOff>177800</xdr:colOff>
      <xdr:row>56</xdr:row>
      <xdr:rowOff>35504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63547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35504</xdr:rowOff>
    </xdr:from>
    <xdr:to>
      <xdr:col>107</xdr:col>
      <xdr:colOff>50800</xdr:colOff>
      <xdr:row>56</xdr:row>
      <xdr:rowOff>54661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636704"/>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54661</xdr:rowOff>
    </xdr:from>
    <xdr:to>
      <xdr:col>102</xdr:col>
      <xdr:colOff>114300</xdr:colOff>
      <xdr:row>56</xdr:row>
      <xdr:rowOff>94118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655861"/>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24298</xdr:rowOff>
    </xdr:from>
    <xdr:to>
      <xdr:col>116</xdr:col>
      <xdr:colOff>114300</xdr:colOff>
      <xdr:row>56</xdr:row>
      <xdr:rowOff>125898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6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47175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154920</xdr:rowOff>
    </xdr:from>
    <xdr:to>
      <xdr:col>112</xdr:col>
      <xdr:colOff>38100</xdr:colOff>
      <xdr:row>56</xdr:row>
      <xdr:rowOff>85070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101597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156154</xdr:rowOff>
    </xdr:from>
    <xdr:to>
      <xdr:col>107</xdr:col>
      <xdr:colOff>101600</xdr:colOff>
      <xdr:row>56</xdr:row>
      <xdr:rowOff>86304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5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102831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36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3861</xdr:rowOff>
    </xdr:from>
    <xdr:to>
      <xdr:col>102</xdr:col>
      <xdr:colOff>165100</xdr:colOff>
      <xdr:row>56</xdr:row>
      <xdr:rowOff>105461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121988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3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43318</xdr:rowOff>
    </xdr:from>
    <xdr:to>
      <xdr:col>98</xdr:col>
      <xdr:colOff>38100</xdr:colOff>
      <xdr:row>56</xdr:row>
      <xdr:rowOff>144918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161445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49654</xdr:rowOff>
    </xdr:from>
    <xdr:to>
      <xdr:col>116</xdr:col>
      <xdr:colOff>63500</xdr:colOff>
      <xdr:row>77</xdr:row>
      <xdr:rowOff>55831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251304"/>
          <a:ext cx="8382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43811</xdr:rowOff>
    </xdr:from>
    <xdr:to>
      <xdr:col>111</xdr:col>
      <xdr:colOff>177800</xdr:colOff>
      <xdr:row>77</xdr:row>
      <xdr:rowOff>49654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24546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43811</xdr:rowOff>
    </xdr:from>
    <xdr:to>
      <xdr:col>107</xdr:col>
      <xdr:colOff>50800</xdr:colOff>
      <xdr:row>77</xdr:row>
      <xdr:rowOff>44259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24546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44259</xdr:rowOff>
    </xdr:from>
    <xdr:to>
      <xdr:col>102</xdr:col>
      <xdr:colOff>114300</xdr:colOff>
      <xdr:row>77</xdr:row>
      <xdr:rowOff>60494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245909"/>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5031</xdr:rowOff>
    </xdr:from>
    <xdr:to>
      <xdr:col>116</xdr:col>
      <xdr:colOff>114300</xdr:colOff>
      <xdr:row>77</xdr:row>
      <xdr:rowOff>106631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27908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170304</xdr:rowOff>
    </xdr:from>
    <xdr:to>
      <xdr:col>112</xdr:col>
      <xdr:colOff>38100</xdr:colOff>
      <xdr:row>77</xdr:row>
      <xdr:rowOff>100454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116981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97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164461</xdr:rowOff>
    </xdr:from>
    <xdr:to>
      <xdr:col>107</xdr:col>
      <xdr:colOff>101600</xdr:colOff>
      <xdr:row>77</xdr:row>
      <xdr:rowOff>94611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111138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96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164909</xdr:rowOff>
    </xdr:from>
    <xdr:to>
      <xdr:col>102</xdr:col>
      <xdr:colOff>165100</xdr:colOff>
      <xdr:row>77</xdr:row>
      <xdr:rowOff>95059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111586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9694</xdr:rowOff>
    </xdr:from>
    <xdr:to>
      <xdr:col>98</xdr:col>
      <xdr:colOff>38100</xdr:colOff>
      <xdr:row>77</xdr:row>
      <xdr:rowOff>111294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127821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9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75,761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年度においては、類似団体内でも住民一人当たりの人件費が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番目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水準となっている。これは、広域圏組合解散後の消防事業やごみ処理業務を桐生市が継承したことから、この業務に従事する職員が他団体と比較して、多くなっていることが要因である。人件費については、これまでも職員数の削減により、人件費の抑制に努めてきたところであるが、今後も引き続き、人件費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歳入では人口減少などにより市税収入の大幅な増加を見込むことは難しく、普通交付税も段階的に縮減されている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112,032
110,130
274.45
45,164,388
42,573,540
2,552,603
25,879,832
34,469,701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127000</xdr:rowOff>
    </xdr:from>
    <xdr:to>
      <xdr:col>24</xdr:col>
      <xdr:colOff>63500</xdr:colOff>
      <xdr:row>31</xdr:row>
      <xdr:rowOff>40640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70500"/>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40640</xdr:rowOff>
    </xdr:from>
    <xdr:to>
      <xdr:col>19</xdr:col>
      <xdr:colOff>177800</xdr:colOff>
      <xdr:row>31</xdr:row>
      <xdr:rowOff>120650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55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90170</xdr:rowOff>
    </xdr:from>
    <xdr:to>
      <xdr:col>15</xdr:col>
      <xdr:colOff>50800</xdr:colOff>
      <xdr:row>31</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0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90170</xdr:rowOff>
    </xdr:from>
    <xdr:to>
      <xdr:col>10</xdr:col>
      <xdr:colOff>114300</xdr:colOff>
      <xdr:row>32</xdr:row>
      <xdr:rowOff>125730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05120"/>
          <a:ext cx="88900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76200</xdr:rowOff>
    </xdr:from>
    <xdr:to>
      <xdr:col>24</xdr:col>
      <xdr:colOff>114300</xdr:colOff>
      <xdr:row>31</xdr:row>
      <xdr:rowOff>6350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168927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161290</xdr:rowOff>
    </xdr:from>
    <xdr:to>
      <xdr:col>20</xdr:col>
      <xdr:colOff>38100</xdr:colOff>
      <xdr:row>31</xdr:row>
      <xdr:rowOff>91440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107967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8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69850</xdr:rowOff>
    </xdr:from>
    <xdr:to>
      <xdr:col>15</xdr:col>
      <xdr:colOff>101600</xdr:colOff>
      <xdr:row>32</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39370</xdr:rowOff>
    </xdr:from>
    <xdr:to>
      <xdr:col>10</xdr:col>
      <xdr:colOff>165100</xdr:colOff>
      <xdr:row>31</xdr:row>
      <xdr:rowOff>140970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157497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74930</xdr:rowOff>
    </xdr:from>
    <xdr:to>
      <xdr:col>6</xdr:col>
      <xdr:colOff>38100</xdr:colOff>
      <xdr:row>33</xdr:row>
      <xdr:rowOff>5080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167657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79212</xdr:rowOff>
    </xdr:from>
    <xdr:to>
      <xdr:col>24</xdr:col>
      <xdr:colOff>63500</xdr:colOff>
      <xdr:row>58</xdr:row>
      <xdr:rowOff>97169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23312"/>
          <a:ext cx="8382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61138</xdr:rowOff>
    </xdr:from>
    <xdr:to>
      <xdr:col>19</xdr:col>
      <xdr:colOff>177800</xdr:colOff>
      <xdr:row>58</xdr:row>
      <xdr:rowOff>79212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5238"/>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56428</xdr:rowOff>
    </xdr:from>
    <xdr:to>
      <xdr:col>15</xdr:col>
      <xdr:colOff>50800</xdr:colOff>
      <xdr:row>58</xdr:row>
      <xdr:rowOff>61138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0528"/>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56428</xdr:rowOff>
    </xdr:from>
    <xdr:to>
      <xdr:col>10</xdr:col>
      <xdr:colOff>114300</xdr:colOff>
      <xdr:row>58</xdr:row>
      <xdr:rowOff>75875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0528"/>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46369</xdr:rowOff>
    </xdr:from>
    <xdr:to>
      <xdr:col>24</xdr:col>
      <xdr:colOff>114300</xdr:colOff>
      <xdr:row>58</xdr:row>
      <xdr:rowOff>147969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28412</xdr:rowOff>
    </xdr:from>
    <xdr:to>
      <xdr:col>20</xdr:col>
      <xdr:colOff>38100</xdr:colOff>
      <xdr:row>58</xdr:row>
      <xdr:rowOff>130012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121139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10338</xdr:rowOff>
    </xdr:from>
    <xdr:to>
      <xdr:col>15</xdr:col>
      <xdr:colOff>101600</xdr:colOff>
      <xdr:row>58</xdr:row>
      <xdr:rowOff>111938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5628</xdr:rowOff>
    </xdr:from>
    <xdr:to>
      <xdr:col>10</xdr:col>
      <xdr:colOff>165100</xdr:colOff>
      <xdr:row>58</xdr:row>
      <xdr:rowOff>107228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98355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25075</xdr:rowOff>
    </xdr:from>
    <xdr:to>
      <xdr:col>6</xdr:col>
      <xdr:colOff>38100</xdr:colOff>
      <xdr:row>58</xdr:row>
      <xdr:rowOff>126675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143776</xdr:rowOff>
    </xdr:from>
    <xdr:to>
      <xdr:col>24</xdr:col>
      <xdr:colOff>63500</xdr:colOff>
      <xdr:row>74</xdr:row>
      <xdr:rowOff>134538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59626"/>
          <a:ext cx="838200" cy="1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107620</xdr:rowOff>
    </xdr:from>
    <xdr:to>
      <xdr:col>19</xdr:col>
      <xdr:colOff>177800</xdr:colOff>
      <xdr:row>73</xdr:row>
      <xdr:rowOff>143776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23470"/>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107620</xdr:rowOff>
    </xdr:from>
    <xdr:to>
      <xdr:col>15</xdr:col>
      <xdr:colOff>50800</xdr:colOff>
      <xdr:row>74</xdr:row>
      <xdr:rowOff>61500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23470"/>
          <a:ext cx="889000" cy="1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61500</xdr:rowOff>
    </xdr:from>
    <xdr:to>
      <xdr:col>10</xdr:col>
      <xdr:colOff>114300</xdr:colOff>
      <xdr:row>74</xdr:row>
      <xdr:rowOff>147796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4880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83738</xdr:rowOff>
    </xdr:from>
    <xdr:to>
      <xdr:col>24</xdr:col>
      <xdr:colOff>114300</xdr:colOff>
      <xdr:row>75</xdr:row>
      <xdr:rowOff>13888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92976</xdr:rowOff>
    </xdr:from>
    <xdr:to>
      <xdr:col>20</xdr:col>
      <xdr:colOff>38100</xdr:colOff>
      <xdr:row>74</xdr:row>
      <xdr:rowOff>23126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39653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8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56820</xdr:rowOff>
    </xdr:from>
    <xdr:to>
      <xdr:col>15</xdr:col>
      <xdr:colOff>101600</xdr:colOff>
      <xdr:row>73</xdr:row>
      <xdr:rowOff>158420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4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10700</xdr:rowOff>
    </xdr:from>
    <xdr:to>
      <xdr:col>10</xdr:col>
      <xdr:colOff>165100</xdr:colOff>
      <xdr:row>74</xdr:row>
      <xdr:rowOff>112300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128827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96996</xdr:rowOff>
    </xdr:from>
    <xdr:to>
      <xdr:col>6</xdr:col>
      <xdr:colOff>38100</xdr:colOff>
      <xdr:row>75</xdr:row>
      <xdr:rowOff>27146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18273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138024</xdr:rowOff>
    </xdr:from>
    <xdr:to>
      <xdr:col>24</xdr:col>
      <xdr:colOff>63500</xdr:colOff>
      <xdr:row>95</xdr:row>
      <xdr:rowOff>160579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54324"/>
          <a:ext cx="8382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109220</xdr:rowOff>
    </xdr:from>
    <xdr:to>
      <xdr:col>19</xdr:col>
      <xdr:colOff>177800</xdr:colOff>
      <xdr:row>95</xdr:row>
      <xdr:rowOff>160579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39697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98933</xdr:rowOff>
    </xdr:from>
    <xdr:to>
      <xdr:col>15</xdr:col>
      <xdr:colOff>50800</xdr:colOff>
      <xdr:row>95</xdr:row>
      <xdr:rowOff>109220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43783"/>
          <a:ext cx="889000"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98933</xdr:rowOff>
    </xdr:from>
    <xdr:to>
      <xdr:col>10</xdr:col>
      <xdr:colOff>114300</xdr:colOff>
      <xdr:row>95</xdr:row>
      <xdr:rowOff>27229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43783"/>
          <a:ext cx="889000" cy="2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87224</xdr:rowOff>
    </xdr:from>
    <xdr:to>
      <xdr:col>24</xdr:col>
      <xdr:colOff>114300</xdr:colOff>
      <xdr:row>95</xdr:row>
      <xdr:rowOff>17374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110101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109779</xdr:rowOff>
    </xdr:from>
    <xdr:to>
      <xdr:col>20</xdr:col>
      <xdr:colOff>38100</xdr:colOff>
      <xdr:row>96</xdr:row>
      <xdr:rowOff>39929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31056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58420</xdr:rowOff>
    </xdr:from>
    <xdr:to>
      <xdr:col>15</xdr:col>
      <xdr:colOff>101600</xdr:colOff>
      <xdr:row>95</xdr:row>
      <xdr:rowOff>160020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48133</xdr:rowOff>
    </xdr:from>
    <xdr:to>
      <xdr:col>10</xdr:col>
      <xdr:colOff>165100</xdr:colOff>
      <xdr:row>93</xdr:row>
      <xdr:rowOff>149733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166260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7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147879</xdr:rowOff>
    </xdr:from>
    <xdr:to>
      <xdr:col>6</xdr:col>
      <xdr:colOff>38100</xdr:colOff>
      <xdr:row>95</xdr:row>
      <xdr:rowOff>78029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94556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67463</xdr:rowOff>
    </xdr:from>
    <xdr:to>
      <xdr:col>55</xdr:col>
      <xdr:colOff>0</xdr:colOff>
      <xdr:row>38</xdr:row>
      <xdr:rowOff>73497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82563"/>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67463</xdr:rowOff>
    </xdr:from>
    <xdr:to>
      <xdr:col>50</xdr:col>
      <xdr:colOff>114300</xdr:colOff>
      <xdr:row>38</xdr:row>
      <xdr:rowOff>67645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8256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40853</xdr:rowOff>
    </xdr:from>
    <xdr:to>
      <xdr:col>45</xdr:col>
      <xdr:colOff>177800</xdr:colOff>
      <xdr:row>38</xdr:row>
      <xdr:rowOff>67645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55953"/>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5009</xdr:rowOff>
    </xdr:from>
    <xdr:to>
      <xdr:col>41</xdr:col>
      <xdr:colOff>50800</xdr:colOff>
      <xdr:row>38</xdr:row>
      <xdr:rowOff>40853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20109"/>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22697</xdr:rowOff>
    </xdr:from>
    <xdr:to>
      <xdr:col>55</xdr:col>
      <xdr:colOff>50800</xdr:colOff>
      <xdr:row>38</xdr:row>
      <xdr:rowOff>124297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109074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5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16663</xdr:rowOff>
    </xdr:from>
    <xdr:to>
      <xdr:col>50</xdr:col>
      <xdr:colOff>165100</xdr:colOff>
      <xdr:row>38</xdr:row>
      <xdr:rowOff>118263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16845</xdr:rowOff>
    </xdr:from>
    <xdr:to>
      <xdr:col>46</xdr:col>
      <xdr:colOff>38100</xdr:colOff>
      <xdr:row>38</xdr:row>
      <xdr:rowOff>118445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109572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2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161503</xdr:rowOff>
    </xdr:from>
    <xdr:to>
      <xdr:col>41</xdr:col>
      <xdr:colOff>101600</xdr:colOff>
      <xdr:row>38</xdr:row>
      <xdr:rowOff>91653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82780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59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125659</xdr:rowOff>
    </xdr:from>
    <xdr:to>
      <xdr:col>36</xdr:col>
      <xdr:colOff>165100</xdr:colOff>
      <xdr:row>38</xdr:row>
      <xdr:rowOff>55809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46936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56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70140</xdr:rowOff>
    </xdr:from>
    <xdr:to>
      <xdr:col>55</xdr:col>
      <xdr:colOff>0</xdr:colOff>
      <xdr:row>58</xdr:row>
      <xdr:rowOff>87775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424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83562</xdr:rowOff>
    </xdr:from>
    <xdr:to>
      <xdr:col>50</xdr:col>
      <xdr:colOff>114300</xdr:colOff>
      <xdr:row>58</xdr:row>
      <xdr:rowOff>87775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766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63642</xdr:rowOff>
    </xdr:from>
    <xdr:to>
      <xdr:col>45</xdr:col>
      <xdr:colOff>177800</xdr:colOff>
      <xdr:row>58</xdr:row>
      <xdr:rowOff>83562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36292"/>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63642</xdr:rowOff>
    </xdr:from>
    <xdr:to>
      <xdr:col>41</xdr:col>
      <xdr:colOff>50800</xdr:colOff>
      <xdr:row>57</xdr:row>
      <xdr:rowOff>164127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36292"/>
          <a:ext cx="889000" cy="10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19340</xdr:rowOff>
    </xdr:from>
    <xdr:to>
      <xdr:col>55</xdr:col>
      <xdr:colOff>50800</xdr:colOff>
      <xdr:row>58</xdr:row>
      <xdr:rowOff>120940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169217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36975</xdr:rowOff>
    </xdr:from>
    <xdr:to>
      <xdr:col>50</xdr:col>
      <xdr:colOff>165100</xdr:colOff>
      <xdr:row>58</xdr:row>
      <xdr:rowOff>138575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129702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32762</xdr:rowOff>
    </xdr:from>
    <xdr:to>
      <xdr:col>46</xdr:col>
      <xdr:colOff>38100</xdr:colOff>
      <xdr:row>58</xdr:row>
      <xdr:rowOff>134362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125489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6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12842</xdr:rowOff>
    </xdr:from>
    <xdr:to>
      <xdr:col>41</xdr:col>
      <xdr:colOff>101600</xdr:colOff>
      <xdr:row>57</xdr:row>
      <xdr:rowOff>114442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130969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113327</xdr:rowOff>
    </xdr:from>
    <xdr:to>
      <xdr:col>36</xdr:col>
      <xdr:colOff>165100</xdr:colOff>
      <xdr:row>58</xdr:row>
      <xdr:rowOff>43477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60004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6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100655</xdr:rowOff>
    </xdr:from>
    <xdr:to>
      <xdr:col>55</xdr:col>
      <xdr:colOff>0</xdr:colOff>
      <xdr:row>74</xdr:row>
      <xdr:rowOff>137506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787955"/>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64353</xdr:rowOff>
    </xdr:from>
    <xdr:to>
      <xdr:col>50</xdr:col>
      <xdr:colOff>114300</xdr:colOff>
      <xdr:row>74</xdr:row>
      <xdr:rowOff>100655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751653"/>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54158</xdr:rowOff>
    </xdr:from>
    <xdr:to>
      <xdr:col>45</xdr:col>
      <xdr:colOff>177800</xdr:colOff>
      <xdr:row>74</xdr:row>
      <xdr:rowOff>64353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74145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54158</xdr:rowOff>
    </xdr:from>
    <xdr:to>
      <xdr:col>41</xdr:col>
      <xdr:colOff>50800</xdr:colOff>
      <xdr:row>74</xdr:row>
      <xdr:rowOff>159954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741458"/>
          <a:ext cx="889000" cy="10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86706</xdr:rowOff>
    </xdr:from>
    <xdr:to>
      <xdr:col>55</xdr:col>
      <xdr:colOff>50800</xdr:colOff>
      <xdr:row>75</xdr:row>
      <xdr:rowOff>16856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7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109583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49855</xdr:rowOff>
    </xdr:from>
    <xdr:to>
      <xdr:col>50</xdr:col>
      <xdr:colOff>165100</xdr:colOff>
      <xdr:row>74</xdr:row>
      <xdr:rowOff>151455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167982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13553</xdr:rowOff>
    </xdr:from>
    <xdr:to>
      <xdr:col>46</xdr:col>
      <xdr:colOff>38100</xdr:colOff>
      <xdr:row>74</xdr:row>
      <xdr:rowOff>115153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7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131680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3358</xdr:rowOff>
    </xdr:from>
    <xdr:to>
      <xdr:col>41</xdr:col>
      <xdr:colOff>101600</xdr:colOff>
      <xdr:row>74</xdr:row>
      <xdr:rowOff>104958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121485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4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109154</xdr:rowOff>
    </xdr:from>
    <xdr:to>
      <xdr:col>36</xdr:col>
      <xdr:colOff>165100</xdr:colOff>
      <xdr:row>75</xdr:row>
      <xdr:rowOff>39304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55831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49554</xdr:rowOff>
    </xdr:from>
    <xdr:to>
      <xdr:col>55</xdr:col>
      <xdr:colOff>0</xdr:colOff>
      <xdr:row>98</xdr:row>
      <xdr:rowOff>54108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51654"/>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43453</xdr:rowOff>
    </xdr:from>
    <xdr:to>
      <xdr:col>50</xdr:col>
      <xdr:colOff>114300</xdr:colOff>
      <xdr:row>98</xdr:row>
      <xdr:rowOff>49554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45553"/>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43453</xdr:rowOff>
    </xdr:from>
    <xdr:to>
      <xdr:col>45</xdr:col>
      <xdr:colOff>177800</xdr:colOff>
      <xdr:row>98</xdr:row>
      <xdr:rowOff>56942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45553"/>
          <a:ext cx="8890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51050</xdr:rowOff>
    </xdr:from>
    <xdr:to>
      <xdr:col>41</xdr:col>
      <xdr:colOff>50800</xdr:colOff>
      <xdr:row>98</xdr:row>
      <xdr:rowOff>56942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53150"/>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3308</xdr:rowOff>
    </xdr:from>
    <xdr:to>
      <xdr:col>55</xdr:col>
      <xdr:colOff>50800</xdr:colOff>
      <xdr:row>98</xdr:row>
      <xdr:rowOff>104908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170204</xdr:rowOff>
    </xdr:from>
    <xdr:to>
      <xdr:col>50</xdr:col>
      <xdr:colOff>165100</xdr:colOff>
      <xdr:row>98</xdr:row>
      <xdr:rowOff>100354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91481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164103</xdr:rowOff>
    </xdr:from>
    <xdr:to>
      <xdr:col>46</xdr:col>
      <xdr:colOff>38100</xdr:colOff>
      <xdr:row>98</xdr:row>
      <xdr:rowOff>94253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85380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6142</xdr:rowOff>
    </xdr:from>
    <xdr:to>
      <xdr:col>41</xdr:col>
      <xdr:colOff>101600</xdr:colOff>
      <xdr:row>98</xdr:row>
      <xdr:rowOff>107742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98869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xdr:rowOff>
    </xdr:from>
    <xdr:to>
      <xdr:col>36</xdr:col>
      <xdr:colOff>165100</xdr:colOff>
      <xdr:row>98</xdr:row>
      <xdr:rowOff>101850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92977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119812</xdr:rowOff>
    </xdr:from>
    <xdr:to>
      <xdr:col>85</xdr:col>
      <xdr:colOff>127000</xdr:colOff>
      <xdr:row>34</xdr:row>
      <xdr:rowOff>39497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777662"/>
          <a:ext cx="8382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119812</xdr:rowOff>
    </xdr:from>
    <xdr:to>
      <xdr:col>81</xdr:col>
      <xdr:colOff>50800</xdr:colOff>
      <xdr:row>35</xdr:row>
      <xdr:rowOff>59842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777662"/>
          <a:ext cx="889000" cy="2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54889</xdr:rowOff>
    </xdr:from>
    <xdr:to>
      <xdr:col>76</xdr:col>
      <xdr:colOff>114300</xdr:colOff>
      <xdr:row>35</xdr:row>
      <xdr:rowOff>59842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5563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98704</xdr:rowOff>
    </xdr:from>
    <xdr:to>
      <xdr:col>71</xdr:col>
      <xdr:colOff>177800</xdr:colOff>
      <xdr:row>35</xdr:row>
      <xdr:rowOff>54889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756554"/>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70604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160147</xdr:rowOff>
    </xdr:from>
    <xdr:to>
      <xdr:col>85</xdr:col>
      <xdr:colOff>177800</xdr:colOff>
      <xdr:row>34</xdr:row>
      <xdr:rowOff>90297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11574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6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69012</xdr:rowOff>
    </xdr:from>
    <xdr:to>
      <xdr:col>81</xdr:col>
      <xdr:colOff>101600</xdr:colOff>
      <xdr:row>33</xdr:row>
      <xdr:rowOff>170612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50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9042</xdr:rowOff>
    </xdr:from>
    <xdr:to>
      <xdr:col>76</xdr:col>
      <xdr:colOff>165100</xdr:colOff>
      <xdr:row>35</xdr:row>
      <xdr:rowOff>110642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127169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4089</xdr:rowOff>
    </xdr:from>
    <xdr:to>
      <xdr:col>72</xdr:col>
      <xdr:colOff>38100</xdr:colOff>
      <xdr:row>35</xdr:row>
      <xdr:rowOff>105689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122216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8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47904</xdr:rowOff>
    </xdr:from>
    <xdr:to>
      <xdr:col>67</xdr:col>
      <xdr:colOff>101600</xdr:colOff>
      <xdr:row>33</xdr:row>
      <xdr:rowOff>149504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166031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4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123208</xdr:rowOff>
    </xdr:from>
    <xdr:to>
      <xdr:col>85</xdr:col>
      <xdr:colOff>127000</xdr:colOff>
      <xdr:row>56</xdr:row>
      <xdr:rowOff>165663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52958"/>
          <a:ext cx="8382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165663</xdr:rowOff>
    </xdr:from>
    <xdr:to>
      <xdr:col>81</xdr:col>
      <xdr:colOff>50800</xdr:colOff>
      <xdr:row>57</xdr:row>
      <xdr:rowOff>10378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6686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10378</xdr:rowOff>
    </xdr:from>
    <xdr:to>
      <xdr:col>76</xdr:col>
      <xdr:colOff>114300</xdr:colOff>
      <xdr:row>57</xdr:row>
      <xdr:rowOff>62433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83028"/>
          <a:ext cx="889000" cy="5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170986</xdr:rowOff>
    </xdr:from>
    <xdr:to>
      <xdr:col>71</xdr:col>
      <xdr:colOff>177800</xdr:colOff>
      <xdr:row>57</xdr:row>
      <xdr:rowOff>62433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00736"/>
          <a:ext cx="889000" cy="2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72408</xdr:rowOff>
    </xdr:from>
    <xdr:to>
      <xdr:col>85</xdr:col>
      <xdr:colOff>177800</xdr:colOff>
      <xdr:row>56</xdr:row>
      <xdr:rowOff>2558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95285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114863</xdr:rowOff>
    </xdr:from>
    <xdr:to>
      <xdr:col>81</xdr:col>
      <xdr:colOff>101600</xdr:colOff>
      <xdr:row>57</xdr:row>
      <xdr:rowOff>45013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131028</xdr:rowOff>
    </xdr:from>
    <xdr:to>
      <xdr:col>76</xdr:col>
      <xdr:colOff>165100</xdr:colOff>
      <xdr:row>57</xdr:row>
      <xdr:rowOff>61178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77705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11633</xdr:rowOff>
    </xdr:from>
    <xdr:to>
      <xdr:col>72</xdr:col>
      <xdr:colOff>38100</xdr:colOff>
      <xdr:row>57</xdr:row>
      <xdr:rowOff>113233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104360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120186</xdr:rowOff>
    </xdr:from>
    <xdr:to>
      <xdr:col>67</xdr:col>
      <xdr:colOff>101600</xdr:colOff>
      <xdr:row>56</xdr:row>
      <xdr:rowOff>50336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66863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88494</xdr:rowOff>
    </xdr:from>
    <xdr:to>
      <xdr:col>85</xdr:col>
      <xdr:colOff>127000</xdr:colOff>
      <xdr:row>79</xdr:row>
      <xdr:rowOff>90746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304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88494</xdr:rowOff>
    </xdr:from>
    <xdr:to>
      <xdr:col>81</xdr:col>
      <xdr:colOff>50800</xdr:colOff>
      <xdr:row>79</xdr:row>
      <xdr:rowOff>92461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33044"/>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92461</xdr:rowOff>
    </xdr:from>
    <xdr:to>
      <xdr:col>76</xdr:col>
      <xdr:colOff>114300</xdr:colOff>
      <xdr:row>79</xdr:row>
      <xdr:rowOff>92788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701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89719</xdr:rowOff>
    </xdr:from>
    <xdr:to>
      <xdr:col>71</xdr:col>
      <xdr:colOff>177800</xdr:colOff>
      <xdr:row>79</xdr:row>
      <xdr:rowOff>92788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426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39946</xdr:rowOff>
    </xdr:from>
    <xdr:to>
      <xdr:col>85</xdr:col>
      <xdr:colOff>177800</xdr:colOff>
      <xdr:row>79</xdr:row>
      <xdr:rowOff>141546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5343</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4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37694</xdr:rowOff>
    </xdr:from>
    <xdr:to>
      <xdr:col>81</xdr:col>
      <xdr:colOff>101600</xdr:colOff>
      <xdr:row>79</xdr:row>
      <xdr:rowOff>139294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155821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357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41661</xdr:rowOff>
    </xdr:from>
    <xdr:to>
      <xdr:col>76</xdr:col>
      <xdr:colOff>165100</xdr:colOff>
      <xdr:row>79</xdr:row>
      <xdr:rowOff>143261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134388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8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41988</xdr:rowOff>
    </xdr:from>
    <xdr:to>
      <xdr:col>72</xdr:col>
      <xdr:colOff>38100</xdr:colOff>
      <xdr:row>79</xdr:row>
      <xdr:rowOff>143588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134715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38919</xdr:rowOff>
    </xdr:from>
    <xdr:to>
      <xdr:col>67</xdr:col>
      <xdr:colOff>101600</xdr:colOff>
      <xdr:row>79</xdr:row>
      <xdr:rowOff>140519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131646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44306</xdr:rowOff>
    </xdr:from>
    <xdr:to>
      <xdr:col>85</xdr:col>
      <xdr:colOff>127000</xdr:colOff>
      <xdr:row>94</xdr:row>
      <xdr:rowOff>61404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60606"/>
          <a:ext cx="8382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61404</xdr:rowOff>
    </xdr:from>
    <xdr:to>
      <xdr:col>81</xdr:col>
      <xdr:colOff>50800</xdr:colOff>
      <xdr:row>94</xdr:row>
      <xdr:rowOff>61861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177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61861</xdr:rowOff>
    </xdr:from>
    <xdr:to>
      <xdr:col>76</xdr:col>
      <xdr:colOff>114300</xdr:colOff>
      <xdr:row>94</xdr:row>
      <xdr:rowOff>63553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7816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28189</xdr:rowOff>
    </xdr:from>
    <xdr:to>
      <xdr:col>71</xdr:col>
      <xdr:colOff>177800</xdr:colOff>
      <xdr:row>94</xdr:row>
      <xdr:rowOff>63553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14448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164956</xdr:rowOff>
    </xdr:from>
    <xdr:to>
      <xdr:col>85</xdr:col>
      <xdr:colOff>177800</xdr:colOff>
      <xdr:row>94</xdr:row>
      <xdr:rowOff>95106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143383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10604</xdr:rowOff>
    </xdr:from>
    <xdr:to>
      <xdr:col>81</xdr:col>
      <xdr:colOff>101600</xdr:colOff>
      <xdr:row>94</xdr:row>
      <xdr:rowOff>112204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103331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11061</xdr:rowOff>
    </xdr:from>
    <xdr:to>
      <xdr:col>76</xdr:col>
      <xdr:colOff>165100</xdr:colOff>
      <xdr:row>94</xdr:row>
      <xdr:rowOff>112661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12753</xdr:rowOff>
    </xdr:from>
    <xdr:to>
      <xdr:col>72</xdr:col>
      <xdr:colOff>38100</xdr:colOff>
      <xdr:row>94</xdr:row>
      <xdr:rowOff>114353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105480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148839</xdr:rowOff>
    </xdr:from>
    <xdr:to>
      <xdr:col>67</xdr:col>
      <xdr:colOff>101600</xdr:colOff>
      <xdr:row>94</xdr:row>
      <xdr:rowOff>78989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70116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41402</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5699252"/>
          <a:ext cx="889000" cy="9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41402</xdr:rowOff>
    </xdr:from>
    <xdr:to>
      <xdr:col>107</xdr:col>
      <xdr:colOff>50800</xdr:colOff>
      <xdr:row>35</xdr:row>
      <xdr:rowOff>32258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69925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122648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32258</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033008"/>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113961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2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162052</xdr:rowOff>
    </xdr:from>
    <xdr:to>
      <xdr:col>107</xdr:col>
      <xdr:colOff>101600</xdr:colOff>
      <xdr:row>33</xdr:row>
      <xdr:rowOff>92202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108729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152908</xdr:rowOff>
    </xdr:from>
    <xdr:to>
      <xdr:col>102</xdr:col>
      <xdr:colOff>165100</xdr:colOff>
      <xdr:row>35</xdr:row>
      <xdr:rowOff>83058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99585</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円の減となっている。この主な要因としては、退職手当の減などが挙げられる。しかしながら、消防業務などを他市から事業を受託しているため、類似団体と比較して高い水準となっている。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歳入では人口減少などにより市税収入の大幅な増加を見込むことは難しく、普通交付税も段階的に縮減されている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年度以降取り崩しを行って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千万円の減少、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実質収支額は、前年度と比較して約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今後は、普通交付税の合併算定替の終了に伴う歳入の減少など、財源確保は厳しさを増すため、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年度に策定した桐生市行政改革方針に基づいて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行政改革を推進</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堅実な財政運営に努めていく。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45164388</v>
      </c>
      <c r="BO4" s="461"/>
      <c r="BP4" s="461"/>
      <c r="BQ4" s="461"/>
      <c r="BR4" s="461"/>
      <c r="BS4" s="461"/>
      <c r="BT4" s="461"/>
      <c r="BU4" s="462"/>
      <c r="BV4" s="460">
        <v>45685331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42573540</v>
      </c>
      <c r="BO5" s="466"/>
      <c r="BP5" s="466"/>
      <c r="BQ5" s="466"/>
      <c r="BR5" s="466"/>
      <c r="BS5" s="466"/>
      <c r="BT5" s="466"/>
      <c r="BU5" s="467"/>
      <c r="BV5" s="465">
        <v>43728363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93.6</v>
      </c>
      <c r="CU5" s="436"/>
      <c r="CV5" s="436"/>
      <c r="CW5" s="436"/>
      <c r="CX5" s="436"/>
      <c r="CY5" s="436"/>
      <c r="CZ5" s="436"/>
      <c r="DA5" s="437"/>
      <c r="DB5" s="435">
        <v>95</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2590848</v>
      </c>
      <c r="BO6" s="466"/>
      <c r="BP6" s="466"/>
      <c r="BQ6" s="466"/>
      <c r="BR6" s="466"/>
      <c r="BS6" s="466"/>
      <c r="BT6" s="466"/>
      <c r="BU6" s="467"/>
      <c r="BV6" s="465">
        <v>1956968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99.3</v>
      </c>
      <c r="CU6" s="616"/>
      <c r="CV6" s="616"/>
      <c r="CW6" s="616"/>
      <c r="CX6" s="616"/>
      <c r="CY6" s="616"/>
      <c r="CZ6" s="616"/>
      <c r="DA6" s="617"/>
      <c r="DB6" s="615">
        <v>100.9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38245</v>
      </c>
      <c r="BO7" s="466"/>
      <c r="BP7" s="466"/>
      <c r="BQ7" s="466"/>
      <c r="BR7" s="466"/>
      <c r="BS7" s="466"/>
      <c r="BT7" s="466"/>
      <c r="BU7" s="467"/>
      <c r="BV7" s="465">
        <v>48726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25879832</v>
      </c>
      <c r="CU7" s="466"/>
      <c r="CV7" s="466"/>
      <c r="CW7" s="466"/>
      <c r="CX7" s="466"/>
      <c r="CY7" s="466"/>
      <c r="CZ7" s="466"/>
      <c r="DA7" s="467"/>
      <c r="DB7" s="465">
        <v>26004231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2552603</v>
      </c>
      <c r="BO8" s="466"/>
      <c r="BP8" s="466"/>
      <c r="BQ8" s="466"/>
      <c r="BR8" s="466"/>
      <c r="BS8" s="466"/>
      <c r="BT8" s="466"/>
      <c r="BU8" s="467"/>
      <c r="BV8" s="465">
        <v>1908242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114714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644361</v>
      </c>
      <c r="BO9" s="466"/>
      <c r="BP9" s="466"/>
      <c r="BQ9" s="466"/>
      <c r="BR9" s="466"/>
      <c r="BS9" s="466"/>
      <c r="BT9" s="466"/>
      <c r="BU9" s="467"/>
      <c r="BV9" s="465">
        <v>-24819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11.5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121704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2159</v>
      </c>
      <c r="BO10" s="466"/>
      <c r="BP10" s="466"/>
      <c r="BQ10" s="466"/>
      <c r="BR10" s="466"/>
      <c r="BS10" s="466"/>
      <c r="BT10" s="466"/>
      <c r="BU10" s="467"/>
      <c r="BV10" s="465">
        <v>2553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112032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1414570</v>
      </c>
      <c r="BO12" s="466"/>
      <c r="BP12" s="466"/>
      <c r="BQ12" s="466"/>
      <c r="BR12" s="466"/>
      <c r="BS12" s="466"/>
      <c r="BT12" s="466"/>
      <c r="BU12" s="467"/>
      <c r="BV12" s="465">
        <v>1686145</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110130</v>
      </c>
      <c r="S13" s="569"/>
      <c r="T13" s="569"/>
      <c r="U13" s="569"/>
      <c r="V13" s="570"/>
      <c r="W13" s="556" t="s">
        <v>140</v>
      </c>
      <c r="X13" s="478"/>
      <c r="Y13" s="478"/>
      <c r="Z13" s="478"/>
      <c r="AA13" s="478"/>
      <c r="AB13" s="479"/>
      <c r="AC13" s="441">
        <v>1321</v>
      </c>
      <c r="AD13" s="442"/>
      <c r="AE13" s="442"/>
      <c r="AF13" s="442"/>
      <c r="AG13" s="443"/>
      <c r="AH13" s="441">
        <v>1423</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-768050</v>
      </c>
      <c r="BO13" s="466"/>
      <c r="BP13" s="466"/>
      <c r="BQ13" s="466"/>
      <c r="BR13" s="466"/>
      <c r="BS13" s="466"/>
      <c r="BT13" s="466"/>
      <c r="BU13" s="467"/>
      <c r="BV13" s="465">
        <v>-1708411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4.9000000000000004</v>
      </c>
      <c r="CU13" s="436"/>
      <c r="CV13" s="436"/>
      <c r="CW13" s="436"/>
      <c r="CX13" s="436"/>
      <c r="CY13" s="436"/>
      <c r="CZ13" s="436"/>
      <c r="DA13" s="437"/>
      <c r="DB13" s="435">
        <v>5.0999999999999996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113745</v>
      </c>
      <c r="S14" s="569"/>
      <c r="T14" s="569"/>
      <c r="U14" s="569"/>
      <c r="V14" s="570"/>
      <c r="W14" s="571"/>
      <c r="X14" s="481"/>
      <c r="Y14" s="481"/>
      <c r="Z14" s="481"/>
      <c r="AA14" s="481"/>
      <c r="AB14" s="482"/>
      <c r="AC14" s="561">
        <v>2.5</v>
      </c>
      <c r="AD14" s="562"/>
      <c r="AE14" s="562"/>
      <c r="AF14" s="562"/>
      <c r="AG14" s="563"/>
      <c r="AH14" s="561">
        <v>2.6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v>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111896</v>
      </c>
      <c r="S15" s="569"/>
      <c r="T15" s="569"/>
      <c r="U15" s="569"/>
      <c r="V15" s="570"/>
      <c r="W15" s="556" t="s">
        <v>148</v>
      </c>
      <c r="X15" s="478"/>
      <c r="Y15" s="478"/>
      <c r="Z15" s="478"/>
      <c r="AA15" s="478"/>
      <c r="AB15" s="479"/>
      <c r="AC15" s="441">
        <v>19384</v>
      </c>
      <c r="AD15" s="442"/>
      <c r="AE15" s="442"/>
      <c r="AF15" s="442"/>
      <c r="AG15" s="443"/>
      <c r="AH15" s="441">
        <v>20367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12020758</v>
      </c>
      <c r="BO15" s="461"/>
      <c r="BP15" s="461"/>
      <c r="BQ15" s="461"/>
      <c r="BR15" s="461"/>
      <c r="BS15" s="461"/>
      <c r="BT15" s="461"/>
      <c r="BU15" s="462"/>
      <c r="BV15" s="460">
        <v>11824302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36</v>
      </c>
      <c r="AD16" s="562"/>
      <c r="AE16" s="562"/>
      <c r="AF16" s="562"/>
      <c r="AG16" s="563"/>
      <c r="AH16" s="561">
        <v>36.6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20722069</v>
      </c>
      <c r="BO16" s="466"/>
      <c r="BP16" s="466"/>
      <c r="BQ16" s="466"/>
      <c r="BR16" s="466"/>
      <c r="BS16" s="466"/>
      <c r="BT16" s="466"/>
      <c r="BU16" s="467"/>
      <c r="BV16" s="465">
        <v>20731252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33209</v>
      </c>
      <c r="AD17" s="442"/>
      <c r="AE17" s="442"/>
      <c r="AF17" s="442"/>
      <c r="AG17" s="443"/>
      <c r="AH17" s="441">
        <v>33789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15276317</v>
      </c>
      <c r="BO17" s="466"/>
      <c r="BP17" s="466"/>
      <c r="BQ17" s="466"/>
      <c r="BR17" s="466"/>
      <c r="BS17" s="466"/>
      <c r="BT17" s="466"/>
      <c r="BU17" s="467"/>
      <c r="BV17" s="465">
        <v>15033577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274.45</v>
      </c>
      <c r="M18" s="530"/>
      <c r="N18" s="530"/>
      <c r="O18" s="530"/>
      <c r="P18" s="530"/>
      <c r="Q18" s="530"/>
      <c r="R18" s="531"/>
      <c r="S18" s="531"/>
      <c r="T18" s="531"/>
      <c r="U18" s="531"/>
      <c r="V18" s="532"/>
      <c r="W18" s="546"/>
      <c r="X18" s="547"/>
      <c r="Y18" s="547"/>
      <c r="Z18" s="547"/>
      <c r="AA18" s="547"/>
      <c r="AB18" s="557"/>
      <c r="AC18" s="429">
        <v>61.6</v>
      </c>
      <c r="AD18" s="430"/>
      <c r="AE18" s="430"/>
      <c r="AF18" s="430"/>
      <c r="AG18" s="533"/>
      <c r="AH18" s="429">
        <v>60.8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24619516</v>
      </c>
      <c r="BO18" s="466"/>
      <c r="BP18" s="466"/>
      <c r="BQ18" s="466"/>
      <c r="BR18" s="466"/>
      <c r="BS18" s="466"/>
      <c r="BT18" s="466"/>
      <c r="BU18" s="467"/>
      <c r="BV18" s="465">
        <v>25269871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418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31037351</v>
      </c>
      <c r="BO19" s="466"/>
      <c r="BP19" s="466"/>
      <c r="BQ19" s="466"/>
      <c r="BR19" s="466"/>
      <c r="BS19" s="466"/>
      <c r="BT19" s="466"/>
      <c r="BU19" s="467"/>
      <c r="BV19" s="465">
        <v>31398409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46034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34469701</v>
      </c>
      <c r="BO23" s="466"/>
      <c r="BP23" s="466"/>
      <c r="BQ23" s="466"/>
      <c r="BR23" s="466"/>
      <c r="BS23" s="466"/>
      <c r="BT23" s="466"/>
      <c r="BU23" s="467"/>
      <c r="BV23" s="465">
        <v>35434410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8940</v>
      </c>
      <c r="R24" s="442"/>
      <c r="S24" s="442"/>
      <c r="T24" s="442"/>
      <c r="U24" s="442"/>
      <c r="V24" s="443"/>
      <c r="W24" s="507"/>
      <c r="X24" s="498"/>
      <c r="Y24" s="499"/>
      <c r="Z24" s="438" t="s">
        <v>172</v>
      </c>
      <c r="AA24" s="439"/>
      <c r="AB24" s="439"/>
      <c r="AC24" s="439"/>
      <c r="AD24" s="439"/>
      <c r="AE24" s="439"/>
      <c r="AF24" s="439"/>
      <c r="AG24" s="440"/>
      <c r="AH24" s="441">
        <v>902</v>
      </c>
      <c r="AI24" s="442"/>
      <c r="AJ24" s="442"/>
      <c r="AK24" s="442"/>
      <c r="AL24" s="443"/>
      <c r="AM24" s="441">
        <v>2837692</v>
      </c>
      <c r="AN24" s="442"/>
      <c r="AO24" s="442"/>
      <c r="AP24" s="442"/>
      <c r="AQ24" s="442"/>
      <c r="AR24" s="443"/>
      <c r="AS24" s="441">
        <v>3146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27095087</v>
      </c>
      <c r="BO24" s="466"/>
      <c r="BP24" s="466"/>
      <c r="BQ24" s="466"/>
      <c r="BR24" s="466"/>
      <c r="BS24" s="466"/>
      <c r="BT24" s="466"/>
      <c r="BU24" s="467"/>
      <c r="BV24" s="465">
        <v>26804664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7580</v>
      </c>
      <c r="R25" s="442"/>
      <c r="S25" s="442"/>
      <c r="T25" s="442"/>
      <c r="U25" s="442"/>
      <c r="V25" s="443"/>
      <c r="W25" s="507"/>
      <c r="X25" s="498"/>
      <c r="Y25" s="499"/>
      <c r="Z25" s="438" t="s">
        <v>175</v>
      </c>
      <c r="AA25" s="439"/>
      <c r="AB25" s="439"/>
      <c r="AC25" s="439"/>
      <c r="AD25" s="439"/>
      <c r="AE25" s="439"/>
      <c r="AF25" s="439"/>
      <c r="AG25" s="440"/>
      <c r="AH25" s="441">
        <v>217</v>
      </c>
      <c r="AI25" s="442"/>
      <c r="AJ25" s="442"/>
      <c r="AK25" s="442"/>
      <c r="AL25" s="443"/>
      <c r="AM25" s="441">
        <v>658161</v>
      </c>
      <c r="AN25" s="442"/>
      <c r="AO25" s="442"/>
      <c r="AP25" s="442"/>
      <c r="AQ25" s="442"/>
      <c r="AR25" s="443"/>
      <c r="AS25" s="441">
        <v>3033</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3091145</v>
      </c>
      <c r="BO25" s="461"/>
      <c r="BP25" s="461"/>
      <c r="BQ25" s="461"/>
      <c r="BR25" s="461"/>
      <c r="BS25" s="461"/>
      <c r="BT25" s="461"/>
      <c r="BU25" s="462"/>
      <c r="BV25" s="460">
        <v>3310724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6520</v>
      </c>
      <c r="R26" s="442"/>
      <c r="S26" s="442"/>
      <c r="T26" s="442"/>
      <c r="U26" s="442"/>
      <c r="V26" s="443"/>
      <c r="W26" s="507"/>
      <c r="X26" s="498"/>
      <c r="Y26" s="499"/>
      <c r="Z26" s="438" t="s">
        <v>178</v>
      </c>
      <c r="AA26" s="520"/>
      <c r="AB26" s="520"/>
      <c r="AC26" s="520"/>
      <c r="AD26" s="520"/>
      <c r="AE26" s="520"/>
      <c r="AF26" s="520"/>
      <c r="AG26" s="521"/>
      <c r="AH26" s="441">
        <v>62</v>
      </c>
      <c r="AI26" s="442"/>
      <c r="AJ26" s="442"/>
      <c r="AK26" s="442"/>
      <c r="AL26" s="443"/>
      <c r="AM26" s="441">
        <v>183148</v>
      </c>
      <c r="AN26" s="442"/>
      <c r="AO26" s="442"/>
      <c r="AP26" s="442"/>
      <c r="AQ26" s="442"/>
      <c r="AR26" s="443"/>
      <c r="AS26" s="441">
        <v>2954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4980</v>
      </c>
      <c r="R27" s="442"/>
      <c r="S27" s="442"/>
      <c r="T27" s="442"/>
      <c r="U27" s="442"/>
      <c r="V27" s="443"/>
      <c r="W27" s="507"/>
      <c r="X27" s="498"/>
      <c r="Y27" s="499"/>
      <c r="Z27" s="438" t="s">
        <v>182</v>
      </c>
      <c r="AA27" s="439"/>
      <c r="AB27" s="439"/>
      <c r="AC27" s="439"/>
      <c r="AD27" s="439"/>
      <c r="AE27" s="439"/>
      <c r="AF27" s="439"/>
      <c r="AG27" s="440"/>
      <c r="AH27" s="441">
        <v>78</v>
      </c>
      <c r="AI27" s="442"/>
      <c r="AJ27" s="442"/>
      <c r="AK27" s="442"/>
      <c r="AL27" s="443"/>
      <c r="AM27" s="441">
        <v>268039</v>
      </c>
      <c r="AN27" s="442"/>
      <c r="AO27" s="442"/>
      <c r="AP27" s="442"/>
      <c r="AQ27" s="442"/>
      <c r="AR27" s="443"/>
      <c r="AS27" s="441">
        <v>3436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400000</v>
      </c>
      <c r="BO27" s="469"/>
      <c r="BP27" s="469"/>
      <c r="BQ27" s="469"/>
      <c r="BR27" s="469"/>
      <c r="BS27" s="469"/>
      <c r="BT27" s="469"/>
      <c r="BU27" s="470"/>
      <c r="BV27" s="468">
        <v>400000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4490</v>
      </c>
      <c r="R28" s="442"/>
      <c r="S28" s="442"/>
      <c r="T28" s="442"/>
      <c r="U28" s="442"/>
      <c r="V28" s="443"/>
      <c r="W28" s="507"/>
      <c r="X28" s="498"/>
      <c r="Y28" s="499"/>
      <c r="Z28" s="438" t="s">
        <v>185</v>
      </c>
      <c r="AA28" s="439"/>
      <c r="AB28" s="439"/>
      <c r="AC28" s="439"/>
      <c r="AD28" s="439"/>
      <c r="AE28" s="439"/>
      <c r="AF28" s="439"/>
      <c r="AG28" s="440"/>
      <c r="AH28" s="441" t="s">
        <v>180</v>
      </c>
      <c r="AI28" s="442"/>
      <c r="AJ28" s="442"/>
      <c r="AK28" s="442"/>
      <c r="AL28" s="443"/>
      <c r="AM28" s="441" t="s">
        <v>180</v>
      </c>
      <c r="AN28" s="442"/>
      <c r="AO28" s="442"/>
      <c r="AP28" s="442"/>
      <c r="AQ28" s="442"/>
      <c r="AR28" s="443"/>
      <c r="AS28" s="441" t="s">
        <v>129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3839150</v>
      </c>
      <c r="BO28" s="461"/>
      <c r="BP28" s="461"/>
      <c r="BQ28" s="461"/>
      <c r="BR28" s="461"/>
      <c r="BS28" s="461"/>
      <c r="BT28" s="461"/>
      <c r="BU28" s="462"/>
      <c r="BV28" s="460">
        <v>4248359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20</v>
      </c>
      <c r="M29" s="442"/>
      <c r="N29" s="442"/>
      <c r="O29" s="442"/>
      <c r="P29" s="443"/>
      <c r="Q29" s="441">
        <v>4320</v>
      </c>
      <c r="R29" s="442"/>
      <c r="S29" s="442"/>
      <c r="T29" s="442"/>
      <c r="U29" s="442"/>
      <c r="V29" s="443"/>
      <c r="W29" s="508"/>
      <c r="X29" s="509"/>
      <c r="Y29" s="510"/>
      <c r="Z29" s="438" t="s">
        <v>188</v>
      </c>
      <c r="AA29" s="439"/>
      <c r="AB29" s="439"/>
      <c r="AC29" s="439"/>
      <c r="AD29" s="439"/>
      <c r="AE29" s="439"/>
      <c r="AF29" s="439"/>
      <c r="AG29" s="440"/>
      <c r="AH29" s="441">
        <v>980</v>
      </c>
      <c r="AI29" s="442"/>
      <c r="AJ29" s="442"/>
      <c r="AK29" s="442"/>
      <c r="AL29" s="443"/>
      <c r="AM29" s="441">
        <v>3105731</v>
      </c>
      <c r="AN29" s="442"/>
      <c r="AO29" s="442"/>
      <c r="AP29" s="442"/>
      <c r="AQ29" s="442"/>
      <c r="AR29" s="443"/>
      <c r="AS29" s="441">
        <v>3169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273464</v>
      </c>
      <c r="BO29" s="466"/>
      <c r="BP29" s="466"/>
      <c r="BQ29" s="466"/>
      <c r="BR29" s="466"/>
      <c r="BS29" s="466"/>
      <c r="BT29" s="466"/>
      <c r="BU29" s="467"/>
      <c r="BV29" s="465">
        <v>273404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4825099</v>
      </c>
      <c r="BO30" s="469"/>
      <c r="BP30" s="469"/>
      <c r="BQ30" s="469"/>
      <c r="BR30" s="469"/>
      <c r="BS30" s="469"/>
      <c r="BT30" s="469"/>
      <c r="BU30" s="470"/>
      <c r="BV30" s="468">
        <v>4874018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桐生地域医療組合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桐生地域地場産業振興センター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学校給食共同調理場事業特別会計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群馬県後期高齢者医療広域連合組合（一般会計）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桐生市スポーツ文化事業団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住宅新築資金等貸付事業特別会計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IF('各会計、関係団体の財政状況及び健全化判断比率'!B34="","",'各会計、関係団体の財政状況及び健全化判断比率'!B34)</f>
        <v>発電事業特別会計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群馬県後期高齢者医療広域連合組合（事業会計）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桐生市土地開発公社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新里温水プール事業特別会計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群馬県市町村総合事務組合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群馬県市町村会館管理組合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UpMERH5SRMNEvWGeH6Ks+9ebol0GtpDmezyBZrPmZlkHS+b6d8TP5GfgbaT2eTV8ODn07TBn1A6nkmVytBjvA==" saltValue="Iihf6u1VYH74h1olrqar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4" t="s">
        <v>565</v>
      </c>
      <c r="D34" s="1244"/>
      <c r="E34" s="1245"/>
      <c r="F34" s="32">
        <v>22.11</v>
      </c>
      <c r="G34" s="33">
        <v>22.51</v>
      </c>
      <c r="H34" s="33">
        <v>24.78</v>
      </c>
      <c r="I34" s="33">
        <v>25.39</v>
      </c>
      <c r="J34" s="34">
        <v>25.06</v>
      </c>
      <c r="K34" s="22"/>
      <c r="L34" s="22"/>
      <c r="M34" s="22"/>
      <c r="N34" s="22"/>
      <c r="O34" s="22"/>
      <c r="P34" s="22"/>
    </row>
    <row r="35" spans="1:16" ht="39" customHeight="1" x14ac:dyDescent="0.2">
      <c r="A35" s="22"/>
      <c r="B35" s="35"/>
      <c r="C35" s="1238" t="s">
        <v>566</v>
      </c>
      <c r="D35" s="1239"/>
      <c r="E35" s="1240"/>
      <c r="F35" s="36">
        <v>6.01</v>
      </c>
      <c r="G35" s="37">
        <v>10.050000000000001</v>
      </c>
      <c r="H35" s="37">
        <v>7.3</v>
      </c>
      <c r="I35" s="37">
        <v>7.31</v>
      </c>
      <c r="J35" s="38">
        <v>9.8000000000000007</v>
      </c>
      <c r="K35" s="22"/>
      <c r="L35" s="22"/>
      <c r="M35" s="22"/>
      <c r="N35" s="22"/>
      <c r="O35" s="22"/>
      <c r="P35" s="22"/>
    </row>
    <row r="36" spans="1:16" ht="39" customHeight="1" x14ac:dyDescent="0.2">
      <c r="A36" s="22"/>
      <c r="B36" s="35"/>
      <c r="C36" s="1238" t="s">
        <v>567</v>
      </c>
      <c r="D36" s="1239"/>
      <c r="E36" s="1240"/>
      <c r="F36" s="36">
        <v>0.51</v>
      </c>
      <c r="G36" s="37">
        <v>0.97</v>
      </c>
      <c r="H36" s="37">
        <v>1.06</v>
      </c>
      <c r="I36" s="37">
        <v>1.24</v>
      </c>
      <c r="J36" s="38">
        <v>1.41</v>
      </c>
      <c r="K36" s="22"/>
      <c r="L36" s="22"/>
      <c r="M36" s="22"/>
      <c r="N36" s="22"/>
      <c r="O36" s="22"/>
      <c r="P36" s="22"/>
    </row>
    <row r="37" spans="1:16" ht="39" customHeight="1" x14ac:dyDescent="0.2">
      <c r="A37" s="22"/>
      <c r="B37" s="35"/>
      <c r="C37" s="1238" t="s">
        <v>568</v>
      </c>
      <c r="D37" s="1239"/>
      <c r="E37" s="1240"/>
      <c r="F37" s="36">
        <v>2.3199999999999998</v>
      </c>
      <c r="G37" s="37">
        <v>1.99</v>
      </c>
      <c r="H37" s="37">
        <v>2.31</v>
      </c>
      <c r="I37" s="37">
        <v>2.2999999999999998</v>
      </c>
      <c r="J37" s="38">
        <v>0.67</v>
      </c>
      <c r="K37" s="22"/>
      <c r="L37" s="22"/>
      <c r="M37" s="22"/>
      <c r="N37" s="22"/>
      <c r="O37" s="22"/>
      <c r="P37" s="22"/>
    </row>
    <row r="38" spans="1:16" ht="39" customHeight="1" x14ac:dyDescent="0.2">
      <c r="A38" s="22"/>
      <c r="B38" s="35"/>
      <c r="C38" s="1238" t="s">
        <v>569</v>
      </c>
      <c r="D38" s="1239"/>
      <c r="E38" s="1240"/>
      <c r="F38" s="36">
        <v>0.06</v>
      </c>
      <c r="G38" s="37">
        <v>0.1</v>
      </c>
      <c r="H38" s="37">
        <v>7.0000000000000007E-2</v>
      </c>
      <c r="I38" s="37">
        <v>0.18</v>
      </c>
      <c r="J38" s="38">
        <v>0.17</v>
      </c>
      <c r="K38" s="22"/>
      <c r="L38" s="22"/>
      <c r="M38" s="22"/>
      <c r="N38" s="22"/>
      <c r="O38" s="22"/>
      <c r="P38" s="22"/>
    </row>
    <row r="39" spans="1:16" ht="39" customHeight="1" x14ac:dyDescent="0.2">
      <c r="A39" s="22"/>
      <c r="B39" s="35"/>
      <c r="C39" s="1238" t="s">
        <v>570</v>
      </c>
      <c r="D39" s="1239"/>
      <c r="E39" s="1240"/>
      <c r="F39" s="36">
        <v>0</v>
      </c>
      <c r="G39" s="37">
        <v>0</v>
      </c>
      <c r="H39" s="37">
        <v>0</v>
      </c>
      <c r="I39" s="37">
        <v>0.01</v>
      </c>
      <c r="J39" s="38">
        <v>0.04</v>
      </c>
      <c r="K39" s="22"/>
      <c r="L39" s="22"/>
      <c r="M39" s="22"/>
      <c r="N39" s="22"/>
      <c r="O39" s="22"/>
      <c r="P39" s="22"/>
    </row>
    <row r="40" spans="1:16" ht="39" customHeight="1" x14ac:dyDescent="0.2">
      <c r="A40" s="22"/>
      <c r="B40" s="35"/>
      <c r="C40" s="1238" t="s">
        <v>571</v>
      </c>
      <c r="D40" s="1239"/>
      <c r="E40" s="1240"/>
      <c r="F40" s="36">
        <v>0</v>
      </c>
      <c r="G40" s="37">
        <v>0</v>
      </c>
      <c r="H40" s="37">
        <v>0</v>
      </c>
      <c r="I40" s="37">
        <v>0</v>
      </c>
      <c r="J40" s="38">
        <v>0.01</v>
      </c>
      <c r="K40" s="22"/>
      <c r="L40" s="22"/>
      <c r="M40" s="22"/>
      <c r="N40" s="22"/>
      <c r="O40" s="22"/>
      <c r="P40" s="22"/>
    </row>
    <row r="41" spans="1:16" ht="39" customHeight="1" x14ac:dyDescent="0.2">
      <c r="A41" s="22"/>
      <c r="B41" s="35"/>
      <c r="C41" s="1238" t="s">
        <v>572</v>
      </c>
      <c r="D41" s="1239"/>
      <c r="E41" s="1240"/>
      <c r="F41" s="36">
        <v>0.01</v>
      </c>
      <c r="G41" s="37">
        <v>0.01</v>
      </c>
      <c r="H41" s="37">
        <v>0.02</v>
      </c>
      <c r="I41" s="37">
        <v>0</v>
      </c>
      <c r="J41" s="38">
        <v>0</v>
      </c>
      <c r="K41" s="22"/>
      <c r="L41" s="22"/>
      <c r="M41" s="22"/>
      <c r="N41" s="22"/>
      <c r="O41" s="22"/>
      <c r="P41" s="22"/>
    </row>
    <row r="42" spans="1:16" ht="39" customHeight="1" x14ac:dyDescent="0.2">
      <c r="A42" s="22"/>
      <c r="B42" s="39"/>
      <c r="C42" s="1238" t="s">
        <v>573</v>
      </c>
      <c r="D42" s="1239"/>
      <c r="E42" s="1240"/>
      <c r="F42" s="36" t="s">
        <v>514</v>
      </c>
      <c r="G42" s="37" t="s">
        <v>514</v>
      </c>
      <c r="H42" s="37" t="s">
        <v>514</v>
      </c>
      <c r="I42" s="37" t="s">
        <v>514</v>
      </c>
      <c r="J42" s="38" t="s">
        <v>514</v>
      </c>
      <c r="K42" s="22"/>
      <c r="L42" s="22"/>
      <c r="M42" s="22"/>
      <c r="N42" s="22"/>
      <c r="O42" s="22"/>
      <c r="P42" s="22"/>
    </row>
    <row r="43" spans="1:16" ht="39" customHeight="1" thickBot="1" x14ac:dyDescent="0.25">
      <c r="A43" s="22"/>
      <c r="B43" s="40"/>
      <c r="C43" s="1241" t="s">
        <v>574</v>
      </c>
      <c r="D43" s="1242"/>
      <c r="E43" s="1243"/>
      <c r="F43" s="41">
        <v>0.1</v>
      </c>
      <c r="G43" s="42">
        <v>0.16</v>
      </c>
      <c r="H43" s="42">
        <v>0.09</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79PTHQDK+A44igfAwJn8R47LsIIXh8HCLrttbGgbnUrQSbhEC5/5km68ZmupBcoNizKQCLwK4sAtPVXk9SX0g==" saltValue="YvTNZRqcfix/ViPv0kbl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7" zoomScale="70" zoomScaleNormal="70" zoomScaleSheetLayoutView="55" workbookViewId="0">
      <selection sqref="A1:A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4134</v>
      </c>
      <c r="L45" s="60">
        <v>3898</v>
      </c>
      <c r="M45" s="60">
        <v>3856</v>
      </c>
      <c r="N45" s="60">
        <v>3802</v>
      </c>
      <c r="O45" s="61">
        <v>3829</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2">
      <c r="A48" s="48"/>
      <c r="B48" s="1266"/>
      <c r="C48" s="1267"/>
      <c r="D48" s="62"/>
      <c r="E48" s="1248" t="s">
        <v>15</v>
      </c>
      <c r="F48" s="1248"/>
      <c r="G48" s="1248"/>
      <c r="H48" s="1248"/>
      <c r="I48" s="1248"/>
      <c r="J48" s="1249"/>
      <c r="K48" s="63">
        <v>1237</v>
      </c>
      <c r="L48" s="64">
        <v>1163</v>
      </c>
      <c r="M48" s="64">
        <v>1139</v>
      </c>
      <c r="N48" s="64">
        <v>1058</v>
      </c>
      <c r="O48" s="65">
        <v>965</v>
      </c>
      <c r="P48" s="48"/>
      <c r="Q48" s="48"/>
      <c r="R48" s="48"/>
      <c r="S48" s="48"/>
      <c r="T48" s="48"/>
      <c r="U48" s="48"/>
    </row>
    <row r="49" spans="1:21" ht="30.75" customHeight="1" x14ac:dyDescent="0.2">
      <c r="A49" s="48"/>
      <c r="B49" s="1266"/>
      <c r="C49" s="1267"/>
      <c r="D49" s="62"/>
      <c r="E49" s="1248" t="s">
        <v>16</v>
      </c>
      <c r="F49" s="1248"/>
      <c r="G49" s="1248"/>
      <c r="H49" s="1248"/>
      <c r="I49" s="1248"/>
      <c r="J49" s="1249"/>
      <c r="K49" s="63">
        <v>455</v>
      </c>
      <c r="L49" s="64">
        <v>454</v>
      </c>
      <c r="M49" s="64">
        <v>543</v>
      </c>
      <c r="N49" s="64">
        <v>563</v>
      </c>
      <c r="O49" s="65">
        <v>465</v>
      </c>
      <c r="P49" s="48"/>
      <c r="Q49" s="48"/>
      <c r="R49" s="48"/>
      <c r="S49" s="48"/>
      <c r="T49" s="48"/>
      <c r="U49" s="48"/>
    </row>
    <row r="50" spans="1:21" ht="30.75" customHeight="1" x14ac:dyDescent="0.2">
      <c r="A50" s="48"/>
      <c r="B50" s="1266"/>
      <c r="C50" s="1267"/>
      <c r="D50" s="62"/>
      <c r="E50" s="1248" t="s">
        <v>17</v>
      </c>
      <c r="F50" s="1248"/>
      <c r="G50" s="1248"/>
      <c r="H50" s="1248"/>
      <c r="I50" s="1248"/>
      <c r="J50" s="1249"/>
      <c r="K50" s="63">
        <v>14</v>
      </c>
      <c r="L50" s="64">
        <v>14</v>
      </c>
      <c r="M50" s="64">
        <v>14</v>
      </c>
      <c r="N50" s="64">
        <v>14</v>
      </c>
      <c r="O50" s="65">
        <v>14</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4478</v>
      </c>
      <c r="L52" s="64">
        <v>4298</v>
      </c>
      <c r="M52" s="64">
        <v>4369</v>
      </c>
      <c r="N52" s="64">
        <v>4321</v>
      </c>
      <c r="O52" s="65">
        <v>4248</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1362</v>
      </c>
      <c r="L53" s="69">
        <v>1231</v>
      </c>
      <c r="M53" s="69">
        <v>1183</v>
      </c>
      <c r="N53" s="69">
        <v>1116</v>
      </c>
      <c r="O53" s="70">
        <v>1025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594</v>
      </c>
      <c r="L57" s="83" t="s">
        <v>594</v>
      </c>
      <c r="M57" s="83" t="s">
        <v>594</v>
      </c>
      <c r="N57" s="83" t="s">
        <v>594</v>
      </c>
      <c r="O57" s="84" t="s">
        <v>594</v>
      </c>
    </row>
    <row r="58" spans="1:21" ht="31.5" customHeight="1" thickBot="1" x14ac:dyDescent="0.25">
      <c r="B58" s="1256"/>
      <c r="C58" s="1257"/>
      <c r="D58" s="1261" t="s">
        <v>27</v>
      </c>
      <c r="E58" s="1262"/>
      <c r="F58" s="1262"/>
      <c r="G58" s="1262"/>
      <c r="H58" s="1262"/>
      <c r="I58" s="1262"/>
      <c r="J58" s="1263"/>
      <c r="K58" s="85" t="s">
        <v>594</v>
      </c>
      <c r="L58" s="86" t="s">
        <v>594</v>
      </c>
      <c r="M58" s="86" t="s">
        <v>594</v>
      </c>
      <c r="N58" s="86" t="s">
        <v>594</v>
      </c>
      <c r="O58" s="87" t="s">
        <v>594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EvpKvlaQprBdVNPLRjz2EBZ+tQF9MdrCfPnbEtOkiRMbULVqBdN8XC8Kry3kPRrKZb1d2tDGWn7pcdh5dhBg==" saltValue="gngwGd1Q/x9TF3mkVxTi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84" t="s">
        <v>30</v>
      </c>
      <c r="C41" s="1285"/>
      <c r="D41" s="101"/>
      <c r="E41" s="1286" t="s">
        <v>31</v>
      </c>
      <c r="F41" s="1286"/>
      <c r="G41" s="1286"/>
      <c r="H41" s="1287"/>
      <c r="I41" s="102">
        <v>39509</v>
      </c>
      <c r="J41" s="103">
        <v>38488</v>
      </c>
      <c r="K41" s="103">
        <v>36920</v>
      </c>
      <c r="L41" s="103">
        <v>35434</v>
      </c>
      <c r="M41" s="104">
        <v>34470</v>
      </c>
    </row>
    <row r="42" spans="2:13" ht="27.75" customHeight="1" x14ac:dyDescent="0.2">
      <c r="B42" s="1274"/>
      <c r="C42" s="1275"/>
      <c r="D42" s="105"/>
      <c r="E42" s="1278" t="s">
        <v>32</v>
      </c>
      <c r="F42" s="1278"/>
      <c r="G42" s="1278"/>
      <c r="H42" s="1279"/>
      <c r="I42" s="106">
        <v>154</v>
      </c>
      <c r="J42" s="107">
        <v>142</v>
      </c>
      <c r="K42" s="107">
        <v>130</v>
      </c>
      <c r="L42" s="107">
        <v>118</v>
      </c>
      <c r="M42" s="108">
        <v>106</v>
      </c>
    </row>
    <row r="43" spans="2:13" ht="27.75" customHeight="1" x14ac:dyDescent="0.2">
      <c r="B43" s="1274"/>
      <c r="C43" s="1275"/>
      <c r="D43" s="105"/>
      <c r="E43" s="1278" t="s">
        <v>33</v>
      </c>
      <c r="F43" s="1278"/>
      <c r="G43" s="1278"/>
      <c r="H43" s="1279"/>
      <c r="I43" s="106">
        <v>13599</v>
      </c>
      <c r="J43" s="107">
        <v>13368</v>
      </c>
      <c r="K43" s="107">
        <v>12366</v>
      </c>
      <c r="L43" s="107">
        <v>11525</v>
      </c>
      <c r="M43" s="108">
        <v>10685</v>
      </c>
    </row>
    <row r="44" spans="2:13" ht="27.75" customHeight="1" x14ac:dyDescent="0.2">
      <c r="B44" s="1274"/>
      <c r="C44" s="1275"/>
      <c r="D44" s="105"/>
      <c r="E44" s="1278" t="s">
        <v>34</v>
      </c>
      <c r="F44" s="1278"/>
      <c r="G44" s="1278"/>
      <c r="H44" s="1279"/>
      <c r="I44" s="106">
        <v>2346</v>
      </c>
      <c r="J44" s="107">
        <v>2053</v>
      </c>
      <c r="K44" s="107">
        <v>1940</v>
      </c>
      <c r="L44" s="107">
        <v>1597</v>
      </c>
      <c r="M44" s="108">
        <v>1209</v>
      </c>
    </row>
    <row r="45" spans="2:13" ht="27.75" customHeight="1" x14ac:dyDescent="0.2">
      <c r="B45" s="1274"/>
      <c r="C45" s="1275"/>
      <c r="D45" s="105"/>
      <c r="E45" s="1278" t="s">
        <v>35</v>
      </c>
      <c r="F45" s="1278"/>
      <c r="G45" s="1278"/>
      <c r="H45" s="1279"/>
      <c r="I45" s="106">
        <v>8113</v>
      </c>
      <c r="J45" s="107">
        <v>7900</v>
      </c>
      <c r="K45" s="107">
        <v>7863</v>
      </c>
      <c r="L45" s="107">
        <v>7002</v>
      </c>
      <c r="M45" s="108">
        <v>6894</v>
      </c>
    </row>
    <row r="46" spans="2:13" ht="27.75" customHeight="1" x14ac:dyDescent="0.2">
      <c r="B46" s="1274"/>
      <c r="C46" s="1275"/>
      <c r="D46" s="109"/>
      <c r="E46" s="1278" t="s">
        <v>36</v>
      </c>
      <c r="F46" s="1278"/>
      <c r="G46" s="1278"/>
      <c r="H46" s="1279"/>
      <c r="I46" s="106">
        <v>178</v>
      </c>
      <c r="J46" s="107">
        <v>604</v>
      </c>
      <c r="K46" s="107">
        <v>956</v>
      </c>
      <c r="L46" s="107">
        <v>1085</v>
      </c>
      <c r="M46" s="108">
        <v>57</v>
      </c>
    </row>
    <row r="47" spans="2:13" ht="27.75" customHeight="1" x14ac:dyDescent="0.2">
      <c r="B47" s="1274"/>
      <c r="C47" s="1275"/>
      <c r="D47" s="110"/>
      <c r="E47" s="1288" t="s">
        <v>37</v>
      </c>
      <c r="F47" s="1289"/>
      <c r="G47" s="1289"/>
      <c r="H47" s="1290"/>
      <c r="I47" s="106" t="s">
        <v>514</v>
      </c>
      <c r="J47" s="107" t="s">
        <v>514</v>
      </c>
      <c r="K47" s="107" t="s">
        <v>514</v>
      </c>
      <c r="L47" s="107" t="s">
        <v>514</v>
      </c>
      <c r="M47" s="108" t="s">
        <v>514</v>
      </c>
    </row>
    <row r="48" spans="2:13" ht="27.75" customHeight="1" x14ac:dyDescent="0.2">
      <c r="B48" s="1274"/>
      <c r="C48" s="1275"/>
      <c r="D48" s="105"/>
      <c r="E48" s="1278" t="s">
        <v>38</v>
      </c>
      <c r="F48" s="1278"/>
      <c r="G48" s="1278"/>
      <c r="H48" s="1279"/>
      <c r="I48" s="106" t="s">
        <v>514</v>
      </c>
      <c r="J48" s="107" t="s">
        <v>514</v>
      </c>
      <c r="K48" s="107" t="s">
        <v>514</v>
      </c>
      <c r="L48" s="107" t="s">
        <v>514</v>
      </c>
      <c r="M48" s="108" t="s">
        <v>514</v>
      </c>
    </row>
    <row r="49" spans="2:13" ht="27.75" customHeight="1" x14ac:dyDescent="0.2">
      <c r="B49" s="1276"/>
      <c r="C49" s="1277"/>
      <c r="D49" s="105"/>
      <c r="E49" s="1278" t="s">
        <v>39</v>
      </c>
      <c r="F49" s="1278"/>
      <c r="G49" s="1278"/>
      <c r="H49" s="1279"/>
      <c r="I49" s="106" t="s">
        <v>514</v>
      </c>
      <c r="J49" s="107" t="s">
        <v>514</v>
      </c>
      <c r="K49" s="107" t="s">
        <v>514</v>
      </c>
      <c r="L49" s="107" t="s">
        <v>514</v>
      </c>
      <c r="M49" s="108" t="s">
        <v>514</v>
      </c>
    </row>
    <row r="50" spans="2:13" ht="27.75" customHeight="1" x14ac:dyDescent="0.2">
      <c r="B50" s="1272" t="s">
        <v>40</v>
      </c>
      <c r="C50" s="1273"/>
      <c r="D50" s="111"/>
      <c r="E50" s="1278" t="s">
        <v>41</v>
      </c>
      <c r="F50" s="1278"/>
      <c r="G50" s="1278"/>
      <c r="H50" s="1279"/>
      <c r="I50" s="106">
        <v>11878</v>
      </c>
      <c r="J50" s="107">
        <v>11864</v>
      </c>
      <c r="K50" s="107">
        <v>12493</v>
      </c>
      <c r="L50" s="107">
        <v>12783</v>
      </c>
      <c r="M50" s="108">
        <v>12741</v>
      </c>
    </row>
    <row r="51" spans="2:13" ht="27.75" customHeight="1" x14ac:dyDescent="0.2">
      <c r="B51" s="1274"/>
      <c r="C51" s="1275"/>
      <c r="D51" s="105"/>
      <c r="E51" s="1278" t="s">
        <v>42</v>
      </c>
      <c r="F51" s="1278"/>
      <c r="G51" s="1278"/>
      <c r="H51" s="1279"/>
      <c r="I51" s="106">
        <v>5585</v>
      </c>
      <c r="J51" s="107">
        <v>5413</v>
      </c>
      <c r="K51" s="107">
        <v>5079</v>
      </c>
      <c r="L51" s="107">
        <v>4650</v>
      </c>
      <c r="M51" s="108">
        <v>4518</v>
      </c>
    </row>
    <row r="52" spans="2:13" ht="27.75" customHeight="1" x14ac:dyDescent="0.2">
      <c r="B52" s="1276"/>
      <c r="C52" s="1277"/>
      <c r="D52" s="105"/>
      <c r="E52" s="1278" t="s">
        <v>43</v>
      </c>
      <c r="F52" s="1278"/>
      <c r="G52" s="1278"/>
      <c r="H52" s="1279"/>
      <c r="I52" s="106">
        <v>40241</v>
      </c>
      <c r="J52" s="107">
        <v>39699</v>
      </c>
      <c r="K52" s="107">
        <v>38537</v>
      </c>
      <c r="L52" s="107">
        <v>37296</v>
      </c>
      <c r="M52" s="108">
        <v>36459</v>
      </c>
    </row>
    <row r="53" spans="2:13" ht="27.75" customHeight="1" thickBot="1" x14ac:dyDescent="0.25">
      <c r="B53" s="1280" t="s">
        <v>44</v>
      </c>
      <c r="C53" s="1281"/>
      <c r="D53" s="112"/>
      <c r="E53" s="1282" t="s">
        <v>45</v>
      </c>
      <c r="F53" s="1282"/>
      <c r="G53" s="1282"/>
      <c r="H53" s="1283"/>
      <c r="I53" s="113">
        <v>6195</v>
      </c>
      <c r="J53" s="114">
        <v>5577</v>
      </c>
      <c r="K53" s="114">
        <v>4066</v>
      </c>
      <c r="L53" s="114">
        <v>2032</v>
      </c>
      <c r="M53" s="115">
        <v>-297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1Ew2v1FiWRQvzD5tmJVjE/WEB8J+4aTX+4nLbno/ZJtQrT+tiJ2ke0XyjaAHoasoGN3+J48X6lBqi42AU1Gg==" saltValue="Gqj8Hhc0Ct54LUnxMf+U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8" zoomScale="55" zoomScaleNormal="55" zoomScaleSheetLayoutView="100" workbookViewId="0">
      <selection activeCell="C59" sqref="C59:E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99" t="s">
        <v>48</v>
      </c>
      <c r="D55" s="1299"/>
      <c r="E55" s="1300"/>
      <c r="F55" s="127">
        <v>4962</v>
      </c>
      <c r="G55" s="127">
        <v>4248</v>
      </c>
      <c r="H55" s="128">
        <v>3839</v>
      </c>
    </row>
    <row r="56" spans="2:8" ht="52.5" customHeight="1" x14ac:dyDescent="0.2">
      <c r="B56" s="129"/>
      <c r="C56" s="1301" t="s">
        <v>49</v>
      </c>
      <c r="D56" s="1301"/>
      <c r="E56" s="1302"/>
      <c r="F56" s="130">
        <v>273</v>
      </c>
      <c r="G56" s="130">
        <v>273</v>
      </c>
      <c r="H56" s="131">
        <v>273</v>
      </c>
    </row>
    <row r="57" spans="2:8" ht="53.25" customHeight="1" x14ac:dyDescent="0.2">
      <c r="B57" s="129"/>
      <c r="C57" s="1303" t="s">
        <v>50</v>
      </c>
      <c r="D57" s="1303"/>
      <c r="E57" s="1304"/>
      <c r="F57" s="132">
        <v>4632</v>
      </c>
      <c r="G57" s="132">
        <v>4874</v>
      </c>
      <c r="H57" s="133">
        <v>4825</v>
      </c>
    </row>
    <row r="58" spans="2:8" ht="45.75" customHeight="1" x14ac:dyDescent="0.2">
      <c r="B58" s="134"/>
      <c r="C58" s="1291" t="s">
        <v>592</v>
      </c>
      <c r="D58" s="1292"/>
      <c r="E58" s="1293"/>
      <c r="F58" s="135">
        <v>1694</v>
      </c>
      <c r="G58" s="135">
        <v>1695</v>
      </c>
      <c r="H58" s="136">
        <v>1670</v>
      </c>
    </row>
    <row r="59" spans="2:8" ht="45.75" customHeight="1" x14ac:dyDescent="0.2">
      <c r="B59" s="134"/>
      <c r="C59" s="1291" t="s">
        <v>604</v>
      </c>
      <c r="D59" s="1292"/>
      <c r="E59" s="1293"/>
      <c r="F59" s="135">
        <v>700</v>
      </c>
      <c r="G59" s="135">
        <v>1000</v>
      </c>
      <c r="H59" s="136">
        <v>1100</v>
      </c>
    </row>
    <row r="60" spans="2:8" ht="45.75" customHeight="1" x14ac:dyDescent="0.2">
      <c r="B60" s="134"/>
      <c r="C60" s="1291" t="s">
        <v>605</v>
      </c>
      <c r="D60" s="1292"/>
      <c r="E60" s="1293"/>
      <c r="F60" s="135">
        <v>1147</v>
      </c>
      <c r="G60" s="135">
        <v>1147</v>
      </c>
      <c r="H60" s="136">
        <v>1054</v>
      </c>
    </row>
    <row r="61" spans="2:8" ht="45.75" customHeight="1" x14ac:dyDescent="0.2">
      <c r="B61" s="134"/>
      <c r="C61" s="1291" t="s">
        <v>593</v>
      </c>
      <c r="D61" s="1292"/>
      <c r="E61" s="1293"/>
      <c r="F61" s="135">
        <v>499</v>
      </c>
      <c r="G61" s="135">
        <v>479</v>
      </c>
      <c r="H61" s="136">
        <v>471</v>
      </c>
    </row>
    <row r="62" spans="2:8" ht="45.75" customHeight="1" thickBot="1" x14ac:dyDescent="0.25">
      <c r="B62" s="137"/>
      <c r="C62" s="1294" t="s">
        <v>606</v>
      </c>
      <c r="D62" s="1295"/>
      <c r="E62" s="1296"/>
      <c r="F62" s="138">
        <v>156</v>
      </c>
      <c r="G62" s="138">
        <v>139</v>
      </c>
      <c r="H62" s="139">
        <v>132</v>
      </c>
    </row>
    <row r="63" spans="2:8" ht="52.5" customHeight="1" thickBot="1" x14ac:dyDescent="0.25">
      <c r="B63" s="140"/>
      <c r="C63" s="1297" t="s">
        <v>51</v>
      </c>
      <c r="D63" s="1297"/>
      <c r="E63" s="1298"/>
      <c r="F63" s="141">
        <v>9868</v>
      </c>
      <c r="G63" s="141">
        <v>9396</v>
      </c>
      <c r="H63" s="142">
        <v>8938</v>
      </c>
    </row>
    <row r="64" spans="2:8" ht="15" customHeight="1" x14ac:dyDescent="0.2"/>
    <row r="65" ht="0" hidden="1" customHeight="1" x14ac:dyDescent="0.2"/>
    <row r="66" ht="0" hidden="1" customHeight="1" x14ac:dyDescent="0.2"/>
  </sheetData>
  <sheetProtection algorithmName="SHA-512" hashValue="dj7XetsMeOnpRIGQbJwH57eR13NQlv2NUwH6bKooSiqPhGkDt7rocwpk33mJgZvL9mas+SYXFlecuZySlqEzYA==" saltValue="EiBWpavXgD5dbTHsKaaK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topLeftCell="A22" zoomScaleNormal="100" zoomScaleSheetLayoutView="55" workbookViewId="0">
      <selection activeCell="BK61" sqref="BK61"/>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613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5" t="s">
        <v>620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612</v>
      </c>
    </row>
    <row r="50" spans="1:109" ht="13.2" x14ac:dyDescent="0.2">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2">
      <c r="B51" s="386"/>
      <c r="G51" s="1322"/>
      <c r="H51" s="1322"/>
      <c r="I51" s="1324"/>
      <c r="J51" s="1324"/>
      <c r="K51" s="1323"/>
      <c r="L51" s="1323"/>
      <c r="M51" s="1323"/>
      <c r="N51" s="1323"/>
      <c r="AM51" s="393"/>
      <c r="AN51" s="1319" t="s">
        <v>611</v>
      </c>
      <c r="AO51" s="1319"/>
      <c r="AP51" s="1319"/>
      <c r="AQ51" s="1319"/>
      <c r="AR51" s="1319"/>
      <c r="AS51" s="1319"/>
      <c r="AT51" s="1319"/>
      <c r="AU51" s="1319"/>
      <c r="AV51" s="1319"/>
      <c r="AW51" s="1319"/>
      <c r="AX51" s="1319"/>
      <c r="AY51" s="1319"/>
      <c r="AZ51" s="1319"/>
      <c r="BA51" s="1319"/>
      <c r="BB51" s="1319" t="s">
        <v>608</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23.8</v>
      </c>
      <c r="BY51" s="1321"/>
      <c r="BZ51" s="1321"/>
      <c r="CA51" s="1321"/>
      <c r="CB51" s="1321"/>
      <c r="CC51" s="1321"/>
      <c r="CD51" s="1321"/>
      <c r="CE51" s="1321"/>
      <c r="CF51" s="1321">
        <v>17.8</v>
      </c>
      <c r="CG51" s="1321"/>
      <c r="CH51" s="1321"/>
      <c r="CI51" s="1321"/>
      <c r="CJ51" s="1321"/>
      <c r="CK51" s="1321"/>
      <c r="CL51" s="1321"/>
      <c r="CM51" s="1321"/>
      <c r="CN51" s="1320"/>
      <c r="CO51" s="1321"/>
      <c r="CP51" s="1321"/>
      <c r="CQ51" s="1321"/>
      <c r="CR51" s="1321"/>
      <c r="CS51" s="1321"/>
      <c r="CT51" s="1321"/>
      <c r="CU51" s="1321"/>
      <c r="CV51" s="1320"/>
      <c r="CW51" s="1321"/>
      <c r="CX51" s="1321"/>
      <c r="CY51" s="1321"/>
      <c r="CZ51" s="1321"/>
      <c r="DA51" s="1321"/>
      <c r="DB51" s="1321"/>
      <c r="DC51" s="1321"/>
    </row>
    <row r="52" spans="1:109" ht="13.2" x14ac:dyDescent="0.2">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2" x14ac:dyDescent="0.2">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615</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61.5</v>
      </c>
      <c r="BY53" s="1321"/>
      <c r="BZ53" s="1321"/>
      <c r="CA53" s="1321"/>
      <c r="CB53" s="1321"/>
      <c r="CC53" s="1321"/>
      <c r="CD53" s="1321"/>
      <c r="CE53" s="1321"/>
      <c r="CF53" s="1321">
        <v>62.8</v>
      </c>
      <c r="CG53" s="1321"/>
      <c r="CH53" s="1321"/>
      <c r="CI53" s="1321"/>
      <c r="CJ53" s="1321"/>
      <c r="CK53" s="1321"/>
      <c r="CL53" s="1321"/>
      <c r="CM53" s="1321"/>
      <c r="CN53" s="1320"/>
      <c r="CO53" s="1321"/>
      <c r="CP53" s="1321"/>
      <c r="CQ53" s="1321"/>
      <c r="CR53" s="1321"/>
      <c r="CS53" s="1321"/>
      <c r="CT53" s="1321"/>
      <c r="CU53" s="1321"/>
      <c r="CV53" s="1320"/>
      <c r="CW53" s="1321"/>
      <c r="CX53" s="1321"/>
      <c r="CY53" s="1321"/>
      <c r="CZ53" s="1321"/>
      <c r="DA53" s="1321"/>
      <c r="DB53" s="1321"/>
      <c r="DC53" s="1321"/>
    </row>
    <row r="54" spans="1:109" ht="13.2" x14ac:dyDescent="0.2">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2" x14ac:dyDescent="0.2">
      <c r="A55" s="401"/>
      <c r="B55" s="386"/>
      <c r="G55" s="1314"/>
      <c r="H55" s="1314"/>
      <c r="I55" s="1314"/>
      <c r="J55" s="1314"/>
      <c r="K55" s="1323"/>
      <c r="L55" s="1323"/>
      <c r="M55" s="1323"/>
      <c r="N55" s="1323"/>
      <c r="AN55" s="1318" t="s">
        <v>609</v>
      </c>
      <c r="AO55" s="1318"/>
      <c r="AP55" s="1318"/>
      <c r="AQ55" s="1318"/>
      <c r="AR55" s="1318"/>
      <c r="AS55" s="1318"/>
      <c r="AT55" s="1318"/>
      <c r="AU55" s="1318"/>
      <c r="AV55" s="1318"/>
      <c r="AW55" s="1318"/>
      <c r="AX55" s="1318"/>
      <c r="AY55" s="1318"/>
      <c r="AZ55" s="1318"/>
      <c r="BA55" s="1318"/>
      <c r="BB55" s="1319" t="s">
        <v>608</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15.8</v>
      </c>
      <c r="BY55" s="1321"/>
      <c r="BZ55" s="1321"/>
      <c r="CA55" s="1321"/>
      <c r="CB55" s="1321"/>
      <c r="CC55" s="1321"/>
      <c r="CD55" s="1321"/>
      <c r="CE55" s="1321"/>
      <c r="CF55" s="1321">
        <v>6.5</v>
      </c>
      <c r="CG55" s="1321"/>
      <c r="CH55" s="1321"/>
      <c r="CI55" s="1321"/>
      <c r="CJ55" s="1321"/>
      <c r="CK55" s="1321"/>
      <c r="CL55" s="1321"/>
      <c r="CM55" s="1321"/>
      <c r="CN55" s="1320"/>
      <c r="CO55" s="1321"/>
      <c r="CP55" s="1321"/>
      <c r="CQ55" s="1321"/>
      <c r="CR55" s="1321"/>
      <c r="CS55" s="1321"/>
      <c r="CT55" s="1321"/>
      <c r="CU55" s="1321"/>
      <c r="CV55" s="1320"/>
      <c r="CW55" s="1321"/>
      <c r="CX55" s="1321"/>
      <c r="CY55" s="1321"/>
      <c r="CZ55" s="1321"/>
      <c r="DA55" s="1321"/>
      <c r="DB55" s="1321"/>
      <c r="DC55" s="1321"/>
    </row>
    <row r="56" spans="1:109" ht="13.2" x14ac:dyDescent="0.2">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2" x14ac:dyDescent="0.2">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615</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54.5</v>
      </c>
      <c r="BY57" s="1321"/>
      <c r="BZ57" s="1321"/>
      <c r="CA57" s="1321"/>
      <c r="CB57" s="1321"/>
      <c r="CC57" s="1321"/>
      <c r="CD57" s="1321"/>
      <c r="CE57" s="1321"/>
      <c r="CF57" s="1321">
        <v>57.2</v>
      </c>
      <c r="CG57" s="1321"/>
      <c r="CH57" s="1321"/>
      <c r="CI57" s="1321"/>
      <c r="CJ57" s="1321"/>
      <c r="CK57" s="1321"/>
      <c r="CL57" s="1321"/>
      <c r="CM57" s="1321"/>
      <c r="CN57" s="1320"/>
      <c r="CO57" s="1321"/>
      <c r="CP57" s="1321"/>
      <c r="CQ57" s="1321"/>
      <c r="CR57" s="1321"/>
      <c r="CS57" s="1321"/>
      <c r="CT57" s="1321"/>
      <c r="CU57" s="1321"/>
      <c r="CV57" s="1320"/>
      <c r="CW57" s="1321"/>
      <c r="CX57" s="1321"/>
      <c r="CY57" s="1321"/>
      <c r="CZ57" s="1321"/>
      <c r="DA57" s="1321"/>
      <c r="DB57" s="1321"/>
      <c r="DC57" s="1321"/>
      <c r="DD57" s="412"/>
      <c r="DE57" s="407"/>
    </row>
    <row r="58" spans="1:109" s="401" customFormat="1" ht="13.2" x14ac:dyDescent="0.2">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614</v>
      </c>
    </row>
    <row r="64" spans="1:109" ht="13.2" x14ac:dyDescent="0.2">
      <c r="B64" s="386"/>
      <c r="G64" s="402"/>
      <c r="I64" s="404"/>
      <c r="J64" s="404"/>
      <c r="K64" s="404"/>
      <c r="L64" s="404"/>
      <c r="M64" s="404"/>
      <c r="N64" s="403"/>
      <c r="AM64" s="402"/>
      <c r="AN64" s="402" t="s">
        <v>613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5"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612</v>
      </c>
    </row>
    <row r="72" spans="2:107" ht="13.2" x14ac:dyDescent="0.2">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ht="13.2" x14ac:dyDescent="0.2">
      <c r="B73" s="386"/>
      <c r="G73" s="1322"/>
      <c r="H73" s="1322"/>
      <c r="I73" s="1322"/>
      <c r="J73" s="1322"/>
      <c r="K73" s="1326"/>
      <c r="L73" s="1326"/>
      <c r="M73" s="1326"/>
      <c r="N73" s="1326"/>
      <c r="AM73" s="393"/>
      <c r="AN73" s="1319" t="s">
        <v>611</v>
      </c>
      <c r="AO73" s="1319"/>
      <c r="AP73" s="1319"/>
      <c r="AQ73" s="1319"/>
      <c r="AR73" s="1319"/>
      <c r="AS73" s="1319"/>
      <c r="AT73" s="1319"/>
      <c r="AU73" s="1319"/>
      <c r="AV73" s="1319"/>
      <c r="AW73" s="1319"/>
      <c r="AX73" s="1319"/>
      <c r="AY73" s="1319"/>
      <c r="AZ73" s="1319"/>
      <c r="BA73" s="1319"/>
      <c r="BB73" s="1319" t="s">
        <v>608</v>
      </c>
      <c r="BC73" s="1319"/>
      <c r="BD73" s="1319"/>
      <c r="BE73" s="1319"/>
      <c r="BF73" s="1319"/>
      <c r="BG73" s="1319"/>
      <c r="BH73" s="1319"/>
      <c r="BI73" s="1319"/>
      <c r="BJ73" s="1319"/>
      <c r="BK73" s="1319"/>
      <c r="BL73" s="1319"/>
      <c r="BM73" s="1319"/>
      <c r="BN73" s="1319"/>
      <c r="BO73" s="1319"/>
      <c r="BP73" s="1321">
        <v>26.9</v>
      </c>
      <c r="BQ73" s="1321"/>
      <c r="BR73" s="1321"/>
      <c r="BS73" s="1321"/>
      <c r="BT73" s="1321"/>
      <c r="BU73" s="1321"/>
      <c r="BV73" s="1321"/>
      <c r="BW73" s="1321"/>
      <c r="BX73" s="1321">
        <v>23.8</v>
      </c>
      <c r="BY73" s="1321"/>
      <c r="BZ73" s="1321"/>
      <c r="CA73" s="1321"/>
      <c r="CB73" s="1321"/>
      <c r="CC73" s="1321"/>
      <c r="CD73" s="1321"/>
      <c r="CE73" s="1321"/>
      <c r="CF73" s="1321">
        <v>17.8</v>
      </c>
      <c r="CG73" s="1321"/>
      <c r="CH73" s="1321"/>
      <c r="CI73" s="1321"/>
      <c r="CJ73" s="1321"/>
      <c r="CK73" s="1321"/>
      <c r="CL73" s="1321"/>
      <c r="CM73" s="1321"/>
      <c r="CN73" s="1321">
        <v>9</v>
      </c>
      <c r="CO73" s="1321"/>
      <c r="CP73" s="1321"/>
      <c r="CQ73" s="1321"/>
      <c r="CR73" s="1321"/>
      <c r="CS73" s="1321"/>
      <c r="CT73" s="1321"/>
      <c r="CU73" s="1321"/>
      <c r="CV73" s="1321"/>
      <c r="CW73" s="1321"/>
      <c r="CX73" s="1321"/>
      <c r="CY73" s="1321"/>
      <c r="CZ73" s="1321"/>
      <c r="DA73" s="1321"/>
      <c r="DB73" s="1321"/>
      <c r="DC73" s="1321"/>
    </row>
    <row r="74" spans="2:107" ht="13.2" x14ac:dyDescent="0.2">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2" x14ac:dyDescent="0.2">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610</v>
      </c>
      <c r="BC75" s="1319"/>
      <c r="BD75" s="1319"/>
      <c r="BE75" s="1319"/>
      <c r="BF75" s="1319"/>
      <c r="BG75" s="1319"/>
      <c r="BH75" s="1319"/>
      <c r="BI75" s="1319"/>
      <c r="BJ75" s="1319"/>
      <c r="BK75" s="1319"/>
      <c r="BL75" s="1319"/>
      <c r="BM75" s="1319"/>
      <c r="BN75" s="1319"/>
      <c r="BO75" s="1319"/>
      <c r="BP75" s="1321">
        <v>5.8</v>
      </c>
      <c r="BQ75" s="1321"/>
      <c r="BR75" s="1321"/>
      <c r="BS75" s="1321"/>
      <c r="BT75" s="1321"/>
      <c r="BU75" s="1321"/>
      <c r="BV75" s="1321"/>
      <c r="BW75" s="1321"/>
      <c r="BX75" s="1321">
        <v>5.6</v>
      </c>
      <c r="BY75" s="1321"/>
      <c r="BZ75" s="1321"/>
      <c r="CA75" s="1321"/>
      <c r="CB75" s="1321"/>
      <c r="CC75" s="1321"/>
      <c r="CD75" s="1321"/>
      <c r="CE75" s="1321"/>
      <c r="CF75" s="1321">
        <v>5.4</v>
      </c>
      <c r="CG75" s="1321"/>
      <c r="CH75" s="1321"/>
      <c r="CI75" s="1321"/>
      <c r="CJ75" s="1321"/>
      <c r="CK75" s="1321"/>
      <c r="CL75" s="1321"/>
      <c r="CM75" s="1321"/>
      <c r="CN75" s="1321">
        <v>5.0999999999999996</v>
      </c>
      <c r="CO75" s="1321"/>
      <c r="CP75" s="1321"/>
      <c r="CQ75" s="1321"/>
      <c r="CR75" s="1321"/>
      <c r="CS75" s="1321"/>
      <c r="CT75" s="1321"/>
      <c r="CU75" s="1321"/>
      <c r="CV75" s="1321">
        <v>4.9000000000000004</v>
      </c>
      <c r="CW75" s="1321"/>
      <c r="CX75" s="1321"/>
      <c r="CY75" s="1321"/>
      <c r="CZ75" s="1321"/>
      <c r="DA75" s="1321"/>
      <c r="DB75" s="1321"/>
      <c r="DC75" s="1321"/>
    </row>
    <row r="76" spans="2:107" ht="13.2" x14ac:dyDescent="0.2">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2" x14ac:dyDescent="0.2">
      <c r="B77" s="386"/>
      <c r="G77" s="1314"/>
      <c r="H77" s="1314"/>
      <c r="I77" s="1314"/>
      <c r="J77" s="1314"/>
      <c r="K77" s="1326"/>
      <c r="L77" s="1326"/>
      <c r="M77" s="1326"/>
      <c r="N77" s="1326"/>
      <c r="AN77" s="1318" t="s">
        <v>609</v>
      </c>
      <c r="AO77" s="1318"/>
      <c r="AP77" s="1318"/>
      <c r="AQ77" s="1318"/>
      <c r="AR77" s="1318"/>
      <c r="AS77" s="1318"/>
      <c r="AT77" s="1318"/>
      <c r="AU77" s="1318"/>
      <c r="AV77" s="1318"/>
      <c r="AW77" s="1318"/>
      <c r="AX77" s="1318"/>
      <c r="AY77" s="1318"/>
      <c r="AZ77" s="1318"/>
      <c r="BA77" s="1318"/>
      <c r="BB77" s="1319" t="s">
        <v>608</v>
      </c>
      <c r="BC77" s="1319"/>
      <c r="BD77" s="1319"/>
      <c r="BE77" s="1319"/>
      <c r="BF77" s="1319"/>
      <c r="BG77" s="1319"/>
      <c r="BH77" s="1319"/>
      <c r="BI77" s="1319"/>
      <c r="BJ77" s="1319"/>
      <c r="BK77" s="1319"/>
      <c r="BL77" s="1319"/>
      <c r="BM77" s="1319"/>
      <c r="BN77" s="1319"/>
      <c r="BO77" s="1319"/>
      <c r="BP77" s="1321">
        <v>33.799999999999997</v>
      </c>
      <c r="BQ77" s="1321"/>
      <c r="BR77" s="1321"/>
      <c r="BS77" s="1321"/>
      <c r="BT77" s="1321"/>
      <c r="BU77" s="1321"/>
      <c r="BV77" s="1321"/>
      <c r="BW77" s="1321"/>
      <c r="BX77" s="1321">
        <v>15.8</v>
      </c>
      <c r="BY77" s="1321"/>
      <c r="BZ77" s="1321"/>
      <c r="CA77" s="1321"/>
      <c r="CB77" s="1321"/>
      <c r="CC77" s="1321"/>
      <c r="CD77" s="1321"/>
      <c r="CE77" s="1321"/>
      <c r="CF77" s="1321">
        <v>6.5</v>
      </c>
      <c r="CG77" s="1321"/>
      <c r="CH77" s="1321"/>
      <c r="CI77" s="1321"/>
      <c r="CJ77" s="1321"/>
      <c r="CK77" s="1321"/>
      <c r="CL77" s="1321"/>
      <c r="CM77" s="1321"/>
      <c r="CN77" s="1321">
        <v>5.8</v>
      </c>
      <c r="CO77" s="1321"/>
      <c r="CP77" s="1321"/>
      <c r="CQ77" s="1321"/>
      <c r="CR77" s="1321"/>
      <c r="CS77" s="1321"/>
      <c r="CT77" s="1321"/>
      <c r="CU77" s="1321"/>
      <c r="CV77" s="1321">
        <v>2.7</v>
      </c>
      <c r="CW77" s="1321"/>
      <c r="CX77" s="1321"/>
      <c r="CY77" s="1321"/>
      <c r="CZ77" s="1321"/>
      <c r="DA77" s="1321"/>
      <c r="DB77" s="1321"/>
      <c r="DC77" s="1321"/>
    </row>
    <row r="78" spans="2:107" ht="13.2" x14ac:dyDescent="0.2">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2" x14ac:dyDescent="0.2">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607</v>
      </c>
      <c r="BC79" s="1319"/>
      <c r="BD79" s="1319"/>
      <c r="BE79" s="1319"/>
      <c r="BF79" s="1319"/>
      <c r="BG79" s="1319"/>
      <c r="BH79" s="1319"/>
      <c r="BI79" s="1319"/>
      <c r="BJ79" s="1319"/>
      <c r="BK79" s="1319"/>
      <c r="BL79" s="1319"/>
      <c r="BM79" s="1319"/>
      <c r="BN79" s="1319"/>
      <c r="BO79" s="1319"/>
      <c r="BP79" s="1321">
        <v>7.1</v>
      </c>
      <c r="BQ79" s="1321"/>
      <c r="BR79" s="1321"/>
      <c r="BS79" s="1321"/>
      <c r="BT79" s="1321"/>
      <c r="BU79" s="1321"/>
      <c r="BV79" s="1321"/>
      <c r="BW79" s="1321"/>
      <c r="BX79" s="1321">
        <v>6.2</v>
      </c>
      <c r="BY79" s="1321"/>
      <c r="BZ79" s="1321"/>
      <c r="CA79" s="1321"/>
      <c r="CB79" s="1321"/>
      <c r="CC79" s="1321"/>
      <c r="CD79" s="1321"/>
      <c r="CE79" s="1321"/>
      <c r="CF79" s="1321">
        <v>5.9</v>
      </c>
      <c r="CG79" s="1321"/>
      <c r="CH79" s="1321"/>
      <c r="CI79" s="1321"/>
      <c r="CJ79" s="1321"/>
      <c r="CK79" s="1321"/>
      <c r="CL79" s="1321"/>
      <c r="CM79" s="1321"/>
      <c r="CN79" s="1321">
        <v>5.3</v>
      </c>
      <c r="CO79" s="1321"/>
      <c r="CP79" s="1321"/>
      <c r="CQ79" s="1321"/>
      <c r="CR79" s="1321"/>
      <c r="CS79" s="1321"/>
      <c r="CT79" s="1321"/>
      <c r="CU79" s="1321"/>
      <c r="CV79" s="1321">
        <v>5</v>
      </c>
      <c r="CW79" s="1321"/>
      <c r="CX79" s="1321"/>
      <c r="CY79" s="1321"/>
      <c r="CZ79" s="1321"/>
      <c r="DA79" s="1321"/>
      <c r="DB79" s="1321"/>
      <c r="DC79" s="1321"/>
    </row>
    <row r="80" spans="2:107" ht="13.2" x14ac:dyDescent="0.2">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R9z3/M1szDd9HHHYhDYKQWN0oQB1RQn1UUEz1Ai7nSK2x8Tbx5yJZVZ3g83ZB42EtGzDZBDvyWrzjlY6c/SFw==" saltValue="CXZPoQKoY6kceZzmqfO8m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B1"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qxI8S7g9RtVazUOXxUlWc+bnHi7vDvLFJd0Ev8Pg/Y7/UQewo2gO12IDRIMqGoRxk4ArLQBj7j+cI4U/W4Ihw==" saltValue="kK8h4cKamObPhLGb5Svt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C4" zoomScale="55" zoomScaleNormal="55" zoomScaleSheetLayoutView="55" workbookViewId="0">
      <selection activeCell="CA14" sqref="CA14"/>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OQlxrwN0d88fG0+sOAyH86oYYf6ZO6wzEXzPJ8BiNt9/OFQIlH6pH1XTsvqWwuehQi9d+UroiVKrq/RCp9YAw==" saltValue="WlcSr6tYsj8K3uwyV6Wi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39323</v>
      </c>
      <c r="E3" s="161"/>
      <c r="F3" s="162">
        <v>53605</v>
      </c>
      <c r="G3" s="163"/>
      <c r="H3" s="164"/>
    </row>
    <row r="4" spans="1:8" x14ac:dyDescent="0.2">
      <c r="A4" s="165"/>
      <c r="B4" s="166"/>
      <c r="C4" s="167"/>
      <c r="D4" s="168">
        <v>27039</v>
      </c>
      <c r="E4" s="169"/>
      <c r="F4" s="170">
        <v>28343</v>
      </c>
      <c r="G4" s="171"/>
      <c r="H4" s="172"/>
    </row>
    <row r="5" spans="1:8" x14ac:dyDescent="0.2">
      <c r="A5" s="153" t="s">
        <v>547</v>
      </c>
      <c r="B5" s="158"/>
      <c r="C5" s="159"/>
      <c r="D5" s="160">
        <v>39263</v>
      </c>
      <c r="E5" s="161"/>
      <c r="F5" s="162">
        <v>46440</v>
      </c>
      <c r="G5" s="163"/>
      <c r="H5" s="164"/>
    </row>
    <row r="6" spans="1:8" x14ac:dyDescent="0.2">
      <c r="A6" s="165"/>
      <c r="B6" s="166"/>
      <c r="C6" s="167"/>
      <c r="D6" s="168">
        <v>18918</v>
      </c>
      <c r="E6" s="169"/>
      <c r="F6" s="170">
        <v>27658</v>
      </c>
      <c r="G6" s="171"/>
      <c r="H6" s="172"/>
    </row>
    <row r="7" spans="1:8" x14ac:dyDescent="0.2">
      <c r="A7" s="153" t="s">
        <v>548</v>
      </c>
      <c r="B7" s="158"/>
      <c r="C7" s="159"/>
      <c r="D7" s="160">
        <v>33831</v>
      </c>
      <c r="E7" s="161"/>
      <c r="F7" s="162">
        <v>63257</v>
      </c>
      <c r="G7" s="163"/>
      <c r="H7" s="164"/>
    </row>
    <row r="8" spans="1:8" x14ac:dyDescent="0.2">
      <c r="A8" s="165"/>
      <c r="B8" s="166"/>
      <c r="C8" s="167"/>
      <c r="D8" s="168">
        <v>18204</v>
      </c>
      <c r="E8" s="169"/>
      <c r="F8" s="170">
        <v>27259</v>
      </c>
      <c r="G8" s="171"/>
      <c r="H8" s="172"/>
    </row>
    <row r="9" spans="1:8" x14ac:dyDescent="0.2">
      <c r="A9" s="153" t="s">
        <v>549</v>
      </c>
      <c r="B9" s="158"/>
      <c r="C9" s="159"/>
      <c r="D9" s="160">
        <v>27308</v>
      </c>
      <c r="E9" s="161"/>
      <c r="F9" s="162">
        <v>52308</v>
      </c>
      <c r="G9" s="163"/>
      <c r="H9" s="164"/>
    </row>
    <row r="10" spans="1:8" x14ac:dyDescent="0.2">
      <c r="A10" s="165"/>
      <c r="B10" s="166"/>
      <c r="C10" s="167"/>
      <c r="D10" s="168">
        <v>17644</v>
      </c>
      <c r="E10" s="169"/>
      <c r="F10" s="170">
        <v>28695</v>
      </c>
      <c r="G10" s="171"/>
      <c r="H10" s="172"/>
    </row>
    <row r="11" spans="1:8" x14ac:dyDescent="0.2">
      <c r="A11" s="153" t="s">
        <v>550</v>
      </c>
      <c r="B11" s="158"/>
      <c r="C11" s="159"/>
      <c r="D11" s="160">
        <v>30780</v>
      </c>
      <c r="E11" s="161"/>
      <c r="F11" s="162">
        <v>46402</v>
      </c>
      <c r="G11" s="163"/>
      <c r="H11" s="164"/>
    </row>
    <row r="12" spans="1:8" x14ac:dyDescent="0.2">
      <c r="A12" s="165"/>
      <c r="B12" s="166"/>
      <c r="C12" s="173"/>
      <c r="D12" s="168">
        <v>23679</v>
      </c>
      <c r="E12" s="169"/>
      <c r="F12" s="170">
        <v>26897</v>
      </c>
      <c r="G12" s="171"/>
      <c r="H12" s="172"/>
    </row>
    <row r="13" spans="1:8" x14ac:dyDescent="0.2">
      <c r="A13" s="153"/>
      <c r="B13" s="158"/>
      <c r="C13" s="174"/>
      <c r="D13" s="175">
        <v>34101</v>
      </c>
      <c r="E13" s="176"/>
      <c r="F13" s="177">
        <v>52402</v>
      </c>
      <c r="G13" s="178"/>
      <c r="H13" s="164"/>
    </row>
    <row r="14" spans="1:8" x14ac:dyDescent="0.2">
      <c r="A14" s="165"/>
      <c r="B14" s="166"/>
      <c r="C14" s="167"/>
      <c r="D14" s="168">
        <v>21097</v>
      </c>
      <c r="E14" s="169"/>
      <c r="F14" s="170">
        <v>27770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6.02</v>
      </c>
      <c r="C19" s="179">
        <f>ROUND(VALUE(SUBSTITUTE(実質収支比率等に係る経年分析!G$48,"▲","-")),2)</f>
        <v>10.06</v>
      </c>
      <c r="D19" s="179">
        <f>ROUND(VALUE(SUBSTITUTE(実質収支比率等に係る経年分析!H$48,"▲","-")),2)</f>
        <v>7.32</v>
      </c>
      <c r="E19" s="179">
        <f>ROUND(VALUE(SUBSTITUTE(実質収支比率等に係る経年分析!I$48,"▲","-")),2)</f>
        <v>7.34</v>
      </c>
      <c r="F19" s="179">
        <f>ROUND(VALUE(SUBSTITUTE(実質収支比率等に係る経年分析!J$48,"▲","-")),2)</f>
        <v>9.86</v>
      </c>
    </row>
    <row r="20" spans="1:11" x14ac:dyDescent="0.2">
      <c r="A20" s="179" t="s">
        <v>55</v>
      </c>
      <c r="B20" s="179">
        <f>ROUND(VALUE(SUBSTITUTE(実質収支比率等に係る経年分析!F$47,"▲","-")),2)</f>
        <v>23.46</v>
      </c>
      <c r="C20" s="179">
        <f>ROUND(VALUE(SUBSTITUTE(実質収支比率等に係る経年分析!G$47,"▲","-")),2)</f>
        <v>20.11</v>
      </c>
      <c r="D20" s="179">
        <f>ROUND(VALUE(SUBSTITUTE(実質収支比率等に係る経年分析!H$47,"▲","-")),2)</f>
        <v>18.79</v>
      </c>
      <c r="E20" s="179">
        <f>ROUND(VALUE(SUBSTITUTE(実質収支比率等に係る経年分析!I$47,"▲","-")),2)</f>
        <v>16.34</v>
      </c>
      <c r="F20" s="179">
        <f>ROUND(VALUE(SUBSTITUTE(実質収支比率等に係る経年分析!J$47,"▲","-")),2)</f>
        <v>14.83</v>
      </c>
    </row>
    <row r="21" spans="1:11" x14ac:dyDescent="0.2">
      <c r="A21" s="179" t="s">
        <v>56</v>
      </c>
      <c r="B21" s="179">
        <f>IF(ISNUMBER(VALUE(SUBSTITUTE(実質収支比率等に係る経年分析!F$49,"▲","-"))),ROUND(VALUE(SUBSTITUTE(実質収支比率等に係る経年分析!F$49,"▲","-")),2),NA())</f>
        <v>-4.4000000000000004</v>
      </c>
      <c r="C21" s="179">
        <f>IF(ISNUMBER(VALUE(SUBSTITUTE(実質収支比率等に係る経年分析!G$49,"▲","-"))),ROUND(VALUE(SUBSTITUTE(実質収支比率等に係る経年分析!G$49,"▲","-")),2),NA())</f>
        <v>-2.0499999999999998</v>
      </c>
      <c r="D21" s="179">
        <f>IF(ISNUMBER(VALUE(SUBSTITUTE(実質収支比率等に係る経年分析!H$49,"▲","-"))),ROUND(VALUE(SUBSTITUTE(実質収支比率等に係る経年分析!H$49,"▲","-")),2),NA())</f>
        <v>-9.7100000000000009</v>
      </c>
      <c r="E21" s="179">
        <f>IF(ISNUMBER(VALUE(SUBSTITUTE(実質収支比率等に係る経年分析!I$49,"▲","-"))),ROUND(VALUE(SUBSTITUTE(実質収支比率等に係る経年分析!I$49,"▲","-")),2),NA())</f>
        <v>-6.57</v>
      </c>
      <c r="F21" s="179">
        <f>IF(ISNUMBER(VALUE(SUBSTITUTE(実質収支比率等に係る経年分析!J$49,"▲","-"))),ROUND(VALUE(SUBSTITUTE(実質収支比率等に係る経年分析!J$49,"▲","-")),2),NA())</f>
        <v>-2.97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新里温水プール事業特別会計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1.41</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10.050000000000001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9.8000000000000007</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25.06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4478</v>
      </c>
      <c r="E42" s="181"/>
      <c r="F42" s="181"/>
      <c r="G42" s="181">
        <f>'実質公債費比率（分子）の構造'!L$52</f>
        <v>4298</v>
      </c>
      <c r="H42" s="181"/>
      <c r="I42" s="181"/>
      <c r="J42" s="181">
        <f>'実質公債費比率（分子）の構造'!M$52</f>
        <v>4369</v>
      </c>
      <c r="K42" s="181"/>
      <c r="L42" s="181"/>
      <c r="M42" s="181">
        <f>'実質公債費比率（分子）の構造'!N$52</f>
        <v>4321</v>
      </c>
      <c r="N42" s="181"/>
      <c r="O42" s="181"/>
      <c r="P42" s="181">
        <f>'実質公債費比率（分子）の構造'!O$52</f>
        <v>4248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14</v>
      </c>
      <c r="C44" s="181"/>
      <c r="D44" s="181"/>
      <c r="E44" s="181">
        <f>'実質公債費比率（分子）の構造'!L$50</f>
        <v>14</v>
      </c>
      <c r="F44" s="181"/>
      <c r="G44" s="181"/>
      <c r="H44" s="181">
        <f>'実質公債費比率（分子）の構造'!M$50</f>
        <v>14</v>
      </c>
      <c r="I44" s="181"/>
      <c r="J44" s="181"/>
      <c r="K44" s="181">
        <f>'実質公債費比率（分子）の構造'!N$50</f>
        <v>14</v>
      </c>
      <c r="L44" s="181"/>
      <c r="M44" s="181"/>
      <c r="N44" s="181">
        <f>'実質公債費比率（分子）の構造'!O$50</f>
        <v>14</v>
      </c>
      <c r="O44" s="181"/>
      <c r="P44" s="181"/>
    </row>
    <row r="45" spans="1:16" x14ac:dyDescent="0.2">
      <c r="A45" s="181" t="s">
        <v>66</v>
      </c>
      <c r="B45" s="181">
        <f>'実質公債費比率（分子）の構造'!K$49</f>
        <v>455</v>
      </c>
      <c r="C45" s="181"/>
      <c r="D45" s="181"/>
      <c r="E45" s="181">
        <f>'実質公債費比率（分子）の構造'!L$49</f>
        <v>454</v>
      </c>
      <c r="F45" s="181"/>
      <c r="G45" s="181"/>
      <c r="H45" s="181">
        <f>'実質公債費比率（分子）の構造'!M$49</f>
        <v>543</v>
      </c>
      <c r="I45" s="181"/>
      <c r="J45" s="181"/>
      <c r="K45" s="181">
        <f>'実質公債費比率（分子）の構造'!N$49</f>
        <v>563</v>
      </c>
      <c r="L45" s="181"/>
      <c r="M45" s="181"/>
      <c r="N45" s="181">
        <f>'実質公債費比率（分子）の構造'!O$49</f>
        <v>465</v>
      </c>
      <c r="O45" s="181"/>
      <c r="P45" s="181"/>
    </row>
    <row r="46" spans="1:16" x14ac:dyDescent="0.2">
      <c r="A46" s="181" t="s">
        <v>67</v>
      </c>
      <c r="B46" s="181">
        <f>'実質公債費比率（分子）の構造'!K$48</f>
        <v>1237</v>
      </c>
      <c r="C46" s="181"/>
      <c r="D46" s="181"/>
      <c r="E46" s="181">
        <f>'実質公債費比率（分子）の構造'!L$48</f>
        <v>1163</v>
      </c>
      <c r="F46" s="181"/>
      <c r="G46" s="181"/>
      <c r="H46" s="181">
        <f>'実質公債費比率（分子）の構造'!M$48</f>
        <v>1139</v>
      </c>
      <c r="I46" s="181"/>
      <c r="J46" s="181"/>
      <c r="K46" s="181">
        <f>'実質公債費比率（分子）の構造'!N$48</f>
        <v>1058</v>
      </c>
      <c r="L46" s="181"/>
      <c r="M46" s="181"/>
      <c r="N46" s="181">
        <f>'実質公債費比率（分子）の構造'!O$48</f>
        <v>965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4134</v>
      </c>
      <c r="C49" s="181"/>
      <c r="D49" s="181"/>
      <c r="E49" s="181">
        <f>'実質公債費比率（分子）の構造'!L$45</f>
        <v>3898</v>
      </c>
      <c r="F49" s="181"/>
      <c r="G49" s="181"/>
      <c r="H49" s="181">
        <f>'実質公債費比率（分子）の構造'!M$45</f>
        <v>3856</v>
      </c>
      <c r="I49" s="181"/>
      <c r="J49" s="181"/>
      <c r="K49" s="181">
        <f>'実質公債費比率（分子）の構造'!N$45</f>
        <v>3802</v>
      </c>
      <c r="L49" s="181"/>
      <c r="M49" s="181"/>
      <c r="N49" s="181">
        <f>'実質公債費比率（分子）の構造'!O$45</f>
        <v>3829</v>
      </c>
      <c r="O49" s="181"/>
      <c r="P49" s="181"/>
    </row>
    <row r="50" spans="1:16" x14ac:dyDescent="0.2">
      <c r="A50" s="181" t="s">
        <v>71</v>
      </c>
      <c r="B50" s="181" t="e">
        <f>NA()</f>
        <v>#N/A</v>
      </c>
      <c r="C50" s="181">
        <f>IF(ISNUMBER('実質公債費比率（分子）の構造'!K$53),'実質公債費比率（分子）の構造'!K$53,NA())</f>
        <v>1362</v>
      </c>
      <c r="D50" s="181" t="e">
        <f>NA()</f>
        <v>#N/A</v>
      </c>
      <c r="E50" s="181" t="e">
        <f>NA()</f>
        <v>#N/A</v>
      </c>
      <c r="F50" s="181">
        <f>IF(ISNUMBER('実質公債費比率（分子）の構造'!L$53),'実質公債費比率（分子）の構造'!L$53,NA())</f>
        <v>1231</v>
      </c>
      <c r="G50" s="181" t="e">
        <f>NA()</f>
        <v>#N/A</v>
      </c>
      <c r="H50" s="181" t="e">
        <f>NA()</f>
        <v>#N/A</v>
      </c>
      <c r="I50" s="181">
        <f>IF(ISNUMBER('実質公債費比率（分子）の構造'!M$53),'実質公債費比率（分子）の構造'!M$53,NA())</f>
        <v>1183</v>
      </c>
      <c r="J50" s="181" t="e">
        <f>NA()</f>
        <v>#N/A</v>
      </c>
      <c r="K50" s="181" t="e">
        <f>NA()</f>
        <v>#N/A</v>
      </c>
      <c r="L50" s="181">
        <f>IF(ISNUMBER('実質公債費比率（分子）の構造'!N$53),'実質公債費比率（分子）の構造'!N$53,NA())</f>
        <v>1116</v>
      </c>
      <c r="M50" s="181" t="e">
        <f>NA()</f>
        <v>#N/A</v>
      </c>
      <c r="N50" s="181" t="e">
        <f>NA()</f>
        <v>#N/A</v>
      </c>
      <c r="O50" s="181">
        <f>IF(ISNUMBER('実質公債費比率（分子）の構造'!O$53),'実質公債費比率（分子）の構造'!O$53,NA())</f>
        <v>1025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40241</v>
      </c>
      <c r="E56" s="180"/>
      <c r="F56" s="180"/>
      <c r="G56" s="180">
        <f>'将来負担比率（分子）の構造'!J$52</f>
        <v>39699</v>
      </c>
      <c r="H56" s="180"/>
      <c r="I56" s="180"/>
      <c r="J56" s="180">
        <f>'将来負担比率（分子）の構造'!K$52</f>
        <v>38537</v>
      </c>
      <c r="K56" s="180"/>
      <c r="L56" s="180"/>
      <c r="M56" s="180">
        <f>'将来負担比率（分子）の構造'!L$52</f>
        <v>37296</v>
      </c>
      <c r="N56" s="180"/>
      <c r="O56" s="180"/>
      <c r="P56" s="180">
        <f>'将来負担比率（分子）の構造'!M$52</f>
        <v>36459</v>
      </c>
    </row>
    <row r="57" spans="1:16" x14ac:dyDescent="0.2">
      <c r="A57" s="180" t="s">
        <v>42</v>
      </c>
      <c r="B57" s="180"/>
      <c r="C57" s="180"/>
      <c r="D57" s="180">
        <f>'将来負担比率（分子）の構造'!I$51</f>
        <v>5585</v>
      </c>
      <c r="E57" s="180"/>
      <c r="F57" s="180"/>
      <c r="G57" s="180">
        <f>'将来負担比率（分子）の構造'!J$51</f>
        <v>5413</v>
      </c>
      <c r="H57" s="180"/>
      <c r="I57" s="180"/>
      <c r="J57" s="180">
        <f>'将来負担比率（分子）の構造'!K$51</f>
        <v>5079</v>
      </c>
      <c r="K57" s="180"/>
      <c r="L57" s="180"/>
      <c r="M57" s="180">
        <f>'将来負担比率（分子）の構造'!L$51</f>
        <v>4650</v>
      </c>
      <c r="N57" s="180"/>
      <c r="O57" s="180"/>
      <c r="P57" s="180">
        <f>'将来負担比率（分子）の構造'!M$51</f>
        <v>4518</v>
      </c>
    </row>
    <row r="58" spans="1:16" x14ac:dyDescent="0.2">
      <c r="A58" s="180" t="s">
        <v>41</v>
      </c>
      <c r="B58" s="180"/>
      <c r="C58" s="180"/>
      <c r="D58" s="180">
        <f>'将来負担比率（分子）の構造'!I$50</f>
        <v>11878</v>
      </c>
      <c r="E58" s="180"/>
      <c r="F58" s="180"/>
      <c r="G58" s="180">
        <f>'将来負担比率（分子）の構造'!J$50</f>
        <v>11864</v>
      </c>
      <c r="H58" s="180"/>
      <c r="I58" s="180"/>
      <c r="J58" s="180">
        <f>'将来負担比率（分子）の構造'!K$50</f>
        <v>12493</v>
      </c>
      <c r="K58" s="180"/>
      <c r="L58" s="180"/>
      <c r="M58" s="180">
        <f>'将来負担比率（分子）の構造'!L$50</f>
        <v>12783</v>
      </c>
      <c r="N58" s="180"/>
      <c r="O58" s="180"/>
      <c r="P58" s="180">
        <f>'将来負担比率（分子）の構造'!M$50</f>
        <v>12741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178</v>
      </c>
      <c r="C61" s="180"/>
      <c r="D61" s="180"/>
      <c r="E61" s="180">
        <f>'将来負担比率（分子）の構造'!J$46</f>
        <v>604</v>
      </c>
      <c r="F61" s="180"/>
      <c r="G61" s="180"/>
      <c r="H61" s="180">
        <f>'将来負担比率（分子）の構造'!K$46</f>
        <v>956</v>
      </c>
      <c r="I61" s="180"/>
      <c r="J61" s="180"/>
      <c r="K61" s="180">
        <f>'将来負担比率（分子）の構造'!L$46</f>
        <v>1085</v>
      </c>
      <c r="L61" s="180"/>
      <c r="M61" s="180"/>
      <c r="N61" s="180">
        <f>'将来負担比率（分子）の構造'!M$46</f>
        <v>57</v>
      </c>
      <c r="O61" s="180"/>
      <c r="P61" s="180"/>
    </row>
    <row r="62" spans="1:16" x14ac:dyDescent="0.2">
      <c r="A62" s="180" t="s">
        <v>35</v>
      </c>
      <c r="B62" s="180">
        <f>'将来負担比率（分子）の構造'!I$45</f>
        <v>8113</v>
      </c>
      <c r="C62" s="180"/>
      <c r="D62" s="180"/>
      <c r="E62" s="180">
        <f>'将来負担比率（分子）の構造'!J$45</f>
        <v>7900</v>
      </c>
      <c r="F62" s="180"/>
      <c r="G62" s="180"/>
      <c r="H62" s="180">
        <f>'将来負担比率（分子）の構造'!K$45</f>
        <v>7863</v>
      </c>
      <c r="I62" s="180"/>
      <c r="J62" s="180"/>
      <c r="K62" s="180">
        <f>'将来負担比率（分子）の構造'!L$45</f>
        <v>7002</v>
      </c>
      <c r="L62" s="180"/>
      <c r="M62" s="180"/>
      <c r="N62" s="180">
        <f>'将来負担比率（分子）の構造'!M$45</f>
        <v>6894</v>
      </c>
      <c r="O62" s="180"/>
      <c r="P62" s="180"/>
    </row>
    <row r="63" spans="1:16" x14ac:dyDescent="0.2">
      <c r="A63" s="180" t="s">
        <v>34</v>
      </c>
      <c r="B63" s="180">
        <f>'将来負担比率（分子）の構造'!I$44</f>
        <v>2346</v>
      </c>
      <c r="C63" s="180"/>
      <c r="D63" s="180"/>
      <c r="E63" s="180">
        <f>'将来負担比率（分子）の構造'!J$44</f>
        <v>2053</v>
      </c>
      <c r="F63" s="180"/>
      <c r="G63" s="180"/>
      <c r="H63" s="180">
        <f>'将来負担比率（分子）の構造'!K$44</f>
        <v>1940</v>
      </c>
      <c r="I63" s="180"/>
      <c r="J63" s="180"/>
      <c r="K63" s="180">
        <f>'将来負担比率（分子）の構造'!L$44</f>
        <v>1597</v>
      </c>
      <c r="L63" s="180"/>
      <c r="M63" s="180"/>
      <c r="N63" s="180">
        <f>'将来負担比率（分子）の構造'!M$44</f>
        <v>1209</v>
      </c>
      <c r="O63" s="180"/>
      <c r="P63" s="180"/>
    </row>
    <row r="64" spans="1:16" x14ac:dyDescent="0.2">
      <c r="A64" s="180" t="s">
        <v>33</v>
      </c>
      <c r="B64" s="180">
        <f>'将来負担比率（分子）の構造'!I$43</f>
        <v>13599</v>
      </c>
      <c r="C64" s="180"/>
      <c r="D64" s="180"/>
      <c r="E64" s="180">
        <f>'将来負担比率（分子）の構造'!J$43</f>
        <v>13368</v>
      </c>
      <c r="F64" s="180"/>
      <c r="G64" s="180"/>
      <c r="H64" s="180">
        <f>'将来負担比率（分子）の構造'!K$43</f>
        <v>12366</v>
      </c>
      <c r="I64" s="180"/>
      <c r="J64" s="180"/>
      <c r="K64" s="180">
        <f>'将来負担比率（分子）の構造'!L$43</f>
        <v>11525</v>
      </c>
      <c r="L64" s="180"/>
      <c r="M64" s="180"/>
      <c r="N64" s="180">
        <f>'将来負担比率（分子）の構造'!M$43</f>
        <v>10685</v>
      </c>
      <c r="O64" s="180"/>
      <c r="P64" s="180"/>
    </row>
    <row r="65" spans="1:16" x14ac:dyDescent="0.2">
      <c r="A65" s="180" t="s">
        <v>32</v>
      </c>
      <c r="B65" s="180">
        <f>'将来負担比率（分子）の構造'!I$42</f>
        <v>154</v>
      </c>
      <c r="C65" s="180"/>
      <c r="D65" s="180"/>
      <c r="E65" s="180">
        <f>'将来負担比率（分子）の構造'!J$42</f>
        <v>142</v>
      </c>
      <c r="F65" s="180"/>
      <c r="G65" s="180"/>
      <c r="H65" s="180">
        <f>'将来負担比率（分子）の構造'!K$42</f>
        <v>130</v>
      </c>
      <c r="I65" s="180"/>
      <c r="J65" s="180"/>
      <c r="K65" s="180">
        <f>'将来負担比率（分子）の構造'!L$42</f>
        <v>118</v>
      </c>
      <c r="L65" s="180"/>
      <c r="M65" s="180"/>
      <c r="N65" s="180">
        <f>'将来負担比率（分子）の構造'!M$42</f>
        <v>106</v>
      </c>
      <c r="O65" s="180"/>
      <c r="P65" s="180"/>
    </row>
    <row r="66" spans="1:16" x14ac:dyDescent="0.2">
      <c r="A66" s="180" t="s">
        <v>31</v>
      </c>
      <c r="B66" s="180">
        <f>'将来負担比率（分子）の構造'!I$41</f>
        <v>39509</v>
      </c>
      <c r="C66" s="180"/>
      <c r="D66" s="180"/>
      <c r="E66" s="180">
        <f>'将来負担比率（分子）の構造'!J$41</f>
        <v>38488</v>
      </c>
      <c r="F66" s="180"/>
      <c r="G66" s="180"/>
      <c r="H66" s="180">
        <f>'将来負担比率（分子）の構造'!K$41</f>
        <v>36920</v>
      </c>
      <c r="I66" s="180"/>
      <c r="J66" s="180"/>
      <c r="K66" s="180">
        <f>'将来負担比率（分子）の構造'!L$41</f>
        <v>35434</v>
      </c>
      <c r="L66" s="180"/>
      <c r="M66" s="180"/>
      <c r="N66" s="180">
        <f>'将来負担比率（分子）の構造'!M$41</f>
        <v>34470</v>
      </c>
      <c r="O66" s="180"/>
      <c r="P66" s="180"/>
    </row>
    <row r="67" spans="1:16" x14ac:dyDescent="0.2">
      <c r="A67" s="180" t="s">
        <v>75</v>
      </c>
      <c r="B67" s="180" t="e">
        <f>NA()</f>
        <v>#N/A</v>
      </c>
      <c r="C67" s="180">
        <f>IF(ISNUMBER('将来負担比率（分子）の構造'!I$53), IF('将来負担比率（分子）の構造'!I$53 &lt; 0, 0, '将来負担比率（分子）の構造'!I$53), NA())</f>
        <v>6195</v>
      </c>
      <c r="D67" s="180" t="e">
        <f>NA()</f>
        <v>#N/A</v>
      </c>
      <c r="E67" s="180" t="e">
        <f>NA()</f>
        <v>#N/A</v>
      </c>
      <c r="F67" s="180">
        <f>IF(ISNUMBER('将来負担比率（分子）の構造'!J$53), IF('将来負担比率（分子）の構造'!J$53 &lt; 0, 0, '将来負担比率（分子）の構造'!J$53), NA())</f>
        <v>5577</v>
      </c>
      <c r="G67" s="180" t="e">
        <f>NA()</f>
        <v>#N/A</v>
      </c>
      <c r="H67" s="180" t="e">
        <f>NA()</f>
        <v>#N/A</v>
      </c>
      <c r="I67" s="180">
        <f>IF(ISNUMBER('将来負担比率（分子）の構造'!K$53), IF('将来負担比率（分子）の構造'!K$53 &lt; 0, 0, '将来負担比率（分子）の構造'!K$53), NA())</f>
        <v>4066</v>
      </c>
      <c r="J67" s="180" t="e">
        <f>NA()</f>
        <v>#N/A</v>
      </c>
      <c r="K67" s="180" t="e">
        <f>NA()</f>
        <v>#N/A</v>
      </c>
      <c r="L67" s="180">
        <f>IF(ISNUMBER('将来負担比率（分子）の構造'!L$53), IF('将来負担比率（分子）の構造'!L$53 &lt; 0, 0, '将来負担比率（分子）の構造'!L$53), NA())</f>
        <v>2032</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4962</v>
      </c>
      <c r="C72" s="184">
        <f>基金残高に係る経年分析!G55</f>
        <v>4248</v>
      </c>
      <c r="D72" s="184">
        <f>基金残高に係る経年分析!H55</f>
        <v>3839</v>
      </c>
    </row>
    <row r="73" spans="1:16" x14ac:dyDescent="0.2">
      <c r="A73" s="183" t="s">
        <v>78</v>
      </c>
      <c r="B73" s="184">
        <f>基金残高に係る経年分析!F56</f>
        <v>273</v>
      </c>
      <c r="C73" s="184">
        <f>基金残高に係る経年分析!G56</f>
        <v>273</v>
      </c>
      <c r="D73" s="184">
        <f>基金残高に係る経年分析!H56</f>
        <v>273</v>
      </c>
    </row>
    <row r="74" spans="1:16" x14ac:dyDescent="0.2">
      <c r="A74" s="183" t="s">
        <v>79</v>
      </c>
      <c r="B74" s="184">
        <f>基金残高に係る経年分析!F57</f>
        <v>4632</v>
      </c>
      <c r="C74" s="184">
        <f>基金残高に係る経年分析!G57</f>
        <v>4874</v>
      </c>
      <c r="D74" s="184">
        <f>基金残高に係る経年分析!H57</f>
        <v>4825</v>
      </c>
    </row>
  </sheetData>
  <sheetProtection algorithmName="SHA-512" hashValue="2b/FLNFJH1J3D3QRogRtx2WLOaOPk8cRmGN6OGU6zFE3LSnfaoeQubebKiEMi4yg8soocRjLbOWZj5jNI5uftg==" saltValue="mjPGBT53e42LycIcEARh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13381686</v>
      </c>
      <c r="S5" s="727"/>
      <c r="T5" s="727"/>
      <c r="U5" s="727"/>
      <c r="V5" s="727"/>
      <c r="W5" s="727"/>
      <c r="X5" s="727"/>
      <c r="Y5" s="773"/>
      <c r="Z5" s="791">
        <v>29.6</v>
      </c>
      <c r="AA5" s="791"/>
      <c r="AB5" s="791"/>
      <c r="AC5" s="791"/>
      <c r="AD5" s="792">
        <v>12597143</v>
      </c>
      <c r="AE5" s="792"/>
      <c r="AF5" s="792"/>
      <c r="AG5" s="792"/>
      <c r="AH5" s="792"/>
      <c r="AI5" s="792"/>
      <c r="AJ5" s="792"/>
      <c r="AK5" s="792"/>
      <c r="AL5" s="774">
        <v>50.8</v>
      </c>
      <c r="AM5" s="743"/>
      <c r="AN5" s="743"/>
      <c r="AO5" s="775"/>
      <c r="AP5" s="760" t="s">
        <v>227</v>
      </c>
      <c r="AQ5" s="761"/>
      <c r="AR5" s="761"/>
      <c r="AS5" s="761"/>
      <c r="AT5" s="761"/>
      <c r="AU5" s="761"/>
      <c r="AV5" s="761"/>
      <c r="AW5" s="761"/>
      <c r="AX5" s="761"/>
      <c r="AY5" s="761"/>
      <c r="AZ5" s="761"/>
      <c r="BA5" s="761"/>
      <c r="BB5" s="761"/>
      <c r="BC5" s="761"/>
      <c r="BD5" s="761"/>
      <c r="BE5" s="761"/>
      <c r="BF5" s="762"/>
      <c r="BG5" s="661">
        <v>12596247</v>
      </c>
      <c r="BH5" s="664"/>
      <c r="BI5" s="664"/>
      <c r="BJ5" s="664"/>
      <c r="BK5" s="664"/>
      <c r="BL5" s="664"/>
      <c r="BM5" s="664"/>
      <c r="BN5" s="665"/>
      <c r="BO5" s="723">
        <v>94.1</v>
      </c>
      <c r="BP5" s="723"/>
      <c r="BQ5" s="723"/>
      <c r="BR5" s="723"/>
      <c r="BS5" s="724">
        <v>153096</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390365</v>
      </c>
      <c r="S6" s="664"/>
      <c r="T6" s="664"/>
      <c r="U6" s="664"/>
      <c r="V6" s="664"/>
      <c r="W6" s="664"/>
      <c r="X6" s="664"/>
      <c r="Y6" s="665"/>
      <c r="Z6" s="723">
        <v>0.9</v>
      </c>
      <c r="AA6" s="723"/>
      <c r="AB6" s="723"/>
      <c r="AC6" s="723"/>
      <c r="AD6" s="724">
        <v>390365</v>
      </c>
      <c r="AE6" s="724"/>
      <c r="AF6" s="724"/>
      <c r="AG6" s="724"/>
      <c r="AH6" s="724"/>
      <c r="AI6" s="724"/>
      <c r="AJ6" s="724"/>
      <c r="AK6" s="724"/>
      <c r="AL6" s="666">
        <v>1.6</v>
      </c>
      <c r="AM6" s="667"/>
      <c r="AN6" s="667"/>
      <c r="AO6" s="725"/>
      <c r="AP6" s="658" t="s">
        <v>232</v>
      </c>
      <c r="AQ6" s="659"/>
      <c r="AR6" s="659"/>
      <c r="AS6" s="659"/>
      <c r="AT6" s="659"/>
      <c r="AU6" s="659"/>
      <c r="AV6" s="659"/>
      <c r="AW6" s="659"/>
      <c r="AX6" s="659"/>
      <c r="AY6" s="659"/>
      <c r="AZ6" s="659"/>
      <c r="BA6" s="659"/>
      <c r="BB6" s="659"/>
      <c r="BC6" s="659"/>
      <c r="BD6" s="659"/>
      <c r="BE6" s="659"/>
      <c r="BF6" s="660"/>
      <c r="BG6" s="661">
        <v>12596247</v>
      </c>
      <c r="BH6" s="664"/>
      <c r="BI6" s="664"/>
      <c r="BJ6" s="664"/>
      <c r="BK6" s="664"/>
      <c r="BL6" s="664"/>
      <c r="BM6" s="664"/>
      <c r="BN6" s="665"/>
      <c r="BO6" s="723">
        <v>94.1</v>
      </c>
      <c r="BP6" s="723"/>
      <c r="BQ6" s="723"/>
      <c r="BR6" s="723"/>
      <c r="BS6" s="724">
        <v>153096</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330489</v>
      </c>
      <c r="CS6" s="664"/>
      <c r="CT6" s="664"/>
      <c r="CU6" s="664"/>
      <c r="CV6" s="664"/>
      <c r="CW6" s="664"/>
      <c r="CX6" s="664"/>
      <c r="CY6" s="665"/>
      <c r="CZ6" s="774">
        <v>0.8</v>
      </c>
      <c r="DA6" s="743"/>
      <c r="DB6" s="743"/>
      <c r="DC6" s="777"/>
      <c r="DD6" s="669" t="s">
        <v>234</v>
      </c>
      <c r="DE6" s="664"/>
      <c r="DF6" s="664"/>
      <c r="DG6" s="664"/>
      <c r="DH6" s="664"/>
      <c r="DI6" s="664"/>
      <c r="DJ6" s="664"/>
      <c r="DK6" s="664"/>
      <c r="DL6" s="664"/>
      <c r="DM6" s="664"/>
      <c r="DN6" s="664"/>
      <c r="DO6" s="664"/>
      <c r="DP6" s="665"/>
      <c r="DQ6" s="669">
        <v>330489</v>
      </c>
      <c r="DR6" s="664"/>
      <c r="DS6" s="664"/>
      <c r="DT6" s="664"/>
      <c r="DU6" s="664"/>
      <c r="DV6" s="664"/>
      <c r="DW6" s="664"/>
      <c r="DX6" s="664"/>
      <c r="DY6" s="664"/>
      <c r="DZ6" s="664"/>
      <c r="EA6" s="664"/>
      <c r="EB6" s="664"/>
      <c r="EC6" s="704"/>
    </row>
    <row r="7" spans="2:143" ht="11.25" customHeight="1" x14ac:dyDescent="0.2">
      <c r="B7" s="658" t="s">
        <v>235</v>
      </c>
      <c r="C7" s="659"/>
      <c r="D7" s="659"/>
      <c r="E7" s="659"/>
      <c r="F7" s="659"/>
      <c r="G7" s="659"/>
      <c r="H7" s="659"/>
      <c r="I7" s="659"/>
      <c r="J7" s="659"/>
      <c r="K7" s="659"/>
      <c r="L7" s="659"/>
      <c r="M7" s="659"/>
      <c r="N7" s="659"/>
      <c r="O7" s="659"/>
      <c r="P7" s="659"/>
      <c r="Q7" s="660"/>
      <c r="R7" s="661">
        <v>22520</v>
      </c>
      <c r="S7" s="664"/>
      <c r="T7" s="664"/>
      <c r="U7" s="664"/>
      <c r="V7" s="664"/>
      <c r="W7" s="664"/>
      <c r="X7" s="664"/>
      <c r="Y7" s="665"/>
      <c r="Z7" s="723">
        <v>0</v>
      </c>
      <c r="AA7" s="723"/>
      <c r="AB7" s="723"/>
      <c r="AC7" s="723"/>
      <c r="AD7" s="724">
        <v>22520</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6085439</v>
      </c>
      <c r="BH7" s="664"/>
      <c r="BI7" s="664"/>
      <c r="BJ7" s="664"/>
      <c r="BK7" s="664"/>
      <c r="BL7" s="664"/>
      <c r="BM7" s="664"/>
      <c r="BN7" s="665"/>
      <c r="BO7" s="723">
        <v>45.5</v>
      </c>
      <c r="BP7" s="723"/>
      <c r="BQ7" s="723"/>
      <c r="BR7" s="723"/>
      <c r="BS7" s="724">
        <v>153096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3491304</v>
      </c>
      <c r="CS7" s="664"/>
      <c r="CT7" s="664"/>
      <c r="CU7" s="664"/>
      <c r="CV7" s="664"/>
      <c r="CW7" s="664"/>
      <c r="CX7" s="664"/>
      <c r="CY7" s="665"/>
      <c r="CZ7" s="723">
        <v>8.1999999999999993</v>
      </c>
      <c r="DA7" s="723"/>
      <c r="DB7" s="723"/>
      <c r="DC7" s="723"/>
      <c r="DD7" s="669">
        <v>75496</v>
      </c>
      <c r="DE7" s="664"/>
      <c r="DF7" s="664"/>
      <c r="DG7" s="664"/>
      <c r="DH7" s="664"/>
      <c r="DI7" s="664"/>
      <c r="DJ7" s="664"/>
      <c r="DK7" s="664"/>
      <c r="DL7" s="664"/>
      <c r="DM7" s="664"/>
      <c r="DN7" s="664"/>
      <c r="DO7" s="664"/>
      <c r="DP7" s="665"/>
      <c r="DQ7" s="669">
        <v>3073720</v>
      </c>
      <c r="DR7" s="664"/>
      <c r="DS7" s="664"/>
      <c r="DT7" s="664"/>
      <c r="DU7" s="664"/>
      <c r="DV7" s="664"/>
      <c r="DW7" s="664"/>
      <c r="DX7" s="664"/>
      <c r="DY7" s="664"/>
      <c r="DZ7" s="664"/>
      <c r="EA7" s="664"/>
      <c r="EB7" s="664"/>
      <c r="EC7" s="704"/>
    </row>
    <row r="8" spans="2:143" ht="11.25" customHeight="1" x14ac:dyDescent="0.2">
      <c r="B8" s="658" t="s">
        <v>238</v>
      </c>
      <c r="C8" s="659"/>
      <c r="D8" s="659"/>
      <c r="E8" s="659"/>
      <c r="F8" s="659"/>
      <c r="G8" s="659"/>
      <c r="H8" s="659"/>
      <c r="I8" s="659"/>
      <c r="J8" s="659"/>
      <c r="K8" s="659"/>
      <c r="L8" s="659"/>
      <c r="M8" s="659"/>
      <c r="N8" s="659"/>
      <c r="O8" s="659"/>
      <c r="P8" s="659"/>
      <c r="Q8" s="660"/>
      <c r="R8" s="661">
        <v>48779</v>
      </c>
      <c r="S8" s="664"/>
      <c r="T8" s="664"/>
      <c r="U8" s="664"/>
      <c r="V8" s="664"/>
      <c r="W8" s="664"/>
      <c r="X8" s="664"/>
      <c r="Y8" s="665"/>
      <c r="Z8" s="723">
        <v>0.1</v>
      </c>
      <c r="AA8" s="723"/>
      <c r="AB8" s="723"/>
      <c r="AC8" s="723"/>
      <c r="AD8" s="724">
        <v>48779</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189577</v>
      </c>
      <c r="BH8" s="664"/>
      <c r="BI8" s="664"/>
      <c r="BJ8" s="664"/>
      <c r="BK8" s="664"/>
      <c r="BL8" s="664"/>
      <c r="BM8" s="664"/>
      <c r="BN8" s="665"/>
      <c r="BO8" s="723">
        <v>1.4</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15714800</v>
      </c>
      <c r="CS8" s="664"/>
      <c r="CT8" s="664"/>
      <c r="CU8" s="664"/>
      <c r="CV8" s="664"/>
      <c r="CW8" s="664"/>
      <c r="CX8" s="664"/>
      <c r="CY8" s="665"/>
      <c r="CZ8" s="723">
        <v>36.9</v>
      </c>
      <c r="DA8" s="723"/>
      <c r="DB8" s="723"/>
      <c r="DC8" s="723"/>
      <c r="DD8" s="669">
        <v>5412</v>
      </c>
      <c r="DE8" s="664"/>
      <c r="DF8" s="664"/>
      <c r="DG8" s="664"/>
      <c r="DH8" s="664"/>
      <c r="DI8" s="664"/>
      <c r="DJ8" s="664"/>
      <c r="DK8" s="664"/>
      <c r="DL8" s="664"/>
      <c r="DM8" s="664"/>
      <c r="DN8" s="664"/>
      <c r="DO8" s="664"/>
      <c r="DP8" s="665"/>
      <c r="DQ8" s="669">
        <v>8202609</v>
      </c>
      <c r="DR8" s="664"/>
      <c r="DS8" s="664"/>
      <c r="DT8" s="664"/>
      <c r="DU8" s="664"/>
      <c r="DV8" s="664"/>
      <c r="DW8" s="664"/>
      <c r="DX8" s="664"/>
      <c r="DY8" s="664"/>
      <c r="DZ8" s="664"/>
      <c r="EA8" s="664"/>
      <c r="EB8" s="664"/>
      <c r="EC8" s="704"/>
    </row>
    <row r="9" spans="2:143" ht="11.25" customHeight="1" x14ac:dyDescent="0.2">
      <c r="B9" s="658" t="s">
        <v>241</v>
      </c>
      <c r="C9" s="659"/>
      <c r="D9" s="659"/>
      <c r="E9" s="659"/>
      <c r="F9" s="659"/>
      <c r="G9" s="659"/>
      <c r="H9" s="659"/>
      <c r="I9" s="659"/>
      <c r="J9" s="659"/>
      <c r="K9" s="659"/>
      <c r="L9" s="659"/>
      <c r="M9" s="659"/>
      <c r="N9" s="659"/>
      <c r="O9" s="659"/>
      <c r="P9" s="659"/>
      <c r="Q9" s="660"/>
      <c r="R9" s="661">
        <v>40500</v>
      </c>
      <c r="S9" s="664"/>
      <c r="T9" s="664"/>
      <c r="U9" s="664"/>
      <c r="V9" s="664"/>
      <c r="W9" s="664"/>
      <c r="X9" s="664"/>
      <c r="Y9" s="665"/>
      <c r="Z9" s="723">
        <v>0.1</v>
      </c>
      <c r="AA9" s="723"/>
      <c r="AB9" s="723"/>
      <c r="AC9" s="723"/>
      <c r="AD9" s="724">
        <v>40500</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5073014</v>
      </c>
      <c r="BH9" s="664"/>
      <c r="BI9" s="664"/>
      <c r="BJ9" s="664"/>
      <c r="BK9" s="664"/>
      <c r="BL9" s="664"/>
      <c r="BM9" s="664"/>
      <c r="BN9" s="665"/>
      <c r="BO9" s="723">
        <v>37.9</v>
      </c>
      <c r="BP9" s="723"/>
      <c r="BQ9" s="723"/>
      <c r="BR9" s="723"/>
      <c r="BS9" s="669" t="s">
        <v>147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4486156</v>
      </c>
      <c r="CS9" s="664"/>
      <c r="CT9" s="664"/>
      <c r="CU9" s="664"/>
      <c r="CV9" s="664"/>
      <c r="CW9" s="664"/>
      <c r="CX9" s="664"/>
      <c r="CY9" s="665"/>
      <c r="CZ9" s="723">
        <v>10.5</v>
      </c>
      <c r="DA9" s="723"/>
      <c r="DB9" s="723"/>
      <c r="DC9" s="723"/>
      <c r="DD9" s="669">
        <v>432110</v>
      </c>
      <c r="DE9" s="664"/>
      <c r="DF9" s="664"/>
      <c r="DG9" s="664"/>
      <c r="DH9" s="664"/>
      <c r="DI9" s="664"/>
      <c r="DJ9" s="664"/>
      <c r="DK9" s="664"/>
      <c r="DL9" s="664"/>
      <c r="DM9" s="664"/>
      <c r="DN9" s="664"/>
      <c r="DO9" s="664"/>
      <c r="DP9" s="665"/>
      <c r="DQ9" s="669">
        <v>3152780</v>
      </c>
      <c r="DR9" s="664"/>
      <c r="DS9" s="664"/>
      <c r="DT9" s="664"/>
      <c r="DU9" s="664"/>
      <c r="DV9" s="664"/>
      <c r="DW9" s="664"/>
      <c r="DX9" s="664"/>
      <c r="DY9" s="664"/>
      <c r="DZ9" s="664"/>
      <c r="EA9" s="664"/>
      <c r="EB9" s="664"/>
      <c r="EC9" s="704"/>
    </row>
    <row r="10" spans="2:143" ht="11.25" customHeight="1" x14ac:dyDescent="0.2">
      <c r="B10" s="658" t="s">
        <v>244</v>
      </c>
      <c r="C10" s="659"/>
      <c r="D10" s="659"/>
      <c r="E10" s="659"/>
      <c r="F10" s="659"/>
      <c r="G10" s="659"/>
      <c r="H10" s="659"/>
      <c r="I10" s="659"/>
      <c r="J10" s="659"/>
      <c r="K10" s="659"/>
      <c r="L10" s="659"/>
      <c r="M10" s="659"/>
      <c r="N10" s="659"/>
      <c r="O10" s="659"/>
      <c r="P10" s="659"/>
      <c r="Q10" s="660"/>
      <c r="R10" s="661" t="s">
        <v>147</v>
      </c>
      <c r="S10" s="664"/>
      <c r="T10" s="664"/>
      <c r="U10" s="664"/>
      <c r="V10" s="664"/>
      <c r="W10" s="664"/>
      <c r="X10" s="664"/>
      <c r="Y10" s="665"/>
      <c r="Z10" s="723" t="s">
        <v>147</v>
      </c>
      <c r="AA10" s="723"/>
      <c r="AB10" s="723"/>
      <c r="AC10" s="723"/>
      <c r="AD10" s="724" t="s">
        <v>147</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334404</v>
      </c>
      <c r="BH10" s="664"/>
      <c r="BI10" s="664"/>
      <c r="BJ10" s="664"/>
      <c r="BK10" s="664"/>
      <c r="BL10" s="664"/>
      <c r="BM10" s="664"/>
      <c r="BN10" s="665"/>
      <c r="BO10" s="723">
        <v>2.5</v>
      </c>
      <c r="BP10" s="723"/>
      <c r="BQ10" s="723"/>
      <c r="BR10" s="723"/>
      <c r="BS10" s="669">
        <v>55436</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81075</v>
      </c>
      <c r="CS10" s="664"/>
      <c r="CT10" s="664"/>
      <c r="CU10" s="664"/>
      <c r="CV10" s="664"/>
      <c r="CW10" s="664"/>
      <c r="CX10" s="664"/>
      <c r="CY10" s="665"/>
      <c r="CZ10" s="723">
        <v>0.2</v>
      </c>
      <c r="DA10" s="723"/>
      <c r="DB10" s="723"/>
      <c r="DC10" s="723"/>
      <c r="DD10" s="669">
        <v>337</v>
      </c>
      <c r="DE10" s="664"/>
      <c r="DF10" s="664"/>
      <c r="DG10" s="664"/>
      <c r="DH10" s="664"/>
      <c r="DI10" s="664"/>
      <c r="DJ10" s="664"/>
      <c r="DK10" s="664"/>
      <c r="DL10" s="664"/>
      <c r="DM10" s="664"/>
      <c r="DN10" s="664"/>
      <c r="DO10" s="664"/>
      <c r="DP10" s="665"/>
      <c r="DQ10" s="669">
        <v>54444</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t="s">
        <v>147</v>
      </c>
      <c r="S11" s="664"/>
      <c r="T11" s="664"/>
      <c r="U11" s="664"/>
      <c r="V11" s="664"/>
      <c r="W11" s="664"/>
      <c r="X11" s="664"/>
      <c r="Y11" s="665"/>
      <c r="Z11" s="723" t="s">
        <v>234</v>
      </c>
      <c r="AA11" s="723"/>
      <c r="AB11" s="723"/>
      <c r="AC11" s="723"/>
      <c r="AD11" s="724" t="s">
        <v>147</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488444</v>
      </c>
      <c r="BH11" s="664"/>
      <c r="BI11" s="664"/>
      <c r="BJ11" s="664"/>
      <c r="BK11" s="664"/>
      <c r="BL11" s="664"/>
      <c r="BM11" s="664"/>
      <c r="BN11" s="665"/>
      <c r="BO11" s="723">
        <v>3.7</v>
      </c>
      <c r="BP11" s="723"/>
      <c r="BQ11" s="723"/>
      <c r="BR11" s="723"/>
      <c r="BS11" s="669">
        <v>97660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686752</v>
      </c>
      <c r="CS11" s="664"/>
      <c r="CT11" s="664"/>
      <c r="CU11" s="664"/>
      <c r="CV11" s="664"/>
      <c r="CW11" s="664"/>
      <c r="CX11" s="664"/>
      <c r="CY11" s="665"/>
      <c r="CZ11" s="723">
        <v>1.6</v>
      </c>
      <c r="DA11" s="723"/>
      <c r="DB11" s="723"/>
      <c r="DC11" s="723"/>
      <c r="DD11" s="669">
        <v>179764</v>
      </c>
      <c r="DE11" s="664"/>
      <c r="DF11" s="664"/>
      <c r="DG11" s="664"/>
      <c r="DH11" s="664"/>
      <c r="DI11" s="664"/>
      <c r="DJ11" s="664"/>
      <c r="DK11" s="664"/>
      <c r="DL11" s="664"/>
      <c r="DM11" s="664"/>
      <c r="DN11" s="664"/>
      <c r="DO11" s="664"/>
      <c r="DP11" s="665"/>
      <c r="DQ11" s="669">
        <v>531645</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2198812</v>
      </c>
      <c r="S12" s="664"/>
      <c r="T12" s="664"/>
      <c r="U12" s="664"/>
      <c r="V12" s="664"/>
      <c r="W12" s="664"/>
      <c r="X12" s="664"/>
      <c r="Y12" s="665"/>
      <c r="Z12" s="723">
        <v>4.9000000000000004</v>
      </c>
      <c r="AA12" s="723"/>
      <c r="AB12" s="723"/>
      <c r="AC12" s="723"/>
      <c r="AD12" s="724">
        <v>2198812</v>
      </c>
      <c r="AE12" s="724"/>
      <c r="AF12" s="724"/>
      <c r="AG12" s="724"/>
      <c r="AH12" s="724"/>
      <c r="AI12" s="724"/>
      <c r="AJ12" s="724"/>
      <c r="AK12" s="724"/>
      <c r="AL12" s="666">
        <v>8.9</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5603371</v>
      </c>
      <c r="BH12" s="664"/>
      <c r="BI12" s="664"/>
      <c r="BJ12" s="664"/>
      <c r="BK12" s="664"/>
      <c r="BL12" s="664"/>
      <c r="BM12" s="664"/>
      <c r="BN12" s="665"/>
      <c r="BO12" s="723">
        <v>41.9</v>
      </c>
      <c r="BP12" s="723"/>
      <c r="BQ12" s="723"/>
      <c r="BR12" s="723"/>
      <c r="BS12" s="669" t="s">
        <v>234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1685879</v>
      </c>
      <c r="CS12" s="664"/>
      <c r="CT12" s="664"/>
      <c r="CU12" s="664"/>
      <c r="CV12" s="664"/>
      <c r="CW12" s="664"/>
      <c r="CX12" s="664"/>
      <c r="CY12" s="665"/>
      <c r="CZ12" s="723">
        <v>4</v>
      </c>
      <c r="DA12" s="723"/>
      <c r="DB12" s="723"/>
      <c r="DC12" s="723"/>
      <c r="DD12" s="669">
        <v>61492</v>
      </c>
      <c r="DE12" s="664"/>
      <c r="DF12" s="664"/>
      <c r="DG12" s="664"/>
      <c r="DH12" s="664"/>
      <c r="DI12" s="664"/>
      <c r="DJ12" s="664"/>
      <c r="DK12" s="664"/>
      <c r="DL12" s="664"/>
      <c r="DM12" s="664"/>
      <c r="DN12" s="664"/>
      <c r="DO12" s="664"/>
      <c r="DP12" s="665"/>
      <c r="DQ12" s="669">
        <v>613355</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v>24375</v>
      </c>
      <c r="S13" s="664"/>
      <c r="T13" s="664"/>
      <c r="U13" s="664"/>
      <c r="V13" s="664"/>
      <c r="W13" s="664"/>
      <c r="X13" s="664"/>
      <c r="Y13" s="665"/>
      <c r="Z13" s="723">
        <v>0.1</v>
      </c>
      <c r="AA13" s="723"/>
      <c r="AB13" s="723"/>
      <c r="AC13" s="723"/>
      <c r="AD13" s="724">
        <v>24375</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5520550</v>
      </c>
      <c r="BH13" s="664"/>
      <c r="BI13" s="664"/>
      <c r="BJ13" s="664"/>
      <c r="BK13" s="664"/>
      <c r="BL13" s="664"/>
      <c r="BM13" s="664"/>
      <c r="BN13" s="665"/>
      <c r="BO13" s="723">
        <v>41.3</v>
      </c>
      <c r="BP13" s="723"/>
      <c r="BQ13" s="723"/>
      <c r="BR13" s="723"/>
      <c r="BS13" s="669" t="s">
        <v>147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4194707</v>
      </c>
      <c r="CS13" s="664"/>
      <c r="CT13" s="664"/>
      <c r="CU13" s="664"/>
      <c r="CV13" s="664"/>
      <c r="CW13" s="664"/>
      <c r="CX13" s="664"/>
      <c r="CY13" s="665"/>
      <c r="CZ13" s="723">
        <v>9.9</v>
      </c>
      <c r="DA13" s="723"/>
      <c r="DB13" s="723"/>
      <c r="DC13" s="723"/>
      <c r="DD13" s="669">
        <v>1665203</v>
      </c>
      <c r="DE13" s="664"/>
      <c r="DF13" s="664"/>
      <c r="DG13" s="664"/>
      <c r="DH13" s="664"/>
      <c r="DI13" s="664"/>
      <c r="DJ13" s="664"/>
      <c r="DK13" s="664"/>
      <c r="DL13" s="664"/>
      <c r="DM13" s="664"/>
      <c r="DN13" s="664"/>
      <c r="DO13" s="664"/>
      <c r="DP13" s="665"/>
      <c r="DQ13" s="669">
        <v>3302479</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147</v>
      </c>
      <c r="S14" s="664"/>
      <c r="T14" s="664"/>
      <c r="U14" s="664"/>
      <c r="V14" s="664"/>
      <c r="W14" s="664"/>
      <c r="X14" s="664"/>
      <c r="Y14" s="665"/>
      <c r="Z14" s="723" t="s">
        <v>234</v>
      </c>
      <c r="AA14" s="723"/>
      <c r="AB14" s="723"/>
      <c r="AC14" s="723"/>
      <c r="AD14" s="724" t="s">
        <v>147</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324881</v>
      </c>
      <c r="BH14" s="664"/>
      <c r="BI14" s="664"/>
      <c r="BJ14" s="664"/>
      <c r="BK14" s="664"/>
      <c r="BL14" s="664"/>
      <c r="BM14" s="664"/>
      <c r="BN14" s="665"/>
      <c r="BO14" s="723">
        <v>2.4</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2387930</v>
      </c>
      <c r="CS14" s="664"/>
      <c r="CT14" s="664"/>
      <c r="CU14" s="664"/>
      <c r="CV14" s="664"/>
      <c r="CW14" s="664"/>
      <c r="CX14" s="664"/>
      <c r="CY14" s="665"/>
      <c r="CZ14" s="723">
        <v>5.6</v>
      </c>
      <c r="DA14" s="723"/>
      <c r="DB14" s="723"/>
      <c r="DC14" s="723"/>
      <c r="DD14" s="669">
        <v>144060</v>
      </c>
      <c r="DE14" s="664"/>
      <c r="DF14" s="664"/>
      <c r="DG14" s="664"/>
      <c r="DH14" s="664"/>
      <c r="DI14" s="664"/>
      <c r="DJ14" s="664"/>
      <c r="DK14" s="664"/>
      <c r="DL14" s="664"/>
      <c r="DM14" s="664"/>
      <c r="DN14" s="664"/>
      <c r="DO14" s="664"/>
      <c r="DP14" s="665"/>
      <c r="DQ14" s="669">
        <v>1466501</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124018</v>
      </c>
      <c r="S15" s="664"/>
      <c r="T15" s="664"/>
      <c r="U15" s="664"/>
      <c r="V15" s="664"/>
      <c r="W15" s="664"/>
      <c r="X15" s="664"/>
      <c r="Y15" s="665"/>
      <c r="Z15" s="723">
        <v>0.3</v>
      </c>
      <c r="AA15" s="723"/>
      <c r="AB15" s="723"/>
      <c r="AC15" s="723"/>
      <c r="AD15" s="724">
        <v>124018</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582556</v>
      </c>
      <c r="BH15" s="664"/>
      <c r="BI15" s="664"/>
      <c r="BJ15" s="664"/>
      <c r="BK15" s="664"/>
      <c r="BL15" s="664"/>
      <c r="BM15" s="664"/>
      <c r="BN15" s="665"/>
      <c r="BO15" s="723">
        <v>4.4000000000000004</v>
      </c>
      <c r="BP15" s="723"/>
      <c r="BQ15" s="723"/>
      <c r="BR15" s="723"/>
      <c r="BS15" s="669" t="s">
        <v>147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5630164</v>
      </c>
      <c r="CS15" s="664"/>
      <c r="CT15" s="664"/>
      <c r="CU15" s="664"/>
      <c r="CV15" s="664"/>
      <c r="CW15" s="664"/>
      <c r="CX15" s="664"/>
      <c r="CY15" s="665"/>
      <c r="CZ15" s="723">
        <v>13.2</v>
      </c>
      <c r="DA15" s="723"/>
      <c r="DB15" s="723"/>
      <c r="DC15" s="723"/>
      <c r="DD15" s="669">
        <v>884419</v>
      </c>
      <c r="DE15" s="664"/>
      <c r="DF15" s="664"/>
      <c r="DG15" s="664"/>
      <c r="DH15" s="664"/>
      <c r="DI15" s="664"/>
      <c r="DJ15" s="664"/>
      <c r="DK15" s="664"/>
      <c r="DL15" s="664"/>
      <c r="DM15" s="664"/>
      <c r="DN15" s="664"/>
      <c r="DO15" s="664"/>
      <c r="DP15" s="665"/>
      <c r="DQ15" s="669">
        <v>4025823</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147</v>
      </c>
      <c r="AA16" s="723"/>
      <c r="AB16" s="723"/>
      <c r="AC16" s="723"/>
      <c r="AD16" s="724" t="s">
        <v>147</v>
      </c>
      <c r="AE16" s="724"/>
      <c r="AF16" s="724"/>
      <c r="AG16" s="724"/>
      <c r="AH16" s="724"/>
      <c r="AI16" s="724"/>
      <c r="AJ16" s="724"/>
      <c r="AK16" s="724"/>
      <c r="AL16" s="666" t="s">
        <v>147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147</v>
      </c>
      <c r="BP16" s="723"/>
      <c r="BQ16" s="723"/>
      <c r="BR16" s="723"/>
      <c r="BS16" s="669" t="s">
        <v>234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55781</v>
      </c>
      <c r="CS16" s="664"/>
      <c r="CT16" s="664"/>
      <c r="CU16" s="664"/>
      <c r="CV16" s="664"/>
      <c r="CW16" s="664"/>
      <c r="CX16" s="664"/>
      <c r="CY16" s="665"/>
      <c r="CZ16" s="723">
        <v>0.1</v>
      </c>
      <c r="DA16" s="723"/>
      <c r="DB16" s="723"/>
      <c r="DC16" s="723"/>
      <c r="DD16" s="669" t="s">
        <v>234</v>
      </c>
      <c r="DE16" s="664"/>
      <c r="DF16" s="664"/>
      <c r="DG16" s="664"/>
      <c r="DH16" s="664"/>
      <c r="DI16" s="664"/>
      <c r="DJ16" s="664"/>
      <c r="DK16" s="664"/>
      <c r="DL16" s="664"/>
      <c r="DM16" s="664"/>
      <c r="DN16" s="664"/>
      <c r="DO16" s="664"/>
      <c r="DP16" s="665"/>
      <c r="DQ16" s="669">
        <v>47901</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64020</v>
      </c>
      <c r="S17" s="664"/>
      <c r="T17" s="664"/>
      <c r="U17" s="664"/>
      <c r="V17" s="664"/>
      <c r="W17" s="664"/>
      <c r="X17" s="664"/>
      <c r="Y17" s="665"/>
      <c r="Z17" s="723">
        <v>0.1</v>
      </c>
      <c r="AA17" s="723"/>
      <c r="AB17" s="723"/>
      <c r="AC17" s="723"/>
      <c r="AD17" s="724">
        <v>64020</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147</v>
      </c>
      <c r="BH17" s="664"/>
      <c r="BI17" s="664"/>
      <c r="BJ17" s="664"/>
      <c r="BK17" s="664"/>
      <c r="BL17" s="664"/>
      <c r="BM17" s="664"/>
      <c r="BN17" s="665"/>
      <c r="BO17" s="723" t="s">
        <v>234</v>
      </c>
      <c r="BP17" s="723"/>
      <c r="BQ17" s="723"/>
      <c r="BR17" s="723"/>
      <c r="BS17" s="669" t="s">
        <v>147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3828503</v>
      </c>
      <c r="CS17" s="664"/>
      <c r="CT17" s="664"/>
      <c r="CU17" s="664"/>
      <c r="CV17" s="664"/>
      <c r="CW17" s="664"/>
      <c r="CX17" s="664"/>
      <c r="CY17" s="665"/>
      <c r="CZ17" s="723">
        <v>9</v>
      </c>
      <c r="DA17" s="723"/>
      <c r="DB17" s="723"/>
      <c r="DC17" s="723"/>
      <c r="DD17" s="669" t="s">
        <v>234</v>
      </c>
      <c r="DE17" s="664"/>
      <c r="DF17" s="664"/>
      <c r="DG17" s="664"/>
      <c r="DH17" s="664"/>
      <c r="DI17" s="664"/>
      <c r="DJ17" s="664"/>
      <c r="DK17" s="664"/>
      <c r="DL17" s="664"/>
      <c r="DM17" s="664"/>
      <c r="DN17" s="664"/>
      <c r="DO17" s="664"/>
      <c r="DP17" s="665"/>
      <c r="DQ17" s="669">
        <v>3654433</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9798863</v>
      </c>
      <c r="S18" s="664"/>
      <c r="T18" s="664"/>
      <c r="U18" s="664"/>
      <c r="V18" s="664"/>
      <c r="W18" s="664"/>
      <c r="X18" s="664"/>
      <c r="Y18" s="665"/>
      <c r="Z18" s="723">
        <v>21.7</v>
      </c>
      <c r="AA18" s="723"/>
      <c r="AB18" s="723"/>
      <c r="AC18" s="723"/>
      <c r="AD18" s="724">
        <v>9095480</v>
      </c>
      <c r="AE18" s="724"/>
      <c r="AF18" s="724"/>
      <c r="AG18" s="724"/>
      <c r="AH18" s="724"/>
      <c r="AI18" s="724"/>
      <c r="AJ18" s="724"/>
      <c r="AK18" s="724"/>
      <c r="AL18" s="666">
        <v>36.700000000000003</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147</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147</v>
      </c>
      <c r="DA18" s="723"/>
      <c r="DB18" s="723"/>
      <c r="DC18" s="723"/>
      <c r="DD18" s="669" t="s">
        <v>234</v>
      </c>
      <c r="DE18" s="664"/>
      <c r="DF18" s="664"/>
      <c r="DG18" s="664"/>
      <c r="DH18" s="664"/>
      <c r="DI18" s="664"/>
      <c r="DJ18" s="664"/>
      <c r="DK18" s="664"/>
      <c r="DL18" s="664"/>
      <c r="DM18" s="664"/>
      <c r="DN18" s="664"/>
      <c r="DO18" s="664"/>
      <c r="DP18" s="665"/>
      <c r="DQ18" s="669" t="s">
        <v>147</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9095480</v>
      </c>
      <c r="S19" s="664"/>
      <c r="T19" s="664"/>
      <c r="U19" s="664"/>
      <c r="V19" s="664"/>
      <c r="W19" s="664"/>
      <c r="X19" s="664"/>
      <c r="Y19" s="665"/>
      <c r="Z19" s="723">
        <v>20.100000000000001</v>
      </c>
      <c r="AA19" s="723"/>
      <c r="AB19" s="723"/>
      <c r="AC19" s="723"/>
      <c r="AD19" s="724">
        <v>9095480</v>
      </c>
      <c r="AE19" s="724"/>
      <c r="AF19" s="724"/>
      <c r="AG19" s="724"/>
      <c r="AH19" s="724"/>
      <c r="AI19" s="724"/>
      <c r="AJ19" s="724"/>
      <c r="AK19" s="724"/>
      <c r="AL19" s="666">
        <v>36.700000000000003</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785439</v>
      </c>
      <c r="BH19" s="664"/>
      <c r="BI19" s="664"/>
      <c r="BJ19" s="664"/>
      <c r="BK19" s="664"/>
      <c r="BL19" s="664"/>
      <c r="BM19" s="664"/>
      <c r="BN19" s="665"/>
      <c r="BO19" s="723">
        <v>5.9</v>
      </c>
      <c r="BP19" s="723"/>
      <c r="BQ19" s="723"/>
      <c r="BR19" s="723"/>
      <c r="BS19" s="669" t="s">
        <v>234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147</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703228</v>
      </c>
      <c r="S20" s="664"/>
      <c r="T20" s="664"/>
      <c r="U20" s="664"/>
      <c r="V20" s="664"/>
      <c r="W20" s="664"/>
      <c r="X20" s="664"/>
      <c r="Y20" s="665"/>
      <c r="Z20" s="723">
        <v>1.6</v>
      </c>
      <c r="AA20" s="723"/>
      <c r="AB20" s="723"/>
      <c r="AC20" s="723"/>
      <c r="AD20" s="724" t="s">
        <v>147</v>
      </c>
      <c r="AE20" s="724"/>
      <c r="AF20" s="724"/>
      <c r="AG20" s="724"/>
      <c r="AH20" s="724"/>
      <c r="AI20" s="724"/>
      <c r="AJ20" s="724"/>
      <c r="AK20" s="724"/>
      <c r="AL20" s="666" t="s">
        <v>147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785439</v>
      </c>
      <c r="BH20" s="664"/>
      <c r="BI20" s="664"/>
      <c r="BJ20" s="664"/>
      <c r="BK20" s="664"/>
      <c r="BL20" s="664"/>
      <c r="BM20" s="664"/>
      <c r="BN20" s="665"/>
      <c r="BO20" s="723">
        <v>5.9</v>
      </c>
      <c r="BP20" s="723"/>
      <c r="BQ20" s="723"/>
      <c r="BR20" s="723"/>
      <c r="BS20" s="669" t="s">
        <v>147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42573540</v>
      </c>
      <c r="CS20" s="664"/>
      <c r="CT20" s="664"/>
      <c r="CU20" s="664"/>
      <c r="CV20" s="664"/>
      <c r="CW20" s="664"/>
      <c r="CX20" s="664"/>
      <c r="CY20" s="665"/>
      <c r="CZ20" s="723">
        <v>100</v>
      </c>
      <c r="DA20" s="723"/>
      <c r="DB20" s="723"/>
      <c r="DC20" s="723"/>
      <c r="DD20" s="669">
        <v>3448293</v>
      </c>
      <c r="DE20" s="664"/>
      <c r="DF20" s="664"/>
      <c r="DG20" s="664"/>
      <c r="DH20" s="664"/>
      <c r="DI20" s="664"/>
      <c r="DJ20" s="664"/>
      <c r="DK20" s="664"/>
      <c r="DL20" s="664"/>
      <c r="DM20" s="664"/>
      <c r="DN20" s="664"/>
      <c r="DO20" s="664"/>
      <c r="DP20" s="665"/>
      <c r="DQ20" s="669">
        <v>28456179</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v>155</v>
      </c>
      <c r="S21" s="664"/>
      <c r="T21" s="664"/>
      <c r="U21" s="664"/>
      <c r="V21" s="664"/>
      <c r="W21" s="664"/>
      <c r="X21" s="664"/>
      <c r="Y21" s="665"/>
      <c r="Z21" s="723">
        <v>0</v>
      </c>
      <c r="AA21" s="723"/>
      <c r="AB21" s="723"/>
      <c r="AC21" s="723"/>
      <c r="AD21" s="724" t="s">
        <v>147</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896</v>
      </c>
      <c r="BH21" s="664"/>
      <c r="BI21" s="664"/>
      <c r="BJ21" s="664"/>
      <c r="BK21" s="664"/>
      <c r="BL21" s="664"/>
      <c r="BM21" s="664"/>
      <c r="BN21" s="665"/>
      <c r="BO21" s="723">
        <v>0</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26093938</v>
      </c>
      <c r="S22" s="664"/>
      <c r="T22" s="664"/>
      <c r="U22" s="664"/>
      <c r="V22" s="664"/>
      <c r="W22" s="664"/>
      <c r="X22" s="664"/>
      <c r="Y22" s="665"/>
      <c r="Z22" s="723">
        <v>57.8</v>
      </c>
      <c r="AA22" s="723"/>
      <c r="AB22" s="723"/>
      <c r="AC22" s="723"/>
      <c r="AD22" s="724">
        <v>24606012</v>
      </c>
      <c r="AE22" s="724"/>
      <c r="AF22" s="724"/>
      <c r="AG22" s="724"/>
      <c r="AH22" s="724"/>
      <c r="AI22" s="724"/>
      <c r="AJ22" s="724"/>
      <c r="AK22" s="724"/>
      <c r="AL22" s="666">
        <v>99.2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147</v>
      </c>
      <c r="BH22" s="664"/>
      <c r="BI22" s="664"/>
      <c r="BJ22" s="664"/>
      <c r="BK22" s="664"/>
      <c r="BL22" s="664"/>
      <c r="BM22" s="664"/>
      <c r="BN22" s="665"/>
      <c r="BO22" s="723" t="s">
        <v>234</v>
      </c>
      <c r="BP22" s="723"/>
      <c r="BQ22" s="723"/>
      <c r="BR22" s="723"/>
      <c r="BS22" s="669" t="s">
        <v>147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18765</v>
      </c>
      <c r="S23" s="664"/>
      <c r="T23" s="664"/>
      <c r="U23" s="664"/>
      <c r="V23" s="664"/>
      <c r="W23" s="664"/>
      <c r="X23" s="664"/>
      <c r="Y23" s="665"/>
      <c r="Z23" s="723">
        <v>0</v>
      </c>
      <c r="AA23" s="723"/>
      <c r="AB23" s="723"/>
      <c r="AC23" s="723"/>
      <c r="AD23" s="724">
        <v>18765</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784543</v>
      </c>
      <c r="BH23" s="664"/>
      <c r="BI23" s="664"/>
      <c r="BJ23" s="664"/>
      <c r="BK23" s="664"/>
      <c r="BL23" s="664"/>
      <c r="BM23" s="664"/>
      <c r="BN23" s="665"/>
      <c r="BO23" s="723">
        <v>5.9</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1469654</v>
      </c>
      <c r="S24" s="664"/>
      <c r="T24" s="664"/>
      <c r="U24" s="664"/>
      <c r="V24" s="664"/>
      <c r="W24" s="664"/>
      <c r="X24" s="664"/>
      <c r="Y24" s="665"/>
      <c r="Z24" s="723">
        <v>3.3</v>
      </c>
      <c r="AA24" s="723"/>
      <c r="AB24" s="723"/>
      <c r="AC24" s="723"/>
      <c r="AD24" s="724" t="s">
        <v>147</v>
      </c>
      <c r="AE24" s="724"/>
      <c r="AF24" s="724"/>
      <c r="AG24" s="724"/>
      <c r="AH24" s="724"/>
      <c r="AI24" s="724"/>
      <c r="AJ24" s="724"/>
      <c r="AK24" s="724"/>
      <c r="AL24" s="666" t="s">
        <v>147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147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21978292</v>
      </c>
      <c r="CS24" s="727"/>
      <c r="CT24" s="727"/>
      <c r="CU24" s="727"/>
      <c r="CV24" s="727"/>
      <c r="CW24" s="727"/>
      <c r="CX24" s="727"/>
      <c r="CY24" s="773"/>
      <c r="CZ24" s="774">
        <v>51.6</v>
      </c>
      <c r="DA24" s="743"/>
      <c r="DB24" s="743"/>
      <c r="DC24" s="777"/>
      <c r="DD24" s="772">
        <v>14021185</v>
      </c>
      <c r="DE24" s="727"/>
      <c r="DF24" s="727"/>
      <c r="DG24" s="727"/>
      <c r="DH24" s="727"/>
      <c r="DI24" s="727"/>
      <c r="DJ24" s="727"/>
      <c r="DK24" s="773"/>
      <c r="DL24" s="772">
        <v>13911098</v>
      </c>
      <c r="DM24" s="727"/>
      <c r="DN24" s="727"/>
      <c r="DO24" s="727"/>
      <c r="DP24" s="727"/>
      <c r="DQ24" s="727"/>
      <c r="DR24" s="727"/>
      <c r="DS24" s="727"/>
      <c r="DT24" s="727"/>
      <c r="DU24" s="727"/>
      <c r="DV24" s="773"/>
      <c r="DW24" s="774">
        <v>52.9</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918785</v>
      </c>
      <c r="S25" s="664"/>
      <c r="T25" s="664"/>
      <c r="U25" s="664"/>
      <c r="V25" s="664"/>
      <c r="W25" s="664"/>
      <c r="X25" s="664"/>
      <c r="Y25" s="665"/>
      <c r="Z25" s="723">
        <v>2</v>
      </c>
      <c r="AA25" s="723"/>
      <c r="AB25" s="723"/>
      <c r="AC25" s="723"/>
      <c r="AD25" s="724">
        <v>35279</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147</v>
      </c>
      <c r="BH25" s="664"/>
      <c r="BI25" s="664"/>
      <c r="BJ25" s="664"/>
      <c r="BK25" s="664"/>
      <c r="BL25" s="664"/>
      <c r="BM25" s="664"/>
      <c r="BN25" s="665"/>
      <c r="BO25" s="723" t="s">
        <v>147</v>
      </c>
      <c r="BP25" s="723"/>
      <c r="BQ25" s="723"/>
      <c r="BR25" s="723"/>
      <c r="BS25" s="669" t="s">
        <v>147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8487654</v>
      </c>
      <c r="CS25" s="662"/>
      <c r="CT25" s="662"/>
      <c r="CU25" s="662"/>
      <c r="CV25" s="662"/>
      <c r="CW25" s="662"/>
      <c r="CX25" s="662"/>
      <c r="CY25" s="663"/>
      <c r="CZ25" s="666">
        <v>19.899999999999999</v>
      </c>
      <c r="DA25" s="695"/>
      <c r="DB25" s="695"/>
      <c r="DC25" s="696"/>
      <c r="DD25" s="669">
        <v>7245522</v>
      </c>
      <c r="DE25" s="662"/>
      <c r="DF25" s="662"/>
      <c r="DG25" s="662"/>
      <c r="DH25" s="662"/>
      <c r="DI25" s="662"/>
      <c r="DJ25" s="662"/>
      <c r="DK25" s="663"/>
      <c r="DL25" s="669">
        <v>7235876</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403687</v>
      </c>
      <c r="S26" s="664"/>
      <c r="T26" s="664"/>
      <c r="U26" s="664"/>
      <c r="V26" s="664"/>
      <c r="W26" s="664"/>
      <c r="X26" s="664"/>
      <c r="Y26" s="665"/>
      <c r="Z26" s="723">
        <v>0.9</v>
      </c>
      <c r="AA26" s="723"/>
      <c r="AB26" s="723"/>
      <c r="AC26" s="723"/>
      <c r="AD26" s="724" t="s">
        <v>147</v>
      </c>
      <c r="AE26" s="724"/>
      <c r="AF26" s="724"/>
      <c r="AG26" s="724"/>
      <c r="AH26" s="724"/>
      <c r="AI26" s="724"/>
      <c r="AJ26" s="724"/>
      <c r="AK26" s="724"/>
      <c r="AL26" s="666" t="s">
        <v>147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147</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5837977</v>
      </c>
      <c r="CS26" s="664"/>
      <c r="CT26" s="664"/>
      <c r="CU26" s="664"/>
      <c r="CV26" s="664"/>
      <c r="CW26" s="664"/>
      <c r="CX26" s="664"/>
      <c r="CY26" s="665"/>
      <c r="CZ26" s="666">
        <v>13.7</v>
      </c>
      <c r="DA26" s="695"/>
      <c r="DB26" s="695"/>
      <c r="DC26" s="696"/>
      <c r="DD26" s="669">
        <v>4937788</v>
      </c>
      <c r="DE26" s="664"/>
      <c r="DF26" s="664"/>
      <c r="DG26" s="664"/>
      <c r="DH26" s="664"/>
      <c r="DI26" s="664"/>
      <c r="DJ26" s="664"/>
      <c r="DK26" s="665"/>
      <c r="DL26" s="669" t="s">
        <v>147</v>
      </c>
      <c r="DM26" s="664"/>
      <c r="DN26" s="664"/>
      <c r="DO26" s="664"/>
      <c r="DP26" s="664"/>
      <c r="DQ26" s="664"/>
      <c r="DR26" s="664"/>
      <c r="DS26" s="664"/>
      <c r="DT26" s="664"/>
      <c r="DU26" s="664"/>
      <c r="DV26" s="665"/>
      <c r="DW26" s="666" t="s">
        <v>147</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5147857</v>
      </c>
      <c r="S27" s="664"/>
      <c r="T27" s="664"/>
      <c r="U27" s="664"/>
      <c r="V27" s="664"/>
      <c r="W27" s="664"/>
      <c r="X27" s="664"/>
      <c r="Y27" s="665"/>
      <c r="Z27" s="723">
        <v>11.4</v>
      </c>
      <c r="AA27" s="723"/>
      <c r="AB27" s="723"/>
      <c r="AC27" s="723"/>
      <c r="AD27" s="724" t="s">
        <v>147</v>
      </c>
      <c r="AE27" s="724"/>
      <c r="AF27" s="724"/>
      <c r="AG27" s="724"/>
      <c r="AH27" s="724"/>
      <c r="AI27" s="724"/>
      <c r="AJ27" s="724"/>
      <c r="AK27" s="724"/>
      <c r="AL27" s="666" t="s">
        <v>147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13381686</v>
      </c>
      <c r="BH27" s="664"/>
      <c r="BI27" s="664"/>
      <c r="BJ27" s="664"/>
      <c r="BK27" s="664"/>
      <c r="BL27" s="664"/>
      <c r="BM27" s="664"/>
      <c r="BN27" s="665"/>
      <c r="BO27" s="723">
        <v>100</v>
      </c>
      <c r="BP27" s="723"/>
      <c r="BQ27" s="723"/>
      <c r="BR27" s="723"/>
      <c r="BS27" s="669">
        <v>153096</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9662135</v>
      </c>
      <c r="CS27" s="662"/>
      <c r="CT27" s="662"/>
      <c r="CU27" s="662"/>
      <c r="CV27" s="662"/>
      <c r="CW27" s="662"/>
      <c r="CX27" s="662"/>
      <c r="CY27" s="663"/>
      <c r="CZ27" s="666">
        <v>22.7</v>
      </c>
      <c r="DA27" s="695"/>
      <c r="DB27" s="695"/>
      <c r="DC27" s="696"/>
      <c r="DD27" s="669">
        <v>3121230</v>
      </c>
      <c r="DE27" s="662"/>
      <c r="DF27" s="662"/>
      <c r="DG27" s="662"/>
      <c r="DH27" s="662"/>
      <c r="DI27" s="662"/>
      <c r="DJ27" s="662"/>
      <c r="DK27" s="663"/>
      <c r="DL27" s="669">
        <v>3115564</v>
      </c>
      <c r="DM27" s="662"/>
      <c r="DN27" s="662"/>
      <c r="DO27" s="662"/>
      <c r="DP27" s="662"/>
      <c r="DQ27" s="662"/>
      <c r="DR27" s="662"/>
      <c r="DS27" s="662"/>
      <c r="DT27" s="662"/>
      <c r="DU27" s="662"/>
      <c r="DV27" s="663"/>
      <c r="DW27" s="666">
        <v>11.8</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234</v>
      </c>
      <c r="AA28" s="723"/>
      <c r="AB28" s="723"/>
      <c r="AC28" s="723"/>
      <c r="AD28" s="724" t="s">
        <v>234</v>
      </c>
      <c r="AE28" s="724"/>
      <c r="AF28" s="724"/>
      <c r="AG28" s="724"/>
      <c r="AH28" s="724"/>
      <c r="AI28" s="724"/>
      <c r="AJ28" s="724"/>
      <c r="AK28" s="724"/>
      <c r="AL28" s="666" t="s">
        <v>147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3828503</v>
      </c>
      <c r="CS28" s="664"/>
      <c r="CT28" s="664"/>
      <c r="CU28" s="664"/>
      <c r="CV28" s="664"/>
      <c r="CW28" s="664"/>
      <c r="CX28" s="664"/>
      <c r="CY28" s="665"/>
      <c r="CZ28" s="666">
        <v>9</v>
      </c>
      <c r="DA28" s="695"/>
      <c r="DB28" s="695"/>
      <c r="DC28" s="696"/>
      <c r="DD28" s="669">
        <v>3654433</v>
      </c>
      <c r="DE28" s="664"/>
      <c r="DF28" s="664"/>
      <c r="DG28" s="664"/>
      <c r="DH28" s="664"/>
      <c r="DI28" s="664"/>
      <c r="DJ28" s="664"/>
      <c r="DK28" s="665"/>
      <c r="DL28" s="669">
        <v>3559658</v>
      </c>
      <c r="DM28" s="664"/>
      <c r="DN28" s="664"/>
      <c r="DO28" s="664"/>
      <c r="DP28" s="664"/>
      <c r="DQ28" s="664"/>
      <c r="DR28" s="664"/>
      <c r="DS28" s="664"/>
      <c r="DT28" s="664"/>
      <c r="DU28" s="664"/>
      <c r="DV28" s="665"/>
      <c r="DW28" s="666">
        <v>13.5</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3223768</v>
      </c>
      <c r="S29" s="664"/>
      <c r="T29" s="664"/>
      <c r="U29" s="664"/>
      <c r="V29" s="664"/>
      <c r="W29" s="664"/>
      <c r="X29" s="664"/>
      <c r="Y29" s="665"/>
      <c r="Z29" s="723">
        <v>7.1</v>
      </c>
      <c r="AA29" s="723"/>
      <c r="AB29" s="723"/>
      <c r="AC29" s="723"/>
      <c r="AD29" s="724" t="s">
        <v>234</v>
      </c>
      <c r="AE29" s="724"/>
      <c r="AF29" s="724"/>
      <c r="AG29" s="724"/>
      <c r="AH29" s="724"/>
      <c r="AI29" s="724"/>
      <c r="AJ29" s="724"/>
      <c r="AK29" s="724"/>
      <c r="AL29" s="666" t="s">
        <v>147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3828503</v>
      </c>
      <c r="CS29" s="662"/>
      <c r="CT29" s="662"/>
      <c r="CU29" s="662"/>
      <c r="CV29" s="662"/>
      <c r="CW29" s="662"/>
      <c r="CX29" s="662"/>
      <c r="CY29" s="663"/>
      <c r="CZ29" s="666">
        <v>9</v>
      </c>
      <c r="DA29" s="695"/>
      <c r="DB29" s="695"/>
      <c r="DC29" s="696"/>
      <c r="DD29" s="669">
        <v>3654433</v>
      </c>
      <c r="DE29" s="662"/>
      <c r="DF29" s="662"/>
      <c r="DG29" s="662"/>
      <c r="DH29" s="662"/>
      <c r="DI29" s="662"/>
      <c r="DJ29" s="662"/>
      <c r="DK29" s="663"/>
      <c r="DL29" s="669">
        <v>3559658</v>
      </c>
      <c r="DM29" s="662"/>
      <c r="DN29" s="662"/>
      <c r="DO29" s="662"/>
      <c r="DP29" s="662"/>
      <c r="DQ29" s="662"/>
      <c r="DR29" s="662"/>
      <c r="DS29" s="662"/>
      <c r="DT29" s="662"/>
      <c r="DU29" s="662"/>
      <c r="DV29" s="663"/>
      <c r="DW29" s="666">
        <v>13.5</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338678</v>
      </c>
      <c r="S30" s="664"/>
      <c r="T30" s="664"/>
      <c r="U30" s="664"/>
      <c r="V30" s="664"/>
      <c r="W30" s="664"/>
      <c r="X30" s="664"/>
      <c r="Y30" s="665"/>
      <c r="Z30" s="723">
        <v>0.7</v>
      </c>
      <c r="AA30" s="723"/>
      <c r="AB30" s="723"/>
      <c r="AC30" s="723"/>
      <c r="AD30" s="724">
        <v>122753</v>
      </c>
      <c r="AE30" s="724"/>
      <c r="AF30" s="724"/>
      <c r="AG30" s="724"/>
      <c r="AH30" s="724"/>
      <c r="AI30" s="724"/>
      <c r="AJ30" s="724"/>
      <c r="AK30" s="724"/>
      <c r="AL30" s="666">
        <v>0.5</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99.1</v>
      </c>
      <c r="BH30" s="742"/>
      <c r="BI30" s="742"/>
      <c r="BJ30" s="742"/>
      <c r="BK30" s="742"/>
      <c r="BL30" s="742"/>
      <c r="BM30" s="743">
        <v>93</v>
      </c>
      <c r="BN30" s="742"/>
      <c r="BO30" s="742"/>
      <c r="BP30" s="742"/>
      <c r="BQ30" s="744"/>
      <c r="BR30" s="741">
        <v>98.8</v>
      </c>
      <c r="BS30" s="742"/>
      <c r="BT30" s="742"/>
      <c r="BU30" s="742"/>
      <c r="BV30" s="742"/>
      <c r="BW30" s="742"/>
      <c r="BX30" s="743">
        <v>91.9</v>
      </c>
      <c r="BY30" s="742"/>
      <c r="BZ30" s="742"/>
      <c r="CA30" s="742"/>
      <c r="CB30" s="744"/>
      <c r="CD30" s="747"/>
      <c r="CE30" s="748"/>
      <c r="CF30" s="705" t="s">
        <v>310</v>
      </c>
      <c r="CG30" s="702"/>
      <c r="CH30" s="702"/>
      <c r="CI30" s="702"/>
      <c r="CJ30" s="702"/>
      <c r="CK30" s="702"/>
      <c r="CL30" s="702"/>
      <c r="CM30" s="702"/>
      <c r="CN30" s="702"/>
      <c r="CO30" s="702"/>
      <c r="CP30" s="702"/>
      <c r="CQ30" s="703"/>
      <c r="CR30" s="661">
        <v>3561609</v>
      </c>
      <c r="CS30" s="664"/>
      <c r="CT30" s="664"/>
      <c r="CU30" s="664"/>
      <c r="CV30" s="664"/>
      <c r="CW30" s="664"/>
      <c r="CX30" s="664"/>
      <c r="CY30" s="665"/>
      <c r="CZ30" s="666">
        <v>8.4</v>
      </c>
      <c r="DA30" s="695"/>
      <c r="DB30" s="695"/>
      <c r="DC30" s="696"/>
      <c r="DD30" s="669">
        <v>3404241</v>
      </c>
      <c r="DE30" s="664"/>
      <c r="DF30" s="664"/>
      <c r="DG30" s="664"/>
      <c r="DH30" s="664"/>
      <c r="DI30" s="664"/>
      <c r="DJ30" s="664"/>
      <c r="DK30" s="665"/>
      <c r="DL30" s="669">
        <v>3311484</v>
      </c>
      <c r="DM30" s="664"/>
      <c r="DN30" s="664"/>
      <c r="DO30" s="664"/>
      <c r="DP30" s="664"/>
      <c r="DQ30" s="664"/>
      <c r="DR30" s="664"/>
      <c r="DS30" s="664"/>
      <c r="DT30" s="664"/>
      <c r="DU30" s="664"/>
      <c r="DV30" s="665"/>
      <c r="DW30" s="666">
        <v>12.6</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42376</v>
      </c>
      <c r="S31" s="664"/>
      <c r="T31" s="664"/>
      <c r="U31" s="664"/>
      <c r="V31" s="664"/>
      <c r="W31" s="664"/>
      <c r="X31" s="664"/>
      <c r="Y31" s="665"/>
      <c r="Z31" s="723">
        <v>0.1</v>
      </c>
      <c r="AA31" s="723"/>
      <c r="AB31" s="723"/>
      <c r="AC31" s="723"/>
      <c r="AD31" s="724" t="s">
        <v>147</v>
      </c>
      <c r="AE31" s="724"/>
      <c r="AF31" s="724"/>
      <c r="AG31" s="724"/>
      <c r="AH31" s="724"/>
      <c r="AI31" s="724"/>
      <c r="AJ31" s="724"/>
      <c r="AK31" s="724"/>
      <c r="AL31" s="666" t="s">
        <v>234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95.9</v>
      </c>
      <c r="BN31" s="740"/>
      <c r="BO31" s="740"/>
      <c r="BP31" s="740"/>
      <c r="BQ31" s="701"/>
      <c r="BR31" s="739">
        <v>99</v>
      </c>
      <c r="BS31" s="662"/>
      <c r="BT31" s="662"/>
      <c r="BU31" s="662"/>
      <c r="BV31" s="662"/>
      <c r="BW31" s="662"/>
      <c r="BX31" s="667">
        <v>95</v>
      </c>
      <c r="BY31" s="740"/>
      <c r="BZ31" s="740"/>
      <c r="CA31" s="740"/>
      <c r="CB31" s="701"/>
      <c r="CD31" s="747"/>
      <c r="CE31" s="748"/>
      <c r="CF31" s="705" t="s">
        <v>314</v>
      </c>
      <c r="CG31" s="702"/>
      <c r="CH31" s="702"/>
      <c r="CI31" s="702"/>
      <c r="CJ31" s="702"/>
      <c r="CK31" s="702"/>
      <c r="CL31" s="702"/>
      <c r="CM31" s="702"/>
      <c r="CN31" s="702"/>
      <c r="CO31" s="702"/>
      <c r="CP31" s="702"/>
      <c r="CQ31" s="703"/>
      <c r="CR31" s="661">
        <v>266894</v>
      </c>
      <c r="CS31" s="662"/>
      <c r="CT31" s="662"/>
      <c r="CU31" s="662"/>
      <c r="CV31" s="662"/>
      <c r="CW31" s="662"/>
      <c r="CX31" s="662"/>
      <c r="CY31" s="663"/>
      <c r="CZ31" s="666">
        <v>0.6</v>
      </c>
      <c r="DA31" s="695"/>
      <c r="DB31" s="695"/>
      <c r="DC31" s="696"/>
      <c r="DD31" s="669">
        <v>250192</v>
      </c>
      <c r="DE31" s="662"/>
      <c r="DF31" s="662"/>
      <c r="DG31" s="662"/>
      <c r="DH31" s="662"/>
      <c r="DI31" s="662"/>
      <c r="DJ31" s="662"/>
      <c r="DK31" s="663"/>
      <c r="DL31" s="669">
        <v>248174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1865491</v>
      </c>
      <c r="S32" s="664"/>
      <c r="T32" s="664"/>
      <c r="U32" s="664"/>
      <c r="V32" s="664"/>
      <c r="W32" s="664"/>
      <c r="X32" s="664"/>
      <c r="Y32" s="665"/>
      <c r="Z32" s="723">
        <v>4.0999999999999996</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98.9</v>
      </c>
      <c r="BH32" s="677"/>
      <c r="BI32" s="677"/>
      <c r="BJ32" s="677"/>
      <c r="BK32" s="677"/>
      <c r="BL32" s="677"/>
      <c r="BM32" s="721">
        <v>89.7</v>
      </c>
      <c r="BN32" s="677"/>
      <c r="BO32" s="677"/>
      <c r="BP32" s="677"/>
      <c r="BQ32" s="714"/>
      <c r="BR32" s="738">
        <v>98.5</v>
      </c>
      <c r="BS32" s="677"/>
      <c r="BT32" s="677"/>
      <c r="BU32" s="677"/>
      <c r="BV32" s="677"/>
      <c r="BW32" s="677"/>
      <c r="BX32" s="721">
        <v>88.4</v>
      </c>
      <c r="BY32" s="677"/>
      <c r="BZ32" s="677"/>
      <c r="CA32" s="677"/>
      <c r="CB32" s="714"/>
      <c r="CD32" s="749"/>
      <c r="CE32" s="750"/>
      <c r="CF32" s="705" t="s">
        <v>317</v>
      </c>
      <c r="CG32" s="702"/>
      <c r="CH32" s="702"/>
      <c r="CI32" s="702"/>
      <c r="CJ32" s="702"/>
      <c r="CK32" s="702"/>
      <c r="CL32" s="702"/>
      <c r="CM32" s="702"/>
      <c r="CN32" s="702"/>
      <c r="CO32" s="702"/>
      <c r="CP32" s="702"/>
      <c r="CQ32" s="703"/>
      <c r="CR32" s="661" t="s">
        <v>147</v>
      </c>
      <c r="CS32" s="664"/>
      <c r="CT32" s="664"/>
      <c r="CU32" s="664"/>
      <c r="CV32" s="664"/>
      <c r="CW32" s="664"/>
      <c r="CX32" s="664"/>
      <c r="CY32" s="665"/>
      <c r="CZ32" s="666" t="s">
        <v>234</v>
      </c>
      <c r="DA32" s="695"/>
      <c r="DB32" s="695"/>
      <c r="DC32" s="696"/>
      <c r="DD32" s="669" t="s">
        <v>147</v>
      </c>
      <c r="DE32" s="664"/>
      <c r="DF32" s="664"/>
      <c r="DG32" s="664"/>
      <c r="DH32" s="664"/>
      <c r="DI32" s="664"/>
      <c r="DJ32" s="664"/>
      <c r="DK32" s="665"/>
      <c r="DL32" s="669" t="s">
        <v>234</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953766</v>
      </c>
      <c r="S33" s="664"/>
      <c r="T33" s="664"/>
      <c r="U33" s="664"/>
      <c r="V33" s="664"/>
      <c r="W33" s="664"/>
      <c r="X33" s="664"/>
      <c r="Y33" s="665"/>
      <c r="Z33" s="723">
        <v>2.1</v>
      </c>
      <c r="AA33" s="723"/>
      <c r="AB33" s="723"/>
      <c r="AC33" s="723"/>
      <c r="AD33" s="724" t="s">
        <v>234</v>
      </c>
      <c r="AE33" s="724"/>
      <c r="AF33" s="724"/>
      <c r="AG33" s="724"/>
      <c r="AH33" s="724"/>
      <c r="AI33" s="724"/>
      <c r="AJ33" s="724"/>
      <c r="AK33" s="724"/>
      <c r="AL33" s="666" t="s">
        <v>147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17091174</v>
      </c>
      <c r="CS33" s="662"/>
      <c r="CT33" s="662"/>
      <c r="CU33" s="662"/>
      <c r="CV33" s="662"/>
      <c r="CW33" s="662"/>
      <c r="CX33" s="662"/>
      <c r="CY33" s="663"/>
      <c r="CZ33" s="666">
        <v>40.1</v>
      </c>
      <c r="DA33" s="695"/>
      <c r="DB33" s="695"/>
      <c r="DC33" s="696"/>
      <c r="DD33" s="669">
        <v>12943451</v>
      </c>
      <c r="DE33" s="662"/>
      <c r="DF33" s="662"/>
      <c r="DG33" s="662"/>
      <c r="DH33" s="662"/>
      <c r="DI33" s="662"/>
      <c r="DJ33" s="662"/>
      <c r="DK33" s="663"/>
      <c r="DL33" s="669">
        <v>10708418</v>
      </c>
      <c r="DM33" s="662"/>
      <c r="DN33" s="662"/>
      <c r="DO33" s="662"/>
      <c r="DP33" s="662"/>
      <c r="DQ33" s="662"/>
      <c r="DR33" s="662"/>
      <c r="DS33" s="662"/>
      <c r="DT33" s="662"/>
      <c r="DU33" s="662"/>
      <c r="DV33" s="663"/>
      <c r="DW33" s="666">
        <v>40.700000000000003</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2090723</v>
      </c>
      <c r="S34" s="664"/>
      <c r="T34" s="664"/>
      <c r="U34" s="664"/>
      <c r="V34" s="664"/>
      <c r="W34" s="664"/>
      <c r="X34" s="664"/>
      <c r="Y34" s="665"/>
      <c r="Z34" s="723">
        <v>4.5999999999999996</v>
      </c>
      <c r="AA34" s="723"/>
      <c r="AB34" s="723"/>
      <c r="AC34" s="723"/>
      <c r="AD34" s="724">
        <v>16314</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6535151</v>
      </c>
      <c r="CS34" s="664"/>
      <c r="CT34" s="664"/>
      <c r="CU34" s="664"/>
      <c r="CV34" s="664"/>
      <c r="CW34" s="664"/>
      <c r="CX34" s="664"/>
      <c r="CY34" s="665"/>
      <c r="CZ34" s="666">
        <v>15.4</v>
      </c>
      <c r="DA34" s="695"/>
      <c r="DB34" s="695"/>
      <c r="DC34" s="696"/>
      <c r="DD34" s="669">
        <v>4530740</v>
      </c>
      <c r="DE34" s="664"/>
      <c r="DF34" s="664"/>
      <c r="DG34" s="664"/>
      <c r="DH34" s="664"/>
      <c r="DI34" s="664"/>
      <c r="DJ34" s="664"/>
      <c r="DK34" s="665"/>
      <c r="DL34" s="669">
        <v>4376221</v>
      </c>
      <c r="DM34" s="664"/>
      <c r="DN34" s="664"/>
      <c r="DO34" s="664"/>
      <c r="DP34" s="664"/>
      <c r="DQ34" s="664"/>
      <c r="DR34" s="664"/>
      <c r="DS34" s="664"/>
      <c r="DT34" s="664"/>
      <c r="DU34" s="664"/>
      <c r="DV34" s="665"/>
      <c r="DW34" s="666">
        <v>16.600000000000001</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2596900</v>
      </c>
      <c r="S35" s="664"/>
      <c r="T35" s="664"/>
      <c r="U35" s="664"/>
      <c r="V35" s="664"/>
      <c r="W35" s="664"/>
      <c r="X35" s="664"/>
      <c r="Y35" s="665"/>
      <c r="Z35" s="723">
        <v>5.7</v>
      </c>
      <c r="AA35" s="723"/>
      <c r="AB35" s="723"/>
      <c r="AC35" s="723"/>
      <c r="AD35" s="724" t="s">
        <v>147</v>
      </c>
      <c r="AE35" s="724"/>
      <c r="AF35" s="724"/>
      <c r="AG35" s="724"/>
      <c r="AH35" s="724"/>
      <c r="AI35" s="724"/>
      <c r="AJ35" s="724"/>
      <c r="AK35" s="724"/>
      <c r="AL35" s="666" t="s">
        <v>147</v>
      </c>
      <c r="AM35" s="667"/>
      <c r="AN35" s="667"/>
      <c r="AO35" s="725"/>
      <c r="AP35" s="234"/>
      <c r="AQ35" s="729" t="s">
        <v>325</v>
      </c>
      <c r="AR35" s="730"/>
      <c r="AS35" s="730"/>
      <c r="AT35" s="730"/>
      <c r="AU35" s="730"/>
      <c r="AV35" s="730"/>
      <c r="AW35" s="730"/>
      <c r="AX35" s="730"/>
      <c r="AY35" s="731"/>
      <c r="AZ35" s="726">
        <v>7545342</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173806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171533</v>
      </c>
      <c r="CS35" s="662"/>
      <c r="CT35" s="662"/>
      <c r="CU35" s="662"/>
      <c r="CV35" s="662"/>
      <c r="CW35" s="662"/>
      <c r="CX35" s="662"/>
      <c r="CY35" s="663"/>
      <c r="CZ35" s="666">
        <v>0.4</v>
      </c>
      <c r="DA35" s="695"/>
      <c r="DB35" s="695"/>
      <c r="DC35" s="696"/>
      <c r="DD35" s="669">
        <v>159792</v>
      </c>
      <c r="DE35" s="662"/>
      <c r="DF35" s="662"/>
      <c r="DG35" s="662"/>
      <c r="DH35" s="662"/>
      <c r="DI35" s="662"/>
      <c r="DJ35" s="662"/>
      <c r="DK35" s="663"/>
      <c r="DL35" s="669">
        <v>159792</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147</v>
      </c>
      <c r="S36" s="664"/>
      <c r="T36" s="664"/>
      <c r="U36" s="664"/>
      <c r="V36" s="664"/>
      <c r="W36" s="664"/>
      <c r="X36" s="664"/>
      <c r="Y36" s="665"/>
      <c r="Z36" s="723" t="s">
        <v>147</v>
      </c>
      <c r="AA36" s="723"/>
      <c r="AB36" s="723"/>
      <c r="AC36" s="723"/>
      <c r="AD36" s="724" t="s">
        <v>234</v>
      </c>
      <c r="AE36" s="724"/>
      <c r="AF36" s="724"/>
      <c r="AG36" s="724"/>
      <c r="AH36" s="724"/>
      <c r="AI36" s="724"/>
      <c r="AJ36" s="724"/>
      <c r="AK36" s="724"/>
      <c r="AL36" s="666" t="s">
        <v>147</v>
      </c>
      <c r="AM36" s="667"/>
      <c r="AN36" s="667"/>
      <c r="AO36" s="725"/>
      <c r="AQ36" s="698" t="s">
        <v>329</v>
      </c>
      <c r="AR36" s="699"/>
      <c r="AS36" s="699"/>
      <c r="AT36" s="699"/>
      <c r="AU36" s="699"/>
      <c r="AV36" s="699"/>
      <c r="AW36" s="699"/>
      <c r="AX36" s="699"/>
      <c r="AY36" s="700"/>
      <c r="AZ36" s="661">
        <v>1470583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13284</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2850041</v>
      </c>
      <c r="CS36" s="664"/>
      <c r="CT36" s="664"/>
      <c r="CU36" s="664"/>
      <c r="CV36" s="664"/>
      <c r="CW36" s="664"/>
      <c r="CX36" s="664"/>
      <c r="CY36" s="665"/>
      <c r="CZ36" s="666">
        <v>6.7</v>
      </c>
      <c r="DA36" s="695"/>
      <c r="DB36" s="695"/>
      <c r="DC36" s="696"/>
      <c r="DD36" s="669">
        <v>2651477</v>
      </c>
      <c r="DE36" s="664"/>
      <c r="DF36" s="664"/>
      <c r="DG36" s="664"/>
      <c r="DH36" s="664"/>
      <c r="DI36" s="664"/>
      <c r="DJ36" s="664"/>
      <c r="DK36" s="665"/>
      <c r="DL36" s="669">
        <v>1329063</v>
      </c>
      <c r="DM36" s="664"/>
      <c r="DN36" s="664"/>
      <c r="DO36" s="664"/>
      <c r="DP36" s="664"/>
      <c r="DQ36" s="664"/>
      <c r="DR36" s="664"/>
      <c r="DS36" s="664"/>
      <c r="DT36" s="664"/>
      <c r="DU36" s="664"/>
      <c r="DV36" s="665"/>
      <c r="DW36" s="666">
        <v>5.0999999999999996</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1508000</v>
      </c>
      <c r="S37" s="664"/>
      <c r="T37" s="664"/>
      <c r="U37" s="664"/>
      <c r="V37" s="664"/>
      <c r="W37" s="664"/>
      <c r="X37" s="664"/>
      <c r="Y37" s="665"/>
      <c r="Z37" s="723">
        <v>3.3</v>
      </c>
      <c r="AA37" s="723"/>
      <c r="AB37" s="723"/>
      <c r="AC37" s="723"/>
      <c r="AD37" s="724" t="s">
        <v>234</v>
      </c>
      <c r="AE37" s="724"/>
      <c r="AF37" s="724"/>
      <c r="AG37" s="724"/>
      <c r="AH37" s="724"/>
      <c r="AI37" s="724"/>
      <c r="AJ37" s="724"/>
      <c r="AK37" s="724"/>
      <c r="AL37" s="666" t="s">
        <v>147</v>
      </c>
      <c r="AM37" s="667"/>
      <c r="AN37" s="667"/>
      <c r="AO37" s="725"/>
      <c r="AQ37" s="698" t="s">
        <v>333</v>
      </c>
      <c r="AR37" s="699"/>
      <c r="AS37" s="699"/>
      <c r="AT37" s="699"/>
      <c r="AU37" s="699"/>
      <c r="AV37" s="699"/>
      <c r="AW37" s="699"/>
      <c r="AX37" s="699"/>
      <c r="AY37" s="700"/>
      <c r="AZ37" s="661">
        <v>1254574</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17000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18161</v>
      </c>
      <c r="CS37" s="662"/>
      <c r="CT37" s="662"/>
      <c r="CU37" s="662"/>
      <c r="CV37" s="662"/>
      <c r="CW37" s="662"/>
      <c r="CX37" s="662"/>
      <c r="CY37" s="663"/>
      <c r="CZ37" s="666">
        <v>0</v>
      </c>
      <c r="DA37" s="695"/>
      <c r="DB37" s="695"/>
      <c r="DC37" s="696"/>
      <c r="DD37" s="669">
        <v>18161</v>
      </c>
      <c r="DE37" s="662"/>
      <c r="DF37" s="662"/>
      <c r="DG37" s="662"/>
      <c r="DH37" s="662"/>
      <c r="DI37" s="662"/>
      <c r="DJ37" s="662"/>
      <c r="DK37" s="663"/>
      <c r="DL37" s="669">
        <v>18161</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45164388</v>
      </c>
      <c r="S38" s="713"/>
      <c r="T38" s="713"/>
      <c r="U38" s="713"/>
      <c r="V38" s="713"/>
      <c r="W38" s="713"/>
      <c r="X38" s="713"/>
      <c r="Y38" s="718"/>
      <c r="Z38" s="719">
        <v>100</v>
      </c>
      <c r="AA38" s="719"/>
      <c r="AB38" s="719"/>
      <c r="AC38" s="719"/>
      <c r="AD38" s="720">
        <v>24799123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34456</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27036</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6256312</v>
      </c>
      <c r="CS38" s="664"/>
      <c r="CT38" s="664"/>
      <c r="CU38" s="664"/>
      <c r="CV38" s="664"/>
      <c r="CW38" s="664"/>
      <c r="CX38" s="664"/>
      <c r="CY38" s="665"/>
      <c r="CZ38" s="666">
        <v>14.7</v>
      </c>
      <c r="DA38" s="695"/>
      <c r="DB38" s="695"/>
      <c r="DC38" s="696"/>
      <c r="DD38" s="669">
        <v>5459128</v>
      </c>
      <c r="DE38" s="664"/>
      <c r="DF38" s="664"/>
      <c r="DG38" s="664"/>
      <c r="DH38" s="664"/>
      <c r="DI38" s="664"/>
      <c r="DJ38" s="664"/>
      <c r="DK38" s="665"/>
      <c r="DL38" s="669">
        <v>4830043</v>
      </c>
      <c r="DM38" s="664"/>
      <c r="DN38" s="664"/>
      <c r="DO38" s="664"/>
      <c r="DP38" s="664"/>
      <c r="DQ38" s="664"/>
      <c r="DR38" s="664"/>
      <c r="DS38" s="664"/>
      <c r="DT38" s="664"/>
      <c r="DU38" s="664"/>
      <c r="DV38" s="665"/>
      <c r="DW38" s="666">
        <v>18.399999999999999</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t="s">
        <v>234</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250562</v>
      </c>
      <c r="CS39" s="662"/>
      <c r="CT39" s="662"/>
      <c r="CU39" s="662"/>
      <c r="CV39" s="662"/>
      <c r="CW39" s="662"/>
      <c r="CX39" s="662"/>
      <c r="CY39" s="663"/>
      <c r="CZ39" s="666">
        <v>0.6</v>
      </c>
      <c r="DA39" s="695"/>
      <c r="DB39" s="695"/>
      <c r="DC39" s="696"/>
      <c r="DD39" s="669">
        <v>100000</v>
      </c>
      <c r="DE39" s="662"/>
      <c r="DF39" s="662"/>
      <c r="DG39" s="662"/>
      <c r="DH39" s="662"/>
      <c r="DI39" s="662"/>
      <c r="DJ39" s="662"/>
      <c r="DK39" s="663"/>
      <c r="DL39" s="669" t="s">
        <v>234</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1060523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147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1027575</v>
      </c>
      <c r="CS40" s="664"/>
      <c r="CT40" s="664"/>
      <c r="CU40" s="664"/>
      <c r="CV40" s="664"/>
      <c r="CW40" s="664"/>
      <c r="CX40" s="664"/>
      <c r="CY40" s="665"/>
      <c r="CZ40" s="666">
        <v>2.4</v>
      </c>
      <c r="DA40" s="695"/>
      <c r="DB40" s="695"/>
      <c r="DC40" s="696"/>
      <c r="DD40" s="669">
        <v>42314</v>
      </c>
      <c r="DE40" s="664"/>
      <c r="DF40" s="664"/>
      <c r="DG40" s="664"/>
      <c r="DH40" s="664"/>
      <c r="DI40" s="664"/>
      <c r="DJ40" s="664"/>
      <c r="DK40" s="665"/>
      <c r="DL40" s="669">
        <v>13299</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3725206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313</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234</v>
      </c>
      <c r="DA41" s="695"/>
      <c r="DB41" s="695"/>
      <c r="DC41" s="696"/>
      <c r="DD41" s="669" t="s">
        <v>147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3504074</v>
      </c>
      <c r="CS42" s="664"/>
      <c r="CT42" s="664"/>
      <c r="CU42" s="664"/>
      <c r="CV42" s="664"/>
      <c r="CW42" s="664"/>
      <c r="CX42" s="664"/>
      <c r="CY42" s="665"/>
      <c r="CZ42" s="666">
        <v>8.1999999999999993</v>
      </c>
      <c r="DA42" s="667"/>
      <c r="DB42" s="667"/>
      <c r="DC42" s="668"/>
      <c r="DD42" s="669">
        <v>1491543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130789</v>
      </c>
      <c r="CS43" s="662"/>
      <c r="CT43" s="662"/>
      <c r="CU43" s="662"/>
      <c r="CV43" s="662"/>
      <c r="CW43" s="662"/>
      <c r="CX43" s="662"/>
      <c r="CY43" s="663"/>
      <c r="CZ43" s="666">
        <v>0.3</v>
      </c>
      <c r="DA43" s="695"/>
      <c r="DB43" s="695"/>
      <c r="DC43" s="696"/>
      <c r="DD43" s="669">
        <v>129889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306</v>
      </c>
      <c r="CE44" s="690"/>
      <c r="CF44" s="658" t="s">
        <v>355</v>
      </c>
      <c r="CG44" s="659"/>
      <c r="CH44" s="659"/>
      <c r="CI44" s="659"/>
      <c r="CJ44" s="659"/>
      <c r="CK44" s="659"/>
      <c r="CL44" s="659"/>
      <c r="CM44" s="659"/>
      <c r="CN44" s="659"/>
      <c r="CO44" s="659"/>
      <c r="CP44" s="659"/>
      <c r="CQ44" s="660"/>
      <c r="CR44" s="661">
        <v>3448293</v>
      </c>
      <c r="CS44" s="664"/>
      <c r="CT44" s="664"/>
      <c r="CU44" s="664"/>
      <c r="CV44" s="664"/>
      <c r="CW44" s="664"/>
      <c r="CX44" s="664"/>
      <c r="CY44" s="665"/>
      <c r="CZ44" s="666">
        <v>8.1</v>
      </c>
      <c r="DA44" s="667"/>
      <c r="DB44" s="667"/>
      <c r="DC44" s="668"/>
      <c r="DD44" s="669">
        <v>1443642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645986</v>
      </c>
      <c r="CS45" s="662"/>
      <c r="CT45" s="662"/>
      <c r="CU45" s="662"/>
      <c r="CV45" s="662"/>
      <c r="CW45" s="662"/>
      <c r="CX45" s="662"/>
      <c r="CY45" s="663"/>
      <c r="CZ45" s="666">
        <v>1.5</v>
      </c>
      <c r="DA45" s="695"/>
      <c r="DB45" s="695"/>
      <c r="DC45" s="696"/>
      <c r="DD45" s="669">
        <v>119380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2652855</v>
      </c>
      <c r="CS46" s="664"/>
      <c r="CT46" s="664"/>
      <c r="CU46" s="664"/>
      <c r="CV46" s="664"/>
      <c r="CW46" s="664"/>
      <c r="CX46" s="664"/>
      <c r="CY46" s="665"/>
      <c r="CZ46" s="666">
        <v>6.2</v>
      </c>
      <c r="DA46" s="667"/>
      <c r="DB46" s="667"/>
      <c r="DC46" s="668"/>
      <c r="DD46" s="669">
        <v>1305110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55781</v>
      </c>
      <c r="CS47" s="662"/>
      <c r="CT47" s="662"/>
      <c r="CU47" s="662"/>
      <c r="CV47" s="662"/>
      <c r="CW47" s="662"/>
      <c r="CX47" s="662"/>
      <c r="CY47" s="663"/>
      <c r="CZ47" s="666">
        <v>0.1</v>
      </c>
      <c r="DA47" s="695"/>
      <c r="DB47" s="695"/>
      <c r="DC47" s="696"/>
      <c r="DD47" s="669">
        <v>47901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359</v>
      </c>
      <c r="CG48" s="659"/>
      <c r="CH48" s="659"/>
      <c r="CI48" s="659"/>
      <c r="CJ48" s="659"/>
      <c r="CK48" s="659"/>
      <c r="CL48" s="659"/>
      <c r="CM48" s="659"/>
      <c r="CN48" s="659"/>
      <c r="CO48" s="659"/>
      <c r="CP48" s="659"/>
      <c r="CQ48" s="660"/>
      <c r="CR48" s="661" t="s">
        <v>147</v>
      </c>
      <c r="CS48" s="664"/>
      <c r="CT48" s="664"/>
      <c r="CU48" s="664"/>
      <c r="CV48" s="664"/>
      <c r="CW48" s="664"/>
      <c r="CX48" s="664"/>
      <c r="CY48" s="665"/>
      <c r="CZ48" s="666" t="s">
        <v>147</v>
      </c>
      <c r="DA48" s="667"/>
      <c r="DB48" s="667"/>
      <c r="DC48" s="668"/>
      <c r="DD48" s="669" t="s">
        <v>147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42573540</v>
      </c>
      <c r="CS49" s="677"/>
      <c r="CT49" s="677"/>
      <c r="CU49" s="677"/>
      <c r="CV49" s="677"/>
      <c r="CW49" s="677"/>
      <c r="CX49" s="677"/>
      <c r="CY49" s="678"/>
      <c r="CZ49" s="679">
        <v>100</v>
      </c>
      <c r="DA49" s="680"/>
      <c r="DB49" s="680"/>
      <c r="DC49" s="681"/>
      <c r="DD49" s="682">
        <v>28456179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3qizR6rF7RwozpVGdUPGv+IQKXSY4w7xTGshe0crGefsenNqbsaxcjAFkUFo+WoYcIbAXuYNtpFD1aKh/bAPqg==" saltValue="K8qt1RJV/a7BnnE1bpBa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44750</v>
      </c>
      <c r="R7" s="1194"/>
      <c r="S7" s="1194"/>
      <c r="T7" s="1194"/>
      <c r="U7" s="1194"/>
      <c r="V7" s="1194">
        <v>42174</v>
      </c>
      <c r="W7" s="1194"/>
      <c r="X7" s="1194"/>
      <c r="Y7" s="1194"/>
      <c r="Z7" s="1194"/>
      <c r="AA7" s="1194">
        <v>2576</v>
      </c>
      <c r="AB7" s="1194"/>
      <c r="AC7" s="1194"/>
      <c r="AD7" s="1194"/>
      <c r="AE7" s="1195"/>
      <c r="AF7" s="1196">
        <v>2538</v>
      </c>
      <c r="AG7" s="1197"/>
      <c r="AH7" s="1197"/>
      <c r="AI7" s="1197"/>
      <c r="AJ7" s="1198"/>
      <c r="AK7" s="1180">
        <v>1865</v>
      </c>
      <c r="AL7" s="1181"/>
      <c r="AM7" s="1181"/>
      <c r="AN7" s="1181"/>
      <c r="AO7" s="1181"/>
      <c r="AP7" s="1181">
        <v>34468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-15</v>
      </c>
      <c r="CI7" s="1178"/>
      <c r="CJ7" s="1178"/>
      <c r="CK7" s="1178"/>
      <c r="CL7" s="1179"/>
      <c r="CM7" s="1177">
        <v>398</v>
      </c>
      <c r="CN7" s="1178"/>
      <c r="CO7" s="1178"/>
      <c r="CP7" s="1178"/>
      <c r="CQ7" s="1179"/>
      <c r="CR7" s="1177">
        <v>10</v>
      </c>
      <c r="CS7" s="1178"/>
      <c r="CT7" s="1178"/>
      <c r="CU7" s="1178"/>
      <c r="CV7" s="1179"/>
      <c r="CW7" s="1177">
        <v>77</v>
      </c>
      <c r="CX7" s="1178"/>
      <c r="CY7" s="1178"/>
      <c r="CZ7" s="1178"/>
      <c r="DA7" s="1179"/>
      <c r="DB7" s="1177" t="s">
        <v>588</v>
      </c>
      <c r="DC7" s="1178"/>
      <c r="DD7" s="1178"/>
      <c r="DE7" s="1178"/>
      <c r="DF7" s="1179"/>
      <c r="DG7" s="1177" t="s">
        <v>588</v>
      </c>
      <c r="DH7" s="1178"/>
      <c r="DI7" s="1178"/>
      <c r="DJ7" s="1178"/>
      <c r="DK7" s="1179"/>
      <c r="DL7" s="1177" t="s">
        <v>588</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2">
      <c r="A8" s="261">
        <v>2</v>
      </c>
      <c r="B8" s="1126" t="s">
        <v>384</v>
      </c>
      <c r="C8" s="1127"/>
      <c r="D8" s="1127"/>
      <c r="E8" s="1127"/>
      <c r="F8" s="1127"/>
      <c r="G8" s="1127"/>
      <c r="H8" s="1127"/>
      <c r="I8" s="1127"/>
      <c r="J8" s="1127"/>
      <c r="K8" s="1127"/>
      <c r="L8" s="1127"/>
      <c r="M8" s="1127"/>
      <c r="N8" s="1127"/>
      <c r="O8" s="1127"/>
      <c r="P8" s="1128"/>
      <c r="Q8" s="1132">
        <v>739</v>
      </c>
      <c r="R8" s="1133"/>
      <c r="S8" s="1133"/>
      <c r="T8" s="1133"/>
      <c r="U8" s="1133"/>
      <c r="V8" s="1133">
        <v>739</v>
      </c>
      <c r="W8" s="1133"/>
      <c r="X8" s="1133"/>
      <c r="Y8" s="1133"/>
      <c r="Z8" s="1133"/>
      <c r="AA8" s="1133">
        <v>0</v>
      </c>
      <c r="AB8" s="1133"/>
      <c r="AC8" s="1133"/>
      <c r="AD8" s="1133"/>
      <c r="AE8" s="1134"/>
      <c r="AF8" s="1108" t="s">
        <v>385</v>
      </c>
      <c r="AG8" s="1109"/>
      <c r="AH8" s="1109"/>
      <c r="AI8" s="1109"/>
      <c r="AJ8" s="1110"/>
      <c r="AK8" s="1175">
        <v>347</v>
      </c>
      <c r="AL8" s="1176"/>
      <c r="AM8" s="1176"/>
      <c r="AN8" s="1176"/>
      <c r="AO8" s="1176"/>
      <c r="AP8" s="1176" t="s">
        <v>588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586</v>
      </c>
      <c r="BT8" s="1104"/>
      <c r="BU8" s="1104"/>
      <c r="BV8" s="1104"/>
      <c r="BW8" s="1104"/>
      <c r="BX8" s="1104"/>
      <c r="BY8" s="1104"/>
      <c r="BZ8" s="1104"/>
      <c r="CA8" s="1104"/>
      <c r="CB8" s="1104"/>
      <c r="CC8" s="1104"/>
      <c r="CD8" s="1104"/>
      <c r="CE8" s="1104"/>
      <c r="CF8" s="1104"/>
      <c r="CG8" s="1105"/>
      <c r="CH8" s="1078">
        <v>2</v>
      </c>
      <c r="CI8" s="1079"/>
      <c r="CJ8" s="1079"/>
      <c r="CK8" s="1079"/>
      <c r="CL8" s="1080"/>
      <c r="CM8" s="1078">
        <v>482</v>
      </c>
      <c r="CN8" s="1079"/>
      <c r="CO8" s="1079"/>
      <c r="CP8" s="1079"/>
      <c r="CQ8" s="1080"/>
      <c r="CR8" s="1078">
        <v>403</v>
      </c>
      <c r="CS8" s="1079"/>
      <c r="CT8" s="1079"/>
      <c r="CU8" s="1079"/>
      <c r="CV8" s="1080"/>
      <c r="CW8" s="1078">
        <v>110</v>
      </c>
      <c r="CX8" s="1079"/>
      <c r="CY8" s="1079"/>
      <c r="CZ8" s="1079"/>
      <c r="DA8" s="1080"/>
      <c r="DB8" s="1078" t="s">
        <v>590</v>
      </c>
      <c r="DC8" s="1079"/>
      <c r="DD8" s="1079"/>
      <c r="DE8" s="1079"/>
      <c r="DF8" s="1080"/>
      <c r="DG8" s="1078" t="s">
        <v>588</v>
      </c>
      <c r="DH8" s="1079"/>
      <c r="DI8" s="1079"/>
      <c r="DJ8" s="1079"/>
      <c r="DK8" s="1080"/>
      <c r="DL8" s="1078" t="s">
        <v>588</v>
      </c>
      <c r="DM8" s="1079"/>
      <c r="DN8" s="1079"/>
      <c r="DO8" s="1079"/>
      <c r="DP8" s="1080"/>
      <c r="DQ8" s="1078" t="s">
        <v>588</v>
      </c>
      <c r="DR8" s="1079"/>
      <c r="DS8" s="1079"/>
      <c r="DT8" s="1079"/>
      <c r="DU8" s="1080"/>
      <c r="DV8" s="1081"/>
      <c r="DW8" s="1082"/>
      <c r="DX8" s="1082"/>
      <c r="DY8" s="1082"/>
      <c r="DZ8" s="1083"/>
      <c r="EA8" s="254"/>
    </row>
    <row r="9" spans="1:131" s="255" customFormat="1" ht="26.25" customHeight="1" x14ac:dyDescent="0.2">
      <c r="A9" s="261">
        <v>3</v>
      </c>
      <c r="B9" s="1126" t="s">
        <v>602</v>
      </c>
      <c r="C9" s="1127"/>
      <c r="D9" s="1127"/>
      <c r="E9" s="1127"/>
      <c r="F9" s="1127"/>
      <c r="G9" s="1127"/>
      <c r="H9" s="1127"/>
      <c r="I9" s="1127"/>
      <c r="J9" s="1127"/>
      <c r="K9" s="1127"/>
      <c r="L9" s="1127"/>
      <c r="M9" s="1127"/>
      <c r="N9" s="1127"/>
      <c r="O9" s="1127"/>
      <c r="P9" s="1128"/>
      <c r="Q9" s="1132">
        <v>13</v>
      </c>
      <c r="R9" s="1133"/>
      <c r="S9" s="1133"/>
      <c r="T9" s="1133"/>
      <c r="U9" s="1133"/>
      <c r="V9" s="1133">
        <v>2</v>
      </c>
      <c r="W9" s="1133"/>
      <c r="X9" s="1133"/>
      <c r="Y9" s="1133"/>
      <c r="Z9" s="1133"/>
      <c r="AA9" s="1133">
        <v>11</v>
      </c>
      <c r="AB9" s="1133"/>
      <c r="AC9" s="1133"/>
      <c r="AD9" s="1133"/>
      <c r="AE9" s="1134"/>
      <c r="AF9" s="1108">
        <v>11</v>
      </c>
      <c r="AG9" s="1109"/>
      <c r="AH9" s="1109"/>
      <c r="AI9" s="1109"/>
      <c r="AJ9" s="1110"/>
      <c r="AK9" s="1175">
        <v>0</v>
      </c>
      <c r="AL9" s="1176"/>
      <c r="AM9" s="1176"/>
      <c r="AN9" s="1176"/>
      <c r="AO9" s="1176"/>
      <c r="AP9" s="1176">
        <v>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587</v>
      </c>
      <c r="BS9" s="1103" t="s">
        <v>601</v>
      </c>
      <c r="BT9" s="1104"/>
      <c r="BU9" s="1104"/>
      <c r="BV9" s="1104"/>
      <c r="BW9" s="1104"/>
      <c r="BX9" s="1104"/>
      <c r="BY9" s="1104"/>
      <c r="BZ9" s="1104"/>
      <c r="CA9" s="1104"/>
      <c r="CB9" s="1104"/>
      <c r="CC9" s="1104"/>
      <c r="CD9" s="1104"/>
      <c r="CE9" s="1104"/>
      <c r="CF9" s="1104"/>
      <c r="CG9" s="1105"/>
      <c r="CH9" s="1078">
        <v>261</v>
      </c>
      <c r="CI9" s="1079"/>
      <c r="CJ9" s="1079"/>
      <c r="CK9" s="1079"/>
      <c r="CL9" s="1080"/>
      <c r="CM9" s="1078">
        <v>595</v>
      </c>
      <c r="CN9" s="1079"/>
      <c r="CO9" s="1079"/>
      <c r="CP9" s="1079"/>
      <c r="CQ9" s="1080"/>
      <c r="CR9" s="1078">
        <v>6</v>
      </c>
      <c r="CS9" s="1079"/>
      <c r="CT9" s="1079"/>
      <c r="CU9" s="1079"/>
      <c r="CV9" s="1080"/>
      <c r="CW9" s="1078" t="s">
        <v>588</v>
      </c>
      <c r="CX9" s="1079"/>
      <c r="CY9" s="1079"/>
      <c r="CZ9" s="1079"/>
      <c r="DA9" s="1080"/>
      <c r="DB9" s="1078" t="s">
        <v>588</v>
      </c>
      <c r="DC9" s="1079"/>
      <c r="DD9" s="1079"/>
      <c r="DE9" s="1079"/>
      <c r="DF9" s="1080"/>
      <c r="DG9" s="1078">
        <v>0</v>
      </c>
      <c r="DH9" s="1079"/>
      <c r="DI9" s="1079"/>
      <c r="DJ9" s="1079"/>
      <c r="DK9" s="1080"/>
      <c r="DL9" s="1078" t="s">
        <v>588</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2">
      <c r="A10" s="261">
        <v>4</v>
      </c>
      <c r="B10" s="1126" t="s">
        <v>386</v>
      </c>
      <c r="C10" s="1127"/>
      <c r="D10" s="1127"/>
      <c r="E10" s="1127"/>
      <c r="F10" s="1127"/>
      <c r="G10" s="1127"/>
      <c r="H10" s="1127"/>
      <c r="I10" s="1127"/>
      <c r="J10" s="1127"/>
      <c r="K10" s="1127"/>
      <c r="L10" s="1127"/>
      <c r="M10" s="1127"/>
      <c r="N10" s="1127"/>
      <c r="O10" s="1127"/>
      <c r="P10" s="1128"/>
      <c r="Q10" s="1132">
        <v>19</v>
      </c>
      <c r="R10" s="1133"/>
      <c r="S10" s="1133"/>
      <c r="T10" s="1133"/>
      <c r="U10" s="1133"/>
      <c r="V10" s="1133">
        <v>16</v>
      </c>
      <c r="W10" s="1133"/>
      <c r="X10" s="1133"/>
      <c r="Y10" s="1133"/>
      <c r="Z10" s="1133"/>
      <c r="AA10" s="1133">
        <v>3</v>
      </c>
      <c r="AB10" s="1133"/>
      <c r="AC10" s="1133"/>
      <c r="AD10" s="1133"/>
      <c r="AE10" s="1134"/>
      <c r="AF10" s="1108">
        <v>3</v>
      </c>
      <c r="AG10" s="1109"/>
      <c r="AH10" s="1109"/>
      <c r="AI10" s="1109"/>
      <c r="AJ10" s="1110"/>
      <c r="AK10" s="1175" t="s">
        <v>589</v>
      </c>
      <c r="AL10" s="1176"/>
      <c r="AM10" s="1176"/>
      <c r="AN10" s="1176"/>
      <c r="AO10" s="1176"/>
      <c r="AP10" s="1176" t="s">
        <v>588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v>45174</v>
      </c>
      <c r="R23" s="1158"/>
      <c r="S23" s="1158"/>
      <c r="T23" s="1158"/>
      <c r="U23" s="1158"/>
      <c r="V23" s="1158">
        <v>42584</v>
      </c>
      <c r="W23" s="1158"/>
      <c r="X23" s="1158"/>
      <c r="Y23" s="1158"/>
      <c r="Z23" s="1158"/>
      <c r="AA23" s="1158">
        <v>2591</v>
      </c>
      <c r="AB23" s="1158"/>
      <c r="AC23" s="1158"/>
      <c r="AD23" s="1158"/>
      <c r="AE23" s="1159"/>
      <c r="AF23" s="1160">
        <v>2553</v>
      </c>
      <c r="AG23" s="1158"/>
      <c r="AH23" s="1158"/>
      <c r="AI23" s="1158"/>
      <c r="AJ23" s="1161"/>
      <c r="AK23" s="1162"/>
      <c r="AL23" s="1163"/>
      <c r="AM23" s="1163"/>
      <c r="AN23" s="1163"/>
      <c r="AO23" s="1163"/>
      <c r="AP23" s="1158">
        <v>34470</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598</v>
      </c>
      <c r="AG26" s="1097"/>
      <c r="AH26" s="1097"/>
      <c r="AI26" s="1097"/>
      <c r="AJ26" s="1149"/>
      <c r="AK26" s="1091" t="s">
        <v>396</v>
      </c>
      <c r="AL26" s="1091"/>
      <c r="AM26" s="1091"/>
      <c r="AN26" s="1091"/>
      <c r="AO26" s="1092"/>
      <c r="AP26" s="1090" t="s">
        <v>596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12470</v>
      </c>
      <c r="R28" s="1143"/>
      <c r="S28" s="1143"/>
      <c r="T28" s="1143"/>
      <c r="U28" s="1143"/>
      <c r="V28" s="1143">
        <v>12296</v>
      </c>
      <c r="W28" s="1143"/>
      <c r="X28" s="1143"/>
      <c r="Y28" s="1143"/>
      <c r="Z28" s="1143"/>
      <c r="AA28" s="1143">
        <v>174</v>
      </c>
      <c r="AB28" s="1143"/>
      <c r="AC28" s="1143"/>
      <c r="AD28" s="1143"/>
      <c r="AE28" s="1144"/>
      <c r="AF28" s="1145">
        <v>174</v>
      </c>
      <c r="AG28" s="1143"/>
      <c r="AH28" s="1143"/>
      <c r="AI28" s="1143"/>
      <c r="AJ28" s="1146"/>
      <c r="AK28" s="1147">
        <v>1061</v>
      </c>
      <c r="AL28" s="1135"/>
      <c r="AM28" s="1135"/>
      <c r="AN28" s="1135"/>
      <c r="AO28" s="1135"/>
      <c r="AP28" s="1135" t="s">
        <v>588</v>
      </c>
      <c r="AQ28" s="1135"/>
      <c r="AR28" s="1135"/>
      <c r="AS28" s="1135"/>
      <c r="AT28" s="1135"/>
      <c r="AU28" s="1135" t="s">
        <v>588</v>
      </c>
      <c r="AV28" s="1135"/>
      <c r="AW28" s="1135"/>
      <c r="AX28" s="1135"/>
      <c r="AY28" s="1135"/>
      <c r="AZ28" s="1136" t="s">
        <v>603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13376</v>
      </c>
      <c r="R29" s="1133"/>
      <c r="S29" s="1133"/>
      <c r="T29" s="1133"/>
      <c r="U29" s="1133"/>
      <c r="V29" s="1133">
        <v>13011</v>
      </c>
      <c r="W29" s="1133"/>
      <c r="X29" s="1133"/>
      <c r="Y29" s="1133"/>
      <c r="Z29" s="1133"/>
      <c r="AA29" s="1133">
        <v>365</v>
      </c>
      <c r="AB29" s="1133"/>
      <c r="AC29" s="1133"/>
      <c r="AD29" s="1133"/>
      <c r="AE29" s="1134"/>
      <c r="AF29" s="1108">
        <v>365</v>
      </c>
      <c r="AG29" s="1109"/>
      <c r="AH29" s="1109"/>
      <c r="AI29" s="1109"/>
      <c r="AJ29" s="1110"/>
      <c r="AK29" s="1069">
        <v>1823</v>
      </c>
      <c r="AL29" s="1060"/>
      <c r="AM29" s="1060"/>
      <c r="AN29" s="1060"/>
      <c r="AO29" s="1060"/>
      <c r="AP29" s="1060" t="s">
        <v>588</v>
      </c>
      <c r="AQ29" s="1060"/>
      <c r="AR29" s="1060"/>
      <c r="AS29" s="1060"/>
      <c r="AT29" s="1060"/>
      <c r="AU29" s="1060" t="s">
        <v>588</v>
      </c>
      <c r="AV29" s="1060"/>
      <c r="AW29" s="1060"/>
      <c r="AX29" s="1060"/>
      <c r="AY29" s="1060"/>
      <c r="AZ29" s="1131" t="s">
        <v>603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1588</v>
      </c>
      <c r="R30" s="1133"/>
      <c r="S30" s="1133"/>
      <c r="T30" s="1133"/>
      <c r="U30" s="1133"/>
      <c r="V30" s="1133">
        <v>1587</v>
      </c>
      <c r="W30" s="1133"/>
      <c r="X30" s="1133"/>
      <c r="Y30" s="1133"/>
      <c r="Z30" s="1133"/>
      <c r="AA30" s="1133">
        <v>1</v>
      </c>
      <c r="AB30" s="1133"/>
      <c r="AC30" s="1133"/>
      <c r="AD30" s="1133"/>
      <c r="AE30" s="1134"/>
      <c r="AF30" s="1108">
        <v>1</v>
      </c>
      <c r="AG30" s="1109"/>
      <c r="AH30" s="1109"/>
      <c r="AI30" s="1109"/>
      <c r="AJ30" s="1110"/>
      <c r="AK30" s="1069">
        <v>474</v>
      </c>
      <c r="AL30" s="1060"/>
      <c r="AM30" s="1060"/>
      <c r="AN30" s="1060"/>
      <c r="AO30" s="1060"/>
      <c r="AP30" s="1060" t="s">
        <v>588</v>
      </c>
      <c r="AQ30" s="1060"/>
      <c r="AR30" s="1060"/>
      <c r="AS30" s="1060"/>
      <c r="AT30" s="1060"/>
      <c r="AU30" s="1060" t="s">
        <v>588</v>
      </c>
      <c r="AV30" s="1060"/>
      <c r="AW30" s="1060"/>
      <c r="AX30" s="1060"/>
      <c r="AY30" s="1060"/>
      <c r="AZ30" s="1131" t="s">
        <v>603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2102</v>
      </c>
      <c r="R31" s="1133"/>
      <c r="S31" s="1133"/>
      <c r="T31" s="1133"/>
      <c r="U31" s="1133"/>
      <c r="V31" s="1133">
        <v>1779</v>
      </c>
      <c r="W31" s="1133"/>
      <c r="X31" s="1133"/>
      <c r="Y31" s="1133"/>
      <c r="Z31" s="1133"/>
      <c r="AA31" s="1133">
        <v>323</v>
      </c>
      <c r="AB31" s="1133"/>
      <c r="AC31" s="1133"/>
      <c r="AD31" s="1133"/>
      <c r="AE31" s="1134"/>
      <c r="AF31" s="1108">
        <v>6487</v>
      </c>
      <c r="AG31" s="1109"/>
      <c r="AH31" s="1109"/>
      <c r="AI31" s="1109"/>
      <c r="AJ31" s="1110"/>
      <c r="AK31" s="1069">
        <v>35</v>
      </c>
      <c r="AL31" s="1060"/>
      <c r="AM31" s="1060"/>
      <c r="AN31" s="1060"/>
      <c r="AO31" s="1060"/>
      <c r="AP31" s="1060">
        <v>5986</v>
      </c>
      <c r="AQ31" s="1060"/>
      <c r="AR31" s="1060"/>
      <c r="AS31" s="1060"/>
      <c r="AT31" s="1060"/>
      <c r="AU31" s="1060">
        <v>239</v>
      </c>
      <c r="AV31" s="1060"/>
      <c r="AW31" s="1060"/>
      <c r="AX31" s="1060"/>
      <c r="AY31" s="1060"/>
      <c r="AZ31" s="1131" t="s">
        <v>603</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3161</v>
      </c>
      <c r="R32" s="1133"/>
      <c r="S32" s="1133"/>
      <c r="T32" s="1133"/>
      <c r="U32" s="1133"/>
      <c r="V32" s="1133">
        <v>3161</v>
      </c>
      <c r="W32" s="1133"/>
      <c r="X32" s="1133"/>
      <c r="Y32" s="1133"/>
      <c r="Z32" s="1133"/>
      <c r="AA32" s="1133">
        <v>0</v>
      </c>
      <c r="AB32" s="1133"/>
      <c r="AC32" s="1133"/>
      <c r="AD32" s="1133"/>
      <c r="AE32" s="1134"/>
      <c r="AF32" s="1108">
        <v>0</v>
      </c>
      <c r="AG32" s="1109"/>
      <c r="AH32" s="1109"/>
      <c r="AI32" s="1109"/>
      <c r="AJ32" s="1110"/>
      <c r="AK32" s="1069">
        <v>1254</v>
      </c>
      <c r="AL32" s="1060"/>
      <c r="AM32" s="1060"/>
      <c r="AN32" s="1060"/>
      <c r="AO32" s="1060"/>
      <c r="AP32" s="1060">
        <v>14521</v>
      </c>
      <c r="AQ32" s="1060"/>
      <c r="AR32" s="1060"/>
      <c r="AS32" s="1060"/>
      <c r="AT32" s="1060"/>
      <c r="AU32" s="1060">
        <v>9250</v>
      </c>
      <c r="AV32" s="1060"/>
      <c r="AW32" s="1060"/>
      <c r="AX32" s="1060"/>
      <c r="AY32" s="1060"/>
      <c r="AZ32" s="1131" t="s">
        <v>603</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263</v>
      </c>
      <c r="R33" s="1133"/>
      <c r="S33" s="1133"/>
      <c r="T33" s="1133"/>
      <c r="U33" s="1133"/>
      <c r="V33" s="1133">
        <v>263</v>
      </c>
      <c r="W33" s="1133"/>
      <c r="X33" s="1133"/>
      <c r="Y33" s="1133"/>
      <c r="Z33" s="1133"/>
      <c r="AA33" s="1133">
        <v>0</v>
      </c>
      <c r="AB33" s="1133"/>
      <c r="AC33" s="1133"/>
      <c r="AD33" s="1133"/>
      <c r="AE33" s="1134"/>
      <c r="AF33" s="1108" t="s">
        <v>385</v>
      </c>
      <c r="AG33" s="1109"/>
      <c r="AH33" s="1109"/>
      <c r="AI33" s="1109"/>
      <c r="AJ33" s="1110"/>
      <c r="AK33" s="1069">
        <v>217</v>
      </c>
      <c r="AL33" s="1060"/>
      <c r="AM33" s="1060"/>
      <c r="AN33" s="1060"/>
      <c r="AO33" s="1060"/>
      <c r="AP33" s="1060">
        <v>1195</v>
      </c>
      <c r="AQ33" s="1060"/>
      <c r="AR33" s="1060"/>
      <c r="AS33" s="1060"/>
      <c r="AT33" s="1060"/>
      <c r="AU33" s="1060">
        <v>1195</v>
      </c>
      <c r="AV33" s="1060"/>
      <c r="AW33" s="1060"/>
      <c r="AX33" s="1060"/>
      <c r="AY33" s="1060"/>
      <c r="AZ33" s="1131" t="s">
        <v>603</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597</v>
      </c>
      <c r="C34" s="1127"/>
      <c r="D34" s="1127"/>
      <c r="E34" s="1127"/>
      <c r="F34" s="1127"/>
      <c r="G34" s="1127"/>
      <c r="H34" s="1127"/>
      <c r="I34" s="1127"/>
      <c r="J34" s="1127"/>
      <c r="K34" s="1127"/>
      <c r="L34" s="1127"/>
      <c r="M34" s="1127"/>
      <c r="N34" s="1127"/>
      <c r="O34" s="1127"/>
      <c r="P34" s="1128"/>
      <c r="Q34" s="1132">
        <v>227</v>
      </c>
      <c r="R34" s="1133"/>
      <c r="S34" s="1133"/>
      <c r="T34" s="1133"/>
      <c r="U34" s="1133"/>
      <c r="V34" s="1133">
        <v>183</v>
      </c>
      <c r="W34" s="1133"/>
      <c r="X34" s="1133"/>
      <c r="Y34" s="1133"/>
      <c r="Z34" s="1133"/>
      <c r="AA34" s="1133">
        <v>44</v>
      </c>
      <c r="AB34" s="1133"/>
      <c r="AC34" s="1133"/>
      <c r="AD34" s="1133"/>
      <c r="AE34" s="1134"/>
      <c r="AF34" s="1108">
        <v>44</v>
      </c>
      <c r="AG34" s="1109"/>
      <c r="AH34" s="1109"/>
      <c r="AI34" s="1109"/>
      <c r="AJ34" s="1110"/>
      <c r="AK34" s="1069" t="s">
        <v>588</v>
      </c>
      <c r="AL34" s="1060"/>
      <c r="AM34" s="1060"/>
      <c r="AN34" s="1060"/>
      <c r="AO34" s="1060"/>
      <c r="AP34" s="1060">
        <v>2</v>
      </c>
      <c r="AQ34" s="1060"/>
      <c r="AR34" s="1060"/>
      <c r="AS34" s="1060"/>
      <c r="AT34" s="1060"/>
      <c r="AU34" s="1060">
        <v>0</v>
      </c>
      <c r="AV34" s="1060"/>
      <c r="AW34" s="1060"/>
      <c r="AX34" s="1060"/>
      <c r="AY34" s="1060"/>
      <c r="AZ34" s="1131" t="s">
        <v>603</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7071</v>
      </c>
      <c r="AG63" s="1048"/>
      <c r="AH63" s="1048"/>
      <c r="AI63" s="1048"/>
      <c r="AJ63" s="1119"/>
      <c r="AK63" s="1120"/>
      <c r="AL63" s="1052"/>
      <c r="AM63" s="1052"/>
      <c r="AN63" s="1052"/>
      <c r="AO63" s="1052"/>
      <c r="AP63" s="1048">
        <v>21704</v>
      </c>
      <c r="AQ63" s="1048"/>
      <c r="AR63" s="1048"/>
      <c r="AS63" s="1048"/>
      <c r="AT63" s="1048"/>
      <c r="AU63" s="1048">
        <v>10685</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599</v>
      </c>
      <c r="AL66" s="1085"/>
      <c r="AM66" s="1085"/>
      <c r="AN66" s="1085"/>
      <c r="AO66" s="1086"/>
      <c r="AP66" s="1090" t="s">
        <v>418</v>
      </c>
      <c r="AQ66" s="1091"/>
      <c r="AR66" s="1091"/>
      <c r="AS66" s="1091"/>
      <c r="AT66" s="1092"/>
      <c r="AU66" s="1090" t="s">
        <v>600</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580</v>
      </c>
      <c r="C68" s="1075"/>
      <c r="D68" s="1075"/>
      <c r="E68" s="1075"/>
      <c r="F68" s="1075"/>
      <c r="G68" s="1075"/>
      <c r="H68" s="1075"/>
      <c r="I68" s="1075"/>
      <c r="J68" s="1075"/>
      <c r="K68" s="1075"/>
      <c r="L68" s="1075"/>
      <c r="M68" s="1075"/>
      <c r="N68" s="1075"/>
      <c r="O68" s="1075"/>
      <c r="P68" s="1076"/>
      <c r="Q68" s="1077">
        <v>10920</v>
      </c>
      <c r="R68" s="1071"/>
      <c r="S68" s="1071"/>
      <c r="T68" s="1071"/>
      <c r="U68" s="1071"/>
      <c r="V68" s="1071">
        <v>10615</v>
      </c>
      <c r="W68" s="1071"/>
      <c r="X68" s="1071"/>
      <c r="Y68" s="1071"/>
      <c r="Z68" s="1071"/>
      <c r="AA68" s="1071">
        <v>304</v>
      </c>
      <c r="AB68" s="1071"/>
      <c r="AC68" s="1071"/>
      <c r="AD68" s="1071"/>
      <c r="AE68" s="1071"/>
      <c r="AF68" s="1071">
        <v>1032</v>
      </c>
      <c r="AG68" s="1071"/>
      <c r="AH68" s="1071"/>
      <c r="AI68" s="1071"/>
      <c r="AJ68" s="1071"/>
      <c r="AK68" s="1071">
        <v>978</v>
      </c>
      <c r="AL68" s="1071"/>
      <c r="AM68" s="1071"/>
      <c r="AN68" s="1071"/>
      <c r="AO68" s="1071"/>
      <c r="AP68" s="1071">
        <v>2330</v>
      </c>
      <c r="AQ68" s="1071"/>
      <c r="AR68" s="1071"/>
      <c r="AS68" s="1071"/>
      <c r="AT68" s="1071"/>
      <c r="AU68" s="1071">
        <v>1209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581</v>
      </c>
      <c r="C69" s="1064"/>
      <c r="D69" s="1064"/>
      <c r="E69" s="1064"/>
      <c r="F69" s="1064"/>
      <c r="G69" s="1064"/>
      <c r="H69" s="1064"/>
      <c r="I69" s="1064"/>
      <c r="J69" s="1064"/>
      <c r="K69" s="1064"/>
      <c r="L69" s="1064"/>
      <c r="M69" s="1064"/>
      <c r="N69" s="1064"/>
      <c r="O69" s="1064"/>
      <c r="P69" s="1065"/>
      <c r="Q69" s="1066">
        <v>94</v>
      </c>
      <c r="R69" s="1060"/>
      <c r="S69" s="1060"/>
      <c r="T69" s="1060"/>
      <c r="U69" s="1060"/>
      <c r="V69" s="1060">
        <v>86</v>
      </c>
      <c r="W69" s="1060"/>
      <c r="X69" s="1060"/>
      <c r="Y69" s="1060"/>
      <c r="Z69" s="1060"/>
      <c r="AA69" s="1060">
        <v>8</v>
      </c>
      <c r="AB69" s="1060"/>
      <c r="AC69" s="1060"/>
      <c r="AD69" s="1060"/>
      <c r="AE69" s="1060"/>
      <c r="AF69" s="1060">
        <v>8</v>
      </c>
      <c r="AG69" s="1060"/>
      <c r="AH69" s="1060"/>
      <c r="AI69" s="1060"/>
      <c r="AJ69" s="1060"/>
      <c r="AK69" s="1060">
        <v>9</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582</v>
      </c>
      <c r="C70" s="1064"/>
      <c r="D70" s="1064"/>
      <c r="E70" s="1064"/>
      <c r="F70" s="1064"/>
      <c r="G70" s="1064"/>
      <c r="H70" s="1064"/>
      <c r="I70" s="1064"/>
      <c r="J70" s="1064"/>
      <c r="K70" s="1064"/>
      <c r="L70" s="1064"/>
      <c r="M70" s="1064"/>
      <c r="N70" s="1064"/>
      <c r="O70" s="1064"/>
      <c r="P70" s="1065"/>
      <c r="Q70" s="1066">
        <v>237427</v>
      </c>
      <c r="R70" s="1060"/>
      <c r="S70" s="1060"/>
      <c r="T70" s="1060"/>
      <c r="U70" s="1060"/>
      <c r="V70" s="1060">
        <v>231302</v>
      </c>
      <c r="W70" s="1060"/>
      <c r="X70" s="1060"/>
      <c r="Y70" s="1060"/>
      <c r="Z70" s="1060"/>
      <c r="AA70" s="1060">
        <v>6125</v>
      </c>
      <c r="AB70" s="1060"/>
      <c r="AC70" s="1060"/>
      <c r="AD70" s="1060"/>
      <c r="AE70" s="1060"/>
      <c r="AF70" s="1060">
        <v>6125</v>
      </c>
      <c r="AG70" s="1060"/>
      <c r="AH70" s="1060"/>
      <c r="AI70" s="1060"/>
      <c r="AJ70" s="1060"/>
      <c r="AK70" s="1060">
        <v>1029</v>
      </c>
      <c r="AL70" s="1060"/>
      <c r="AM70" s="1060"/>
      <c r="AN70" s="1060"/>
      <c r="AO70" s="1060"/>
      <c r="AP70" s="1060" t="s">
        <v>588</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583</v>
      </c>
      <c r="C71" s="1064"/>
      <c r="D71" s="1064"/>
      <c r="E71" s="1064"/>
      <c r="F71" s="1064"/>
      <c r="G71" s="1064"/>
      <c r="H71" s="1064"/>
      <c r="I71" s="1064"/>
      <c r="J71" s="1064"/>
      <c r="K71" s="1064"/>
      <c r="L71" s="1064"/>
      <c r="M71" s="1064"/>
      <c r="N71" s="1064"/>
      <c r="O71" s="1064"/>
      <c r="P71" s="1065"/>
      <c r="Q71" s="1066">
        <v>6833</v>
      </c>
      <c r="R71" s="1060"/>
      <c r="S71" s="1060"/>
      <c r="T71" s="1060"/>
      <c r="U71" s="1060"/>
      <c r="V71" s="1060">
        <v>5904</v>
      </c>
      <c r="W71" s="1060"/>
      <c r="X71" s="1060"/>
      <c r="Y71" s="1060"/>
      <c r="Z71" s="1060"/>
      <c r="AA71" s="1060">
        <v>929</v>
      </c>
      <c r="AB71" s="1060"/>
      <c r="AC71" s="1060"/>
      <c r="AD71" s="1060"/>
      <c r="AE71" s="1060"/>
      <c r="AF71" s="1060">
        <v>929</v>
      </c>
      <c r="AG71" s="1060"/>
      <c r="AH71" s="1060"/>
      <c r="AI71" s="1060"/>
      <c r="AJ71" s="1060"/>
      <c r="AK71" s="1060">
        <v>830</v>
      </c>
      <c r="AL71" s="1060"/>
      <c r="AM71" s="1060"/>
      <c r="AN71" s="1060"/>
      <c r="AO71" s="1060"/>
      <c r="AP71" s="1060" t="s">
        <v>588</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584</v>
      </c>
      <c r="C72" s="1064"/>
      <c r="D72" s="1064"/>
      <c r="E72" s="1064"/>
      <c r="F72" s="1064"/>
      <c r="G72" s="1064"/>
      <c r="H72" s="1064"/>
      <c r="I72" s="1064"/>
      <c r="J72" s="1064"/>
      <c r="K72" s="1064"/>
      <c r="L72" s="1064"/>
      <c r="M72" s="1064"/>
      <c r="N72" s="1064"/>
      <c r="O72" s="1064"/>
      <c r="P72" s="1065"/>
      <c r="Q72" s="1066">
        <v>167</v>
      </c>
      <c r="R72" s="1060"/>
      <c r="S72" s="1060"/>
      <c r="T72" s="1060"/>
      <c r="U72" s="1060"/>
      <c r="V72" s="1060">
        <v>140</v>
      </c>
      <c r="W72" s="1060"/>
      <c r="X72" s="1060"/>
      <c r="Y72" s="1060"/>
      <c r="Z72" s="1060"/>
      <c r="AA72" s="1060">
        <v>27</v>
      </c>
      <c r="AB72" s="1060"/>
      <c r="AC72" s="1060"/>
      <c r="AD72" s="1060"/>
      <c r="AE72" s="1060"/>
      <c r="AF72" s="1060">
        <v>27</v>
      </c>
      <c r="AG72" s="1060"/>
      <c r="AH72" s="1060"/>
      <c r="AI72" s="1060"/>
      <c r="AJ72" s="1060"/>
      <c r="AK72" s="1060">
        <v>23</v>
      </c>
      <c r="AL72" s="1060"/>
      <c r="AM72" s="1060"/>
      <c r="AN72" s="1060"/>
      <c r="AO72" s="1060"/>
      <c r="AP72" s="1060" t="s">
        <v>588</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8121</v>
      </c>
      <c r="AG88" s="1048"/>
      <c r="AH88" s="1048"/>
      <c r="AI88" s="1048"/>
      <c r="AJ88" s="1048"/>
      <c r="AK88" s="1052"/>
      <c r="AL88" s="1052"/>
      <c r="AM88" s="1052"/>
      <c r="AN88" s="1052"/>
      <c r="AO88" s="1052"/>
      <c r="AP88" s="1048">
        <v>2330</v>
      </c>
      <c r="AQ88" s="1048"/>
      <c r="AR88" s="1048"/>
      <c r="AS88" s="1048"/>
      <c r="AT88" s="1048"/>
      <c r="AU88" s="1048">
        <v>1209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419</v>
      </c>
      <c r="CS102" s="1040"/>
      <c r="CT102" s="1040"/>
      <c r="CU102" s="1040"/>
      <c r="CV102" s="1041"/>
      <c r="CW102" s="1039">
        <v>187</v>
      </c>
      <c r="CX102" s="1040"/>
      <c r="CY102" s="1040"/>
      <c r="CZ102" s="1040"/>
      <c r="DA102" s="1041"/>
      <c r="DB102" s="1039" t="s">
        <v>595</v>
      </c>
      <c r="DC102" s="1040"/>
      <c r="DD102" s="1040"/>
      <c r="DE102" s="1040"/>
      <c r="DF102" s="1041"/>
      <c r="DG102" s="1039" t="s">
        <v>595</v>
      </c>
      <c r="DH102" s="1040"/>
      <c r="DI102" s="1040"/>
      <c r="DJ102" s="1040"/>
      <c r="DK102" s="1041"/>
      <c r="DL102" s="1039" t="s">
        <v>595</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3856237</v>
      </c>
      <c r="AB110" s="976"/>
      <c r="AC110" s="976"/>
      <c r="AD110" s="976"/>
      <c r="AE110" s="977"/>
      <c r="AF110" s="978">
        <v>3801931</v>
      </c>
      <c r="AG110" s="976"/>
      <c r="AH110" s="976"/>
      <c r="AI110" s="976"/>
      <c r="AJ110" s="977"/>
      <c r="AK110" s="978">
        <v>3828503</v>
      </c>
      <c r="AL110" s="976"/>
      <c r="AM110" s="976"/>
      <c r="AN110" s="976"/>
      <c r="AO110" s="977"/>
      <c r="AP110" s="979">
        <v>17.100000000000001</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36919760</v>
      </c>
      <c r="BR110" s="923"/>
      <c r="BS110" s="923"/>
      <c r="BT110" s="923"/>
      <c r="BU110" s="923"/>
      <c r="BV110" s="923">
        <v>35434410</v>
      </c>
      <c r="BW110" s="923"/>
      <c r="BX110" s="923"/>
      <c r="BY110" s="923"/>
      <c r="BZ110" s="923"/>
      <c r="CA110" s="923">
        <v>34469701</v>
      </c>
      <c r="CB110" s="923"/>
      <c r="CC110" s="923"/>
      <c r="CD110" s="923"/>
      <c r="CE110" s="923"/>
      <c r="CF110" s="947">
        <v>154.19999999999999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435</v>
      </c>
      <c r="DR110" s="923"/>
      <c r="DS110" s="923"/>
      <c r="DT110" s="923"/>
      <c r="DU110" s="923"/>
      <c r="DV110" s="924" t="s">
        <v>437</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390</v>
      </c>
      <c r="AB111" s="1004"/>
      <c r="AC111" s="1004"/>
      <c r="AD111" s="1004"/>
      <c r="AE111" s="1005"/>
      <c r="AF111" s="1006" t="s">
        <v>435</v>
      </c>
      <c r="AG111" s="1004"/>
      <c r="AH111" s="1004"/>
      <c r="AI111" s="1004"/>
      <c r="AJ111" s="1005"/>
      <c r="AK111" s="1006" t="s">
        <v>437</v>
      </c>
      <c r="AL111" s="1004"/>
      <c r="AM111" s="1004"/>
      <c r="AN111" s="1004"/>
      <c r="AO111" s="1005"/>
      <c r="AP111" s="1007" t="s">
        <v>411</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130271</v>
      </c>
      <c r="BR111" s="895"/>
      <c r="BS111" s="895"/>
      <c r="BT111" s="895"/>
      <c r="BU111" s="895"/>
      <c r="BV111" s="895">
        <v>118195</v>
      </c>
      <c r="BW111" s="895"/>
      <c r="BX111" s="895"/>
      <c r="BY111" s="895"/>
      <c r="BZ111" s="895"/>
      <c r="CA111" s="895">
        <v>105917</v>
      </c>
      <c r="CB111" s="895"/>
      <c r="CC111" s="895"/>
      <c r="CD111" s="895"/>
      <c r="CE111" s="895"/>
      <c r="CF111" s="956">
        <v>0.5</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411</v>
      </c>
      <c r="DH111" s="895"/>
      <c r="DI111" s="895"/>
      <c r="DJ111" s="895"/>
      <c r="DK111" s="895"/>
      <c r="DL111" s="895" t="s">
        <v>411</v>
      </c>
      <c r="DM111" s="895"/>
      <c r="DN111" s="895"/>
      <c r="DO111" s="895"/>
      <c r="DP111" s="895"/>
      <c r="DQ111" s="895" t="s">
        <v>436</v>
      </c>
      <c r="DR111" s="895"/>
      <c r="DS111" s="895"/>
      <c r="DT111" s="895"/>
      <c r="DU111" s="895"/>
      <c r="DV111" s="872" t="s">
        <v>441</v>
      </c>
      <c r="DW111" s="872"/>
      <c r="DX111" s="872"/>
      <c r="DY111" s="872"/>
      <c r="DZ111" s="873"/>
    </row>
    <row r="112" spans="1:131" s="246" customFormat="1" ht="26.25" customHeight="1" x14ac:dyDescent="0.2">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411</v>
      </c>
      <c r="AG112" s="858"/>
      <c r="AH112" s="858"/>
      <c r="AI112" s="858"/>
      <c r="AJ112" s="859"/>
      <c r="AK112" s="860" t="s">
        <v>411</v>
      </c>
      <c r="AL112" s="858"/>
      <c r="AM112" s="858"/>
      <c r="AN112" s="858"/>
      <c r="AO112" s="859"/>
      <c r="AP112" s="905" t="s">
        <v>435</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12366296</v>
      </c>
      <c r="BR112" s="895"/>
      <c r="BS112" s="895"/>
      <c r="BT112" s="895"/>
      <c r="BU112" s="895"/>
      <c r="BV112" s="895">
        <v>11525176</v>
      </c>
      <c r="BW112" s="895"/>
      <c r="BX112" s="895"/>
      <c r="BY112" s="895"/>
      <c r="BZ112" s="895"/>
      <c r="CA112" s="895">
        <v>10684739</v>
      </c>
      <c r="CB112" s="895"/>
      <c r="CC112" s="895"/>
      <c r="CD112" s="895"/>
      <c r="CE112" s="895"/>
      <c r="CF112" s="956">
        <v>47.8</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390</v>
      </c>
      <c r="DH112" s="895"/>
      <c r="DI112" s="895"/>
      <c r="DJ112" s="895"/>
      <c r="DK112" s="895"/>
      <c r="DL112" s="895" t="s">
        <v>436</v>
      </c>
      <c r="DM112" s="895"/>
      <c r="DN112" s="895"/>
      <c r="DO112" s="895"/>
      <c r="DP112" s="895"/>
      <c r="DQ112" s="895" t="s">
        <v>435</v>
      </c>
      <c r="DR112" s="895"/>
      <c r="DS112" s="895"/>
      <c r="DT112" s="895"/>
      <c r="DU112" s="895"/>
      <c r="DV112" s="872" t="s">
        <v>435</v>
      </c>
      <c r="DW112" s="872"/>
      <c r="DX112" s="872"/>
      <c r="DY112" s="872"/>
      <c r="DZ112" s="873"/>
    </row>
    <row r="113" spans="1:130" s="246" customFormat="1" ht="26.25" customHeight="1" x14ac:dyDescent="0.2">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1138901</v>
      </c>
      <c r="AB113" s="1004"/>
      <c r="AC113" s="1004"/>
      <c r="AD113" s="1004"/>
      <c r="AE113" s="1005"/>
      <c r="AF113" s="1006">
        <v>1057704</v>
      </c>
      <c r="AG113" s="1004"/>
      <c r="AH113" s="1004"/>
      <c r="AI113" s="1004"/>
      <c r="AJ113" s="1005"/>
      <c r="AK113" s="1006">
        <v>965185</v>
      </c>
      <c r="AL113" s="1004"/>
      <c r="AM113" s="1004"/>
      <c r="AN113" s="1004"/>
      <c r="AO113" s="1005"/>
      <c r="AP113" s="1007">
        <v>4.3</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1940073</v>
      </c>
      <c r="BR113" s="895"/>
      <c r="BS113" s="895"/>
      <c r="BT113" s="895"/>
      <c r="BU113" s="895"/>
      <c r="BV113" s="895">
        <v>1597256</v>
      </c>
      <c r="BW113" s="895"/>
      <c r="BX113" s="895"/>
      <c r="BY113" s="895"/>
      <c r="BZ113" s="895"/>
      <c r="CA113" s="895">
        <v>1209364</v>
      </c>
      <c r="CB113" s="895"/>
      <c r="CC113" s="895"/>
      <c r="CD113" s="895"/>
      <c r="CE113" s="895"/>
      <c r="CF113" s="956">
        <v>5.4</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130271</v>
      </c>
      <c r="DH113" s="858"/>
      <c r="DI113" s="858"/>
      <c r="DJ113" s="858"/>
      <c r="DK113" s="859"/>
      <c r="DL113" s="860">
        <v>118195</v>
      </c>
      <c r="DM113" s="858"/>
      <c r="DN113" s="858"/>
      <c r="DO113" s="858"/>
      <c r="DP113" s="859"/>
      <c r="DQ113" s="860">
        <v>105917</v>
      </c>
      <c r="DR113" s="858"/>
      <c r="DS113" s="858"/>
      <c r="DT113" s="858"/>
      <c r="DU113" s="859"/>
      <c r="DV113" s="905">
        <v>0.5</v>
      </c>
      <c r="DW113" s="906"/>
      <c r="DX113" s="906"/>
      <c r="DY113" s="906"/>
      <c r="DZ113" s="907"/>
    </row>
    <row r="114" spans="1:130" s="246" customFormat="1" ht="26.25" customHeight="1" x14ac:dyDescent="0.2">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543253</v>
      </c>
      <c r="AB114" s="858"/>
      <c r="AC114" s="858"/>
      <c r="AD114" s="858"/>
      <c r="AE114" s="859"/>
      <c r="AF114" s="860">
        <v>562953</v>
      </c>
      <c r="AG114" s="858"/>
      <c r="AH114" s="858"/>
      <c r="AI114" s="858"/>
      <c r="AJ114" s="859"/>
      <c r="AK114" s="860">
        <v>465166</v>
      </c>
      <c r="AL114" s="858"/>
      <c r="AM114" s="858"/>
      <c r="AN114" s="858"/>
      <c r="AO114" s="859"/>
      <c r="AP114" s="905">
        <v>2.1</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7862992</v>
      </c>
      <c r="BR114" s="895"/>
      <c r="BS114" s="895"/>
      <c r="BT114" s="895"/>
      <c r="BU114" s="895"/>
      <c r="BV114" s="895">
        <v>7001633</v>
      </c>
      <c r="BW114" s="895"/>
      <c r="BX114" s="895"/>
      <c r="BY114" s="895"/>
      <c r="BZ114" s="895"/>
      <c r="CA114" s="895">
        <v>6893695</v>
      </c>
      <c r="CB114" s="895"/>
      <c r="CC114" s="895"/>
      <c r="CD114" s="895"/>
      <c r="CE114" s="895"/>
      <c r="CF114" s="956">
        <v>30.8</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411</v>
      </c>
      <c r="DM114" s="858"/>
      <c r="DN114" s="858"/>
      <c r="DO114" s="858"/>
      <c r="DP114" s="859"/>
      <c r="DQ114" s="860" t="s">
        <v>411</v>
      </c>
      <c r="DR114" s="858"/>
      <c r="DS114" s="858"/>
      <c r="DT114" s="858"/>
      <c r="DU114" s="859"/>
      <c r="DV114" s="905" t="s">
        <v>411</v>
      </c>
      <c r="DW114" s="906"/>
      <c r="DX114" s="906"/>
      <c r="DY114" s="906"/>
      <c r="DZ114" s="907"/>
    </row>
    <row r="115" spans="1:130" s="246" customFormat="1" ht="26.25" customHeight="1" x14ac:dyDescent="0.2">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14256</v>
      </c>
      <c r="AB115" s="1004"/>
      <c r="AC115" s="1004"/>
      <c r="AD115" s="1004"/>
      <c r="AE115" s="1005"/>
      <c r="AF115" s="1006">
        <v>14256</v>
      </c>
      <c r="AG115" s="1004"/>
      <c r="AH115" s="1004"/>
      <c r="AI115" s="1004"/>
      <c r="AJ115" s="1005"/>
      <c r="AK115" s="1006">
        <v>14256</v>
      </c>
      <c r="AL115" s="1004"/>
      <c r="AM115" s="1004"/>
      <c r="AN115" s="1004"/>
      <c r="AO115" s="1005"/>
      <c r="AP115" s="1007">
        <v>0.1</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956177</v>
      </c>
      <c r="BR115" s="895"/>
      <c r="BS115" s="895"/>
      <c r="BT115" s="895"/>
      <c r="BU115" s="895"/>
      <c r="BV115" s="895">
        <v>1084587</v>
      </c>
      <c r="BW115" s="895"/>
      <c r="BX115" s="895"/>
      <c r="BY115" s="895"/>
      <c r="BZ115" s="895"/>
      <c r="CA115" s="895">
        <v>57426</v>
      </c>
      <c r="CB115" s="895"/>
      <c r="CC115" s="895"/>
      <c r="CD115" s="895"/>
      <c r="CE115" s="895"/>
      <c r="CF115" s="956">
        <v>0.3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437</v>
      </c>
      <c r="DM115" s="858"/>
      <c r="DN115" s="858"/>
      <c r="DO115" s="858"/>
      <c r="DP115" s="859"/>
      <c r="DQ115" s="860" t="s">
        <v>435</v>
      </c>
      <c r="DR115" s="858"/>
      <c r="DS115" s="858"/>
      <c r="DT115" s="858"/>
      <c r="DU115" s="859"/>
      <c r="DV115" s="905" t="s">
        <v>435</v>
      </c>
      <c r="DW115" s="906"/>
      <c r="DX115" s="906"/>
      <c r="DY115" s="906"/>
      <c r="DZ115" s="907"/>
    </row>
    <row r="116" spans="1:130" s="246" customFormat="1" ht="26.25" customHeight="1" x14ac:dyDescent="0.2">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390</v>
      </c>
      <c r="AG116" s="858"/>
      <c r="AH116" s="858"/>
      <c r="AI116" s="858"/>
      <c r="AJ116" s="859"/>
      <c r="AK116" s="860" t="s">
        <v>411</v>
      </c>
      <c r="AL116" s="858"/>
      <c r="AM116" s="858"/>
      <c r="AN116" s="858"/>
      <c r="AO116" s="859"/>
      <c r="AP116" s="905" t="s">
        <v>411</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436</v>
      </c>
      <c r="BW116" s="895"/>
      <c r="BX116" s="895"/>
      <c r="BY116" s="895"/>
      <c r="BZ116" s="895"/>
      <c r="CA116" s="895" t="s">
        <v>411</v>
      </c>
      <c r="CB116" s="895"/>
      <c r="CC116" s="895"/>
      <c r="CD116" s="895"/>
      <c r="CE116" s="895"/>
      <c r="CF116" s="956" t="s">
        <v>411</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411</v>
      </c>
      <c r="DH116" s="858"/>
      <c r="DI116" s="858"/>
      <c r="DJ116" s="858"/>
      <c r="DK116" s="859"/>
      <c r="DL116" s="860" t="s">
        <v>436</v>
      </c>
      <c r="DM116" s="858"/>
      <c r="DN116" s="858"/>
      <c r="DO116" s="858"/>
      <c r="DP116" s="859"/>
      <c r="DQ116" s="860" t="s">
        <v>435</v>
      </c>
      <c r="DR116" s="858"/>
      <c r="DS116" s="858"/>
      <c r="DT116" s="858"/>
      <c r="DU116" s="859"/>
      <c r="DV116" s="905" t="s">
        <v>411</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5552647</v>
      </c>
      <c r="AB117" s="990"/>
      <c r="AC117" s="990"/>
      <c r="AD117" s="990"/>
      <c r="AE117" s="991"/>
      <c r="AF117" s="992">
        <v>5436844</v>
      </c>
      <c r="AG117" s="990"/>
      <c r="AH117" s="990"/>
      <c r="AI117" s="990"/>
      <c r="AJ117" s="991"/>
      <c r="AK117" s="992">
        <v>5273110</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441</v>
      </c>
      <c r="BR117" s="895"/>
      <c r="BS117" s="895"/>
      <c r="BT117" s="895"/>
      <c r="BU117" s="895"/>
      <c r="BV117" s="895" t="s">
        <v>435</v>
      </c>
      <c r="BW117" s="895"/>
      <c r="BX117" s="895"/>
      <c r="BY117" s="895"/>
      <c r="BZ117" s="895"/>
      <c r="CA117" s="895" t="s">
        <v>390</v>
      </c>
      <c r="CB117" s="895"/>
      <c r="CC117" s="895"/>
      <c r="CD117" s="895"/>
      <c r="CE117" s="895"/>
      <c r="CF117" s="956" t="s">
        <v>435</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411</v>
      </c>
      <c r="DH117" s="858"/>
      <c r="DI117" s="858"/>
      <c r="DJ117" s="858"/>
      <c r="DK117" s="859"/>
      <c r="DL117" s="860" t="s">
        <v>441</v>
      </c>
      <c r="DM117" s="858"/>
      <c r="DN117" s="858"/>
      <c r="DO117" s="858"/>
      <c r="DP117" s="859"/>
      <c r="DQ117" s="860" t="s">
        <v>411</v>
      </c>
      <c r="DR117" s="858"/>
      <c r="DS117" s="858"/>
      <c r="DT117" s="858"/>
      <c r="DU117" s="859"/>
      <c r="DV117" s="905" t="s">
        <v>441</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411</v>
      </c>
      <c r="BR118" s="926"/>
      <c r="BS118" s="926"/>
      <c r="BT118" s="926"/>
      <c r="BU118" s="926"/>
      <c r="BV118" s="926" t="s">
        <v>435</v>
      </c>
      <c r="BW118" s="926"/>
      <c r="BX118" s="926"/>
      <c r="BY118" s="926"/>
      <c r="BZ118" s="926"/>
      <c r="CA118" s="926" t="s">
        <v>390</v>
      </c>
      <c r="CB118" s="926"/>
      <c r="CC118" s="926"/>
      <c r="CD118" s="926"/>
      <c r="CE118" s="926"/>
      <c r="CF118" s="956" t="s">
        <v>435</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411</v>
      </c>
      <c r="DH118" s="858"/>
      <c r="DI118" s="858"/>
      <c r="DJ118" s="858"/>
      <c r="DK118" s="859"/>
      <c r="DL118" s="860" t="s">
        <v>463</v>
      </c>
      <c r="DM118" s="858"/>
      <c r="DN118" s="858"/>
      <c r="DO118" s="858"/>
      <c r="DP118" s="859"/>
      <c r="DQ118" s="860" t="s">
        <v>464</v>
      </c>
      <c r="DR118" s="858"/>
      <c r="DS118" s="858"/>
      <c r="DT118" s="858"/>
      <c r="DU118" s="859"/>
      <c r="DV118" s="905" t="s">
        <v>411</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411</v>
      </c>
      <c r="AB119" s="976"/>
      <c r="AC119" s="976"/>
      <c r="AD119" s="976"/>
      <c r="AE119" s="977"/>
      <c r="AF119" s="978" t="s">
        <v>441</v>
      </c>
      <c r="AG119" s="976"/>
      <c r="AH119" s="976"/>
      <c r="AI119" s="976"/>
      <c r="AJ119" s="977"/>
      <c r="AK119" s="978" t="s">
        <v>435</v>
      </c>
      <c r="AL119" s="976"/>
      <c r="AM119" s="976"/>
      <c r="AN119" s="976"/>
      <c r="AO119" s="977"/>
      <c r="AP119" s="979" t="s">
        <v>390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465</v>
      </c>
      <c r="BP119" s="959"/>
      <c r="BQ119" s="963">
        <v>60175569</v>
      </c>
      <c r="BR119" s="926"/>
      <c r="BS119" s="926"/>
      <c r="BT119" s="926"/>
      <c r="BU119" s="926"/>
      <c r="BV119" s="926">
        <v>56761257</v>
      </c>
      <c r="BW119" s="926"/>
      <c r="BX119" s="926"/>
      <c r="BY119" s="926"/>
      <c r="BZ119" s="926"/>
      <c r="CA119" s="926">
        <v>53420842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463</v>
      </c>
      <c r="DH119" s="841"/>
      <c r="DI119" s="841"/>
      <c r="DJ119" s="841"/>
      <c r="DK119" s="842"/>
      <c r="DL119" s="843" t="s">
        <v>411</v>
      </c>
      <c r="DM119" s="841"/>
      <c r="DN119" s="841"/>
      <c r="DO119" s="841"/>
      <c r="DP119" s="842"/>
      <c r="DQ119" s="843" t="s">
        <v>411</v>
      </c>
      <c r="DR119" s="841"/>
      <c r="DS119" s="841"/>
      <c r="DT119" s="841"/>
      <c r="DU119" s="842"/>
      <c r="DV119" s="929" t="s">
        <v>411</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411</v>
      </c>
      <c r="AB120" s="858"/>
      <c r="AC120" s="858"/>
      <c r="AD120" s="858"/>
      <c r="AE120" s="859"/>
      <c r="AF120" s="860" t="s">
        <v>390</v>
      </c>
      <c r="AG120" s="858"/>
      <c r="AH120" s="858"/>
      <c r="AI120" s="858"/>
      <c r="AJ120" s="859"/>
      <c r="AK120" s="860" t="s">
        <v>435</v>
      </c>
      <c r="AL120" s="858"/>
      <c r="AM120" s="858"/>
      <c r="AN120" s="858"/>
      <c r="AO120" s="859"/>
      <c r="AP120" s="905" t="s">
        <v>435</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12492683</v>
      </c>
      <c r="BR120" s="923"/>
      <c r="BS120" s="923"/>
      <c r="BT120" s="923"/>
      <c r="BU120" s="923"/>
      <c r="BV120" s="923">
        <v>12782862</v>
      </c>
      <c r="BW120" s="923"/>
      <c r="BX120" s="923"/>
      <c r="BY120" s="923"/>
      <c r="BZ120" s="923"/>
      <c r="CA120" s="923">
        <v>12741260</v>
      </c>
      <c r="CB120" s="923"/>
      <c r="CC120" s="923"/>
      <c r="CD120" s="923"/>
      <c r="CE120" s="923"/>
      <c r="CF120" s="947">
        <v>57</v>
      </c>
      <c r="CG120" s="948"/>
      <c r="CH120" s="948"/>
      <c r="CI120" s="948"/>
      <c r="CJ120" s="948"/>
      <c r="CK120" s="949" t="s">
        <v>469</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10765878</v>
      </c>
      <c r="DH120" s="923"/>
      <c r="DI120" s="923"/>
      <c r="DJ120" s="923"/>
      <c r="DK120" s="923"/>
      <c r="DL120" s="923">
        <v>10012004</v>
      </c>
      <c r="DM120" s="923"/>
      <c r="DN120" s="923"/>
      <c r="DO120" s="923"/>
      <c r="DP120" s="923"/>
      <c r="DQ120" s="923">
        <v>9249875</v>
      </c>
      <c r="DR120" s="923"/>
      <c r="DS120" s="923"/>
      <c r="DT120" s="923"/>
      <c r="DU120" s="923"/>
      <c r="DV120" s="924">
        <v>41.4</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14256</v>
      </c>
      <c r="AB121" s="858"/>
      <c r="AC121" s="858"/>
      <c r="AD121" s="858"/>
      <c r="AE121" s="859"/>
      <c r="AF121" s="860">
        <v>14256</v>
      </c>
      <c r="AG121" s="858"/>
      <c r="AH121" s="858"/>
      <c r="AI121" s="858"/>
      <c r="AJ121" s="859"/>
      <c r="AK121" s="860">
        <v>14256</v>
      </c>
      <c r="AL121" s="858"/>
      <c r="AM121" s="858"/>
      <c r="AN121" s="858"/>
      <c r="AO121" s="859"/>
      <c r="AP121" s="905">
        <v>0.1</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5079336</v>
      </c>
      <c r="BR121" s="895"/>
      <c r="BS121" s="895"/>
      <c r="BT121" s="895"/>
      <c r="BU121" s="895"/>
      <c r="BV121" s="895">
        <v>4650085</v>
      </c>
      <c r="BW121" s="895"/>
      <c r="BX121" s="895"/>
      <c r="BY121" s="895"/>
      <c r="BZ121" s="895"/>
      <c r="CA121" s="895">
        <v>4517522</v>
      </c>
      <c r="CB121" s="895"/>
      <c r="CC121" s="895"/>
      <c r="CD121" s="895"/>
      <c r="CE121" s="895"/>
      <c r="CF121" s="956">
        <v>20.2</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1452958</v>
      </c>
      <c r="DH121" s="895"/>
      <c r="DI121" s="895"/>
      <c r="DJ121" s="895"/>
      <c r="DK121" s="895"/>
      <c r="DL121" s="895">
        <v>1325008</v>
      </c>
      <c r="DM121" s="895"/>
      <c r="DN121" s="895"/>
      <c r="DO121" s="895"/>
      <c r="DP121" s="895"/>
      <c r="DQ121" s="895">
        <v>1195429</v>
      </c>
      <c r="DR121" s="895"/>
      <c r="DS121" s="895"/>
      <c r="DT121" s="895"/>
      <c r="DU121" s="895"/>
      <c r="DV121" s="872">
        <v>5.3</v>
      </c>
      <c r="DW121" s="872"/>
      <c r="DX121" s="872"/>
      <c r="DY121" s="872"/>
      <c r="DZ121" s="873"/>
    </row>
    <row r="122" spans="1:130" s="246" customFormat="1" ht="26.25" customHeight="1" x14ac:dyDescent="0.2">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411</v>
      </c>
      <c r="AB122" s="858"/>
      <c r="AC122" s="858"/>
      <c r="AD122" s="858"/>
      <c r="AE122" s="859"/>
      <c r="AF122" s="860" t="s">
        <v>411</v>
      </c>
      <c r="AG122" s="858"/>
      <c r="AH122" s="858"/>
      <c r="AI122" s="858"/>
      <c r="AJ122" s="859"/>
      <c r="AK122" s="860" t="s">
        <v>411</v>
      </c>
      <c r="AL122" s="858"/>
      <c r="AM122" s="858"/>
      <c r="AN122" s="858"/>
      <c r="AO122" s="859"/>
      <c r="AP122" s="905" t="s">
        <v>435</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38537114</v>
      </c>
      <c r="BR122" s="926"/>
      <c r="BS122" s="926"/>
      <c r="BT122" s="926"/>
      <c r="BU122" s="926"/>
      <c r="BV122" s="926">
        <v>37296241</v>
      </c>
      <c r="BW122" s="926"/>
      <c r="BX122" s="926"/>
      <c r="BY122" s="926"/>
      <c r="BZ122" s="926"/>
      <c r="CA122" s="926">
        <v>36458749</v>
      </c>
      <c r="CB122" s="926"/>
      <c r="CC122" s="926"/>
      <c r="CD122" s="926"/>
      <c r="CE122" s="926"/>
      <c r="CF122" s="927">
        <v>163.1</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147460</v>
      </c>
      <c r="DH122" s="895"/>
      <c r="DI122" s="895"/>
      <c r="DJ122" s="895"/>
      <c r="DK122" s="895"/>
      <c r="DL122" s="895">
        <v>188164</v>
      </c>
      <c r="DM122" s="895"/>
      <c r="DN122" s="895"/>
      <c r="DO122" s="895"/>
      <c r="DP122" s="895"/>
      <c r="DQ122" s="895">
        <v>239435</v>
      </c>
      <c r="DR122" s="895"/>
      <c r="DS122" s="895"/>
      <c r="DT122" s="895"/>
      <c r="DU122" s="895"/>
      <c r="DV122" s="872">
        <v>1.1000000000000001</v>
      </c>
      <c r="DW122" s="872"/>
      <c r="DX122" s="872"/>
      <c r="DY122" s="872"/>
      <c r="DZ122" s="873"/>
    </row>
    <row r="123" spans="1:130" s="246" customFormat="1" ht="26.25" customHeight="1" x14ac:dyDescent="0.2">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411</v>
      </c>
      <c r="AB123" s="858"/>
      <c r="AC123" s="858"/>
      <c r="AD123" s="858"/>
      <c r="AE123" s="859"/>
      <c r="AF123" s="860" t="s">
        <v>435</v>
      </c>
      <c r="AG123" s="858"/>
      <c r="AH123" s="858"/>
      <c r="AI123" s="858"/>
      <c r="AJ123" s="859"/>
      <c r="AK123" s="860" t="s">
        <v>435</v>
      </c>
      <c r="AL123" s="858"/>
      <c r="AM123" s="858"/>
      <c r="AN123" s="858"/>
      <c r="AO123" s="859"/>
      <c r="AP123" s="905" t="s">
        <v>390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56109133</v>
      </c>
      <c r="BR123" s="914"/>
      <c r="BS123" s="914"/>
      <c r="BT123" s="914"/>
      <c r="BU123" s="914"/>
      <c r="BV123" s="914">
        <v>54729188</v>
      </c>
      <c r="BW123" s="914"/>
      <c r="BX123" s="914"/>
      <c r="BY123" s="914"/>
      <c r="BZ123" s="914"/>
      <c r="CA123" s="914">
        <v>53717531</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390</v>
      </c>
      <c r="DH123" s="858"/>
      <c r="DI123" s="858"/>
      <c r="DJ123" s="858"/>
      <c r="DK123" s="859"/>
      <c r="DL123" s="860" t="s">
        <v>411</v>
      </c>
      <c r="DM123" s="858"/>
      <c r="DN123" s="858"/>
      <c r="DO123" s="858"/>
      <c r="DP123" s="859"/>
      <c r="DQ123" s="860" t="s">
        <v>463</v>
      </c>
      <c r="DR123" s="858"/>
      <c r="DS123" s="858"/>
      <c r="DT123" s="858"/>
      <c r="DU123" s="859"/>
      <c r="DV123" s="905" t="s">
        <v>435</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411</v>
      </c>
      <c r="AG124" s="858"/>
      <c r="AH124" s="858"/>
      <c r="AI124" s="858"/>
      <c r="AJ124" s="859"/>
      <c r="AK124" s="860" t="s">
        <v>435</v>
      </c>
      <c r="AL124" s="858"/>
      <c r="AM124" s="858"/>
      <c r="AN124" s="858"/>
      <c r="AO124" s="859"/>
      <c r="AP124" s="905" t="s">
        <v>411</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17.8</v>
      </c>
      <c r="BR124" s="912"/>
      <c r="BS124" s="912"/>
      <c r="BT124" s="912"/>
      <c r="BU124" s="912"/>
      <c r="BV124" s="912">
        <v>9</v>
      </c>
      <c r="BW124" s="912"/>
      <c r="BX124" s="912"/>
      <c r="BY124" s="912"/>
      <c r="BZ124" s="912"/>
      <c r="CA124" s="912" t="s">
        <v>411</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411</v>
      </c>
      <c r="DH124" s="841"/>
      <c r="DI124" s="841"/>
      <c r="DJ124" s="841"/>
      <c r="DK124" s="842"/>
      <c r="DL124" s="843" t="s">
        <v>411</v>
      </c>
      <c r="DM124" s="841"/>
      <c r="DN124" s="841"/>
      <c r="DO124" s="841"/>
      <c r="DP124" s="842"/>
      <c r="DQ124" s="843" t="s">
        <v>435</v>
      </c>
      <c r="DR124" s="841"/>
      <c r="DS124" s="841"/>
      <c r="DT124" s="841"/>
      <c r="DU124" s="842"/>
      <c r="DV124" s="929" t="s">
        <v>435</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411</v>
      </c>
      <c r="AG125" s="858"/>
      <c r="AH125" s="858"/>
      <c r="AI125" s="858"/>
      <c r="AJ125" s="859"/>
      <c r="AK125" s="860" t="s">
        <v>435</v>
      </c>
      <c r="AL125" s="858"/>
      <c r="AM125" s="858"/>
      <c r="AN125" s="858"/>
      <c r="AO125" s="859"/>
      <c r="AP125" s="905" t="s">
        <v>464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435</v>
      </c>
      <c r="DM125" s="923"/>
      <c r="DN125" s="923"/>
      <c r="DO125" s="923"/>
      <c r="DP125" s="923"/>
      <c r="DQ125" s="923" t="s">
        <v>435</v>
      </c>
      <c r="DR125" s="923"/>
      <c r="DS125" s="923"/>
      <c r="DT125" s="923"/>
      <c r="DU125" s="923"/>
      <c r="DV125" s="924" t="s">
        <v>411</v>
      </c>
      <c r="DW125" s="924"/>
      <c r="DX125" s="924"/>
      <c r="DY125" s="924"/>
      <c r="DZ125" s="925"/>
    </row>
    <row r="126" spans="1:130" s="246" customFormat="1" ht="26.25" customHeight="1" thickBot="1" x14ac:dyDescent="0.25">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411</v>
      </c>
      <c r="AB126" s="858"/>
      <c r="AC126" s="858"/>
      <c r="AD126" s="858"/>
      <c r="AE126" s="859"/>
      <c r="AF126" s="860" t="s">
        <v>435</v>
      </c>
      <c r="AG126" s="858"/>
      <c r="AH126" s="858"/>
      <c r="AI126" s="858"/>
      <c r="AJ126" s="859"/>
      <c r="AK126" s="860" t="s">
        <v>435</v>
      </c>
      <c r="AL126" s="858"/>
      <c r="AM126" s="858"/>
      <c r="AN126" s="858"/>
      <c r="AO126" s="859"/>
      <c r="AP126" s="905" t="s">
        <v>411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v>903789</v>
      </c>
      <c r="DH126" s="895"/>
      <c r="DI126" s="895"/>
      <c r="DJ126" s="895"/>
      <c r="DK126" s="895"/>
      <c r="DL126" s="895">
        <v>1038592</v>
      </c>
      <c r="DM126" s="895"/>
      <c r="DN126" s="895"/>
      <c r="DO126" s="895"/>
      <c r="DP126" s="895"/>
      <c r="DQ126" s="895" t="s">
        <v>463</v>
      </c>
      <c r="DR126" s="895"/>
      <c r="DS126" s="895"/>
      <c r="DT126" s="895"/>
      <c r="DU126" s="895"/>
      <c r="DV126" s="872" t="s">
        <v>435</v>
      </c>
      <c r="DW126" s="872"/>
      <c r="DX126" s="872"/>
      <c r="DY126" s="872"/>
      <c r="DZ126" s="873"/>
    </row>
    <row r="127" spans="1:130" s="246" customFormat="1" ht="26.25" customHeight="1" x14ac:dyDescent="0.2">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411</v>
      </c>
      <c r="AB127" s="858"/>
      <c r="AC127" s="858"/>
      <c r="AD127" s="858"/>
      <c r="AE127" s="859"/>
      <c r="AF127" s="860" t="s">
        <v>435</v>
      </c>
      <c r="AG127" s="858"/>
      <c r="AH127" s="858"/>
      <c r="AI127" s="858"/>
      <c r="AJ127" s="859"/>
      <c r="AK127" s="860" t="s">
        <v>411</v>
      </c>
      <c r="AL127" s="858"/>
      <c r="AM127" s="858"/>
      <c r="AN127" s="858"/>
      <c r="AO127" s="859"/>
      <c r="AP127" s="905" t="s">
        <v>411</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411</v>
      </c>
      <c r="DH127" s="895"/>
      <c r="DI127" s="895"/>
      <c r="DJ127" s="895"/>
      <c r="DK127" s="895"/>
      <c r="DL127" s="895" t="s">
        <v>435</v>
      </c>
      <c r="DM127" s="895"/>
      <c r="DN127" s="895"/>
      <c r="DO127" s="895"/>
      <c r="DP127" s="895"/>
      <c r="DQ127" s="895" t="s">
        <v>435</v>
      </c>
      <c r="DR127" s="895"/>
      <c r="DS127" s="895"/>
      <c r="DT127" s="895"/>
      <c r="DU127" s="895"/>
      <c r="DV127" s="872" t="s">
        <v>435</v>
      </c>
      <c r="DW127" s="872"/>
      <c r="DX127" s="872"/>
      <c r="DY127" s="872"/>
      <c r="DZ127" s="873"/>
    </row>
    <row r="128" spans="1:130" s="246" customFormat="1" ht="26.25" customHeight="1" thickBot="1" x14ac:dyDescent="0.25">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764959</v>
      </c>
      <c r="AB128" s="879"/>
      <c r="AC128" s="879"/>
      <c r="AD128" s="879"/>
      <c r="AE128" s="880"/>
      <c r="AF128" s="881">
        <v>751538</v>
      </c>
      <c r="AG128" s="879"/>
      <c r="AH128" s="879"/>
      <c r="AI128" s="879"/>
      <c r="AJ128" s="880"/>
      <c r="AK128" s="881">
        <v>727995</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463</v>
      </c>
      <c r="BG128" s="865"/>
      <c r="BH128" s="865"/>
      <c r="BI128" s="865"/>
      <c r="BJ128" s="865"/>
      <c r="BK128" s="865"/>
      <c r="BL128" s="888"/>
      <c r="BM128" s="864">
        <v>12.03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52388</v>
      </c>
      <c r="DH128" s="869"/>
      <c r="DI128" s="869"/>
      <c r="DJ128" s="869"/>
      <c r="DK128" s="869"/>
      <c r="DL128" s="869">
        <v>45995</v>
      </c>
      <c r="DM128" s="869"/>
      <c r="DN128" s="869"/>
      <c r="DO128" s="869"/>
      <c r="DP128" s="869"/>
      <c r="DQ128" s="869">
        <v>57426</v>
      </c>
      <c r="DR128" s="869"/>
      <c r="DS128" s="869"/>
      <c r="DT128" s="869"/>
      <c r="DU128" s="869"/>
      <c r="DV128" s="870">
        <v>0.3</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26403053</v>
      </c>
      <c r="AB129" s="858"/>
      <c r="AC129" s="858"/>
      <c r="AD129" s="858"/>
      <c r="AE129" s="859"/>
      <c r="AF129" s="860">
        <v>26004231</v>
      </c>
      <c r="AG129" s="858"/>
      <c r="AH129" s="858"/>
      <c r="AI129" s="858"/>
      <c r="AJ129" s="859"/>
      <c r="AK129" s="860">
        <v>25879832</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411</v>
      </c>
      <c r="BG129" s="848"/>
      <c r="BH129" s="848"/>
      <c r="BI129" s="848"/>
      <c r="BJ129" s="848"/>
      <c r="BK129" s="848"/>
      <c r="BL129" s="849"/>
      <c r="BM129" s="847">
        <v>17.03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3603117</v>
      </c>
      <c r="AB130" s="858"/>
      <c r="AC130" s="858"/>
      <c r="AD130" s="858"/>
      <c r="AE130" s="859"/>
      <c r="AF130" s="860">
        <v>3568808</v>
      </c>
      <c r="AG130" s="858"/>
      <c r="AH130" s="858"/>
      <c r="AI130" s="858"/>
      <c r="AJ130" s="859"/>
      <c r="AK130" s="860">
        <v>3519408</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4.9000000000000004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22799936</v>
      </c>
      <c r="AB131" s="841"/>
      <c r="AC131" s="841"/>
      <c r="AD131" s="841"/>
      <c r="AE131" s="842"/>
      <c r="AF131" s="843">
        <v>22435423</v>
      </c>
      <c r="AG131" s="841"/>
      <c r="AH131" s="841"/>
      <c r="AI131" s="841"/>
      <c r="AJ131" s="842"/>
      <c r="AK131" s="843">
        <v>22360424</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5.1955014259999999</v>
      </c>
      <c r="AB132" s="821"/>
      <c r="AC132" s="821"/>
      <c r="AD132" s="821"/>
      <c r="AE132" s="822"/>
      <c r="AF132" s="823">
        <v>4.9764963199999999</v>
      </c>
      <c r="AG132" s="821"/>
      <c r="AH132" s="821"/>
      <c r="AI132" s="821"/>
      <c r="AJ132" s="822"/>
      <c r="AK132" s="823">
        <v>4.587153625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5.4</v>
      </c>
      <c r="AB133" s="800"/>
      <c r="AC133" s="800"/>
      <c r="AD133" s="800"/>
      <c r="AE133" s="801"/>
      <c r="AF133" s="799">
        <v>5.0999999999999996</v>
      </c>
      <c r="AG133" s="800"/>
      <c r="AH133" s="800"/>
      <c r="AI133" s="800"/>
      <c r="AJ133" s="801"/>
      <c r="AK133" s="799">
        <v>4.9000000000000004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f/PzeWMQ5Tm3z4iqM0xwwrBQPf6sZ+FUlFWuyBHzOl89PzCRglGlxp4xCdu/ZdmBvV2pPkddwRmGdiDtjfJ5A==" saltValue="PjzUt0fOX+TIDIJtTCw/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cZy1B9Y19NFXYxW+P/NUWxZNIPcarPiNcyqQtB2U0957DVP4W5MqNFJYF8GdMAyEye1dENWjKgMJnBDdxuk+g==" saltValue="g7JuPrQK7BEUai/bLdKp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OiyzOCvR9dZAcJRLQNF8tIWgQg8o23QIe95F9zgnRTnk/PQj0wwSlkvxPwsZ6g7OrtcijQ6rHwVg2m39ySoRA==" saltValue="zxpJTIZcg8FjjJLMMnfl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8487654</v>
      </c>
      <c r="AP9" s="312">
        <v>75761</v>
      </c>
      <c r="AQ9" s="313">
        <v>56039</v>
      </c>
      <c r="AR9" s="314">
        <v>35.200000000000003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391489</v>
      </c>
      <c r="AP10" s="315">
        <v>3494</v>
      </c>
      <c r="AQ10" s="316">
        <v>5459</v>
      </c>
      <c r="AR10" s="317">
        <v>-36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9970</v>
      </c>
      <c r="AP11" s="315">
        <v>89</v>
      </c>
      <c r="AQ11" s="316">
        <v>3948</v>
      </c>
      <c r="AR11" s="317">
        <v>-97.7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2616</v>
      </c>
      <c r="AP12" s="315">
        <v>23</v>
      </c>
      <c r="AQ12" s="316">
        <v>1423</v>
      </c>
      <c r="AR12" s="317">
        <v>-98.4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v>20</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311439</v>
      </c>
      <c r="AP14" s="315">
        <v>2780</v>
      </c>
      <c r="AQ14" s="316">
        <v>2062</v>
      </c>
      <c r="AR14" s="317">
        <v>34.799999999999997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130789</v>
      </c>
      <c r="AP15" s="315">
        <v>1167</v>
      </c>
      <c r="AQ15" s="316">
        <v>1615</v>
      </c>
      <c r="AR15" s="317">
        <v>-27.7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-685830</v>
      </c>
      <c r="AP16" s="315">
        <v>-6122</v>
      </c>
      <c r="AQ16" s="316">
        <v>-4846</v>
      </c>
      <c r="AR16" s="317">
        <v>26.3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8648127</v>
      </c>
      <c r="AP17" s="315">
        <v>77193</v>
      </c>
      <c r="AQ17" s="316">
        <v>65721</v>
      </c>
      <c r="AR17" s="317">
        <v>17.5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8.75</v>
      </c>
      <c r="AP21" s="328">
        <v>6.51</v>
      </c>
      <c r="AQ21" s="329">
        <v>2.2400000000000002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99.7</v>
      </c>
      <c r="AP22" s="333">
        <v>99.9</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3828503</v>
      </c>
      <c r="AP32" s="342">
        <v>34173</v>
      </c>
      <c r="AQ32" s="343">
        <v>34220</v>
      </c>
      <c r="AR32" s="344">
        <v>-0.1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8</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965185</v>
      </c>
      <c r="AP35" s="342">
        <v>8615</v>
      </c>
      <c r="AQ35" s="343">
        <v>12054</v>
      </c>
      <c r="AR35" s="344">
        <v>-28.5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465166</v>
      </c>
      <c r="AP36" s="342">
        <v>4152</v>
      </c>
      <c r="AQ36" s="343">
        <v>1688</v>
      </c>
      <c r="AR36" s="344">
        <v>146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14256</v>
      </c>
      <c r="AP37" s="342">
        <v>127</v>
      </c>
      <c r="AQ37" s="343">
        <v>486</v>
      </c>
      <c r="AR37" s="344">
        <v>-73.900000000000006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0</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-727995</v>
      </c>
      <c r="AP39" s="342">
        <v>-6498</v>
      </c>
      <c r="AQ39" s="343">
        <v>-7804</v>
      </c>
      <c r="AR39" s="344">
        <v>-16.7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-3519408</v>
      </c>
      <c r="AP40" s="342">
        <v>-31414</v>
      </c>
      <c r="AQ40" s="343">
        <v>-31657</v>
      </c>
      <c r="AR40" s="344">
        <v>-0.8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1025707</v>
      </c>
      <c r="AP41" s="342">
        <v>9155</v>
      </c>
      <c r="AQ41" s="343">
        <v>8996</v>
      </c>
      <c r="AR41" s="344">
        <v>1.8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4660744</v>
      </c>
      <c r="AN51" s="364">
        <v>39323</v>
      </c>
      <c r="AO51" s="365">
        <v>24.4</v>
      </c>
      <c r="AP51" s="366">
        <v>53605</v>
      </c>
      <c r="AQ51" s="367">
        <v>5.4</v>
      </c>
      <c r="AR51" s="368">
        <v>19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3204800</v>
      </c>
      <c r="AN52" s="372">
        <v>27039</v>
      </c>
      <c r="AO52" s="373">
        <v>51.6</v>
      </c>
      <c r="AP52" s="374">
        <v>28343</v>
      </c>
      <c r="AQ52" s="375">
        <v>11.7</v>
      </c>
      <c r="AR52" s="376">
        <v>39.9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4591127</v>
      </c>
      <c r="AN53" s="364">
        <v>39263</v>
      </c>
      <c r="AO53" s="365">
        <v>-0.2</v>
      </c>
      <c r="AP53" s="366">
        <v>46440</v>
      </c>
      <c r="AQ53" s="367">
        <v>-13.4</v>
      </c>
      <c r="AR53" s="368">
        <v>13.2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2212203</v>
      </c>
      <c r="AN54" s="372">
        <v>18918</v>
      </c>
      <c r="AO54" s="373">
        <v>-30</v>
      </c>
      <c r="AP54" s="374">
        <v>27658</v>
      </c>
      <c r="AQ54" s="375">
        <v>-2.4</v>
      </c>
      <c r="AR54" s="376">
        <v>-27.6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3905489</v>
      </c>
      <c r="AN55" s="364">
        <v>33831</v>
      </c>
      <c r="AO55" s="365">
        <v>-13.8</v>
      </c>
      <c r="AP55" s="366">
        <v>63257</v>
      </c>
      <c r="AQ55" s="367">
        <v>36.200000000000003</v>
      </c>
      <c r="AR55" s="368">
        <v>-50</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2101523</v>
      </c>
      <c r="AN56" s="372">
        <v>18204</v>
      </c>
      <c r="AO56" s="373">
        <v>-3.8</v>
      </c>
      <c r="AP56" s="374">
        <v>27259</v>
      </c>
      <c r="AQ56" s="375">
        <v>-1.4</v>
      </c>
      <c r="AR56" s="376">
        <v>-2.4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3106113</v>
      </c>
      <c r="AN57" s="364">
        <v>27308</v>
      </c>
      <c r="AO57" s="365">
        <v>-19.3</v>
      </c>
      <c r="AP57" s="366">
        <v>52308</v>
      </c>
      <c r="AQ57" s="367">
        <v>-17.3</v>
      </c>
      <c r="AR57" s="368">
        <v>-2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2006900</v>
      </c>
      <c r="AN58" s="372">
        <v>17644</v>
      </c>
      <c r="AO58" s="373">
        <v>-3.1</v>
      </c>
      <c r="AP58" s="374">
        <v>28695</v>
      </c>
      <c r="AQ58" s="375">
        <v>5.3</v>
      </c>
      <c r="AR58" s="376">
        <v>-8.4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3448293</v>
      </c>
      <c r="AN59" s="364">
        <v>30780</v>
      </c>
      <c r="AO59" s="365">
        <v>12.7</v>
      </c>
      <c r="AP59" s="366">
        <v>46402</v>
      </c>
      <c r="AQ59" s="367">
        <v>-11.3</v>
      </c>
      <c r="AR59" s="368">
        <v>24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2652855</v>
      </c>
      <c r="AN60" s="372">
        <v>23679</v>
      </c>
      <c r="AO60" s="373">
        <v>34.200000000000003</v>
      </c>
      <c r="AP60" s="374">
        <v>26897</v>
      </c>
      <c r="AQ60" s="375">
        <v>-6.3</v>
      </c>
      <c r="AR60" s="376">
        <v>40.5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3942353</v>
      </c>
      <c r="AN61" s="379">
        <v>34101</v>
      </c>
      <c r="AO61" s="380">
        <v>0.8</v>
      </c>
      <c r="AP61" s="381">
        <v>52402</v>
      </c>
      <c r="AQ61" s="382">
        <v>-0.1</v>
      </c>
      <c r="AR61" s="368">
        <v>0.9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2435656</v>
      </c>
      <c r="AN62" s="372">
        <v>21097</v>
      </c>
      <c r="AO62" s="373">
        <v>9.8000000000000007</v>
      </c>
      <c r="AP62" s="374">
        <v>27770</v>
      </c>
      <c r="AQ62" s="375">
        <v>1.4</v>
      </c>
      <c r="AR62" s="376">
        <v>8.4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1K0GM+8PjSzYFXYoY7bLKLbDARvjRui+H/aHDkFAWASzImYZYpUbCEz4O7o8uiScQM6ErvgPfo7dRsaQfXvh1g==" saltValue="Sj+20J3I7YcKrESecM3O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9KhrBpXk5Bv1QRug/xlxrxM2pWCbZkQdmjFwQsSfHBuwuQkdXR+Pg9JjGEw1Cq4wfExVjd9q7hOseiAqof7Uw==" saltValue="45jsZRhHtWjC2dnwxqNs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4DP71ctxc6jf3mscJXLPd39uAwJ6k2rCupxMlucHQFCw2v/ZBWorTOaAnSjmlCGUDGmHyFMnI24ma6Mwr2a+g==" saltValue="2eB4vY16WDLtE9J2PDLv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2" t="s">
        <v>3</v>
      </c>
      <c r="D47" s="1232"/>
      <c r="E47" s="1233"/>
      <c r="F47" s="11">
        <v>23.46</v>
      </c>
      <c r="G47" s="12">
        <v>20.11</v>
      </c>
      <c r="H47" s="12">
        <v>18.79</v>
      </c>
      <c r="I47" s="12">
        <v>16.34</v>
      </c>
      <c r="J47" s="13">
        <v>14.83</v>
      </c>
    </row>
    <row r="48" spans="2:10" ht="57.75" customHeight="1" x14ac:dyDescent="0.2">
      <c r="B48" s="14"/>
      <c r="C48" s="1234" t="s">
        <v>4</v>
      </c>
      <c r="D48" s="1234"/>
      <c r="E48" s="1235"/>
      <c r="F48" s="15">
        <v>6.02</v>
      </c>
      <c r="G48" s="16">
        <v>10.06</v>
      </c>
      <c r="H48" s="16">
        <v>7.32</v>
      </c>
      <c r="I48" s="16">
        <v>7.34</v>
      </c>
      <c r="J48" s="17">
        <v>9.86</v>
      </c>
    </row>
    <row r="49" spans="2:10" ht="57.75" customHeight="1" thickBot="1" x14ac:dyDescent="0.25">
      <c r="B49" s="18"/>
      <c r="C49" s="1236" t="s">
        <v>5</v>
      </c>
      <c r="D49" s="1236"/>
      <c r="E49" s="1237"/>
      <c r="F49" s="19" t="s">
        <v>560</v>
      </c>
      <c r="G49" s="20" t="s">
        <v>561</v>
      </c>
      <c r="H49" s="20" t="s">
        <v>562</v>
      </c>
      <c r="I49" s="20" t="s">
        <v>563</v>
      </c>
      <c r="J49" s="21" t="s">
        <v>564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YsV6r1e0YsNS7u12yPerLky/i550zKxFTlHW9OzWxY8JxHdxzDMWC7Vw3FkyZK9a1yeAxtcbv3LsxNTJkml+g==" saltValue="EY/ydhSaSBhjVK05DIh5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2020-09-15T02:36:49Z</cp:lastPrinted>
  <dcterms:created xsi:type="dcterms:W3CDTF">2020-02-10T02:55:34Z</dcterms:created>
  <dcterms:modified xsi:type="dcterms:W3CDTF">2020-10-09T06:00:44Z</dcterms:modified>
  <cp:category/>
</cp:coreProperties>
</file>