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tabRatio="7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<sst xmlns="http://schemas.openxmlformats.org/spreadsheetml/2006/main" count="1097" uniqueCount="539">
  <si>
    <r>
      <t xml:space="preserve">増減率 </t>
    </r>
    <r>
      <rPr>
        <sz val="9"/>
        <color indexed="8"/>
        <rFont val="ＭＳ ゴシック"/>
        <family val="3"/>
        <charset val="128"/>
      </rPr>
      <t xml:space="preserve"> (％)</t>
    </r>
    <rPh sb="0" eb="2">
      <t>ゾウゲン</t>
    </rPh>
    <rPh sb="2" eb="3">
      <t>リツ</t>
    </rPh>
    <phoneticPr fontId="6"/>
  </si>
  <si>
    <t>Ⅴ－１</t>
  </si>
  <si>
    <t>※平成30年度中に市町村合併した団体で、合併前の団体ごとの決算に基づく実質公債費比率を算出していない団体については、グラフを表記しない。</t>
  </si>
  <si>
    <t>歳出合計</t>
  </si>
  <si>
    <t>企業債
（地方債）
現在高</t>
  </si>
  <si>
    <t>　　特別土地保有税</t>
  </si>
  <si>
    <t>　※地方公共団体が①25%以上出資している法人又は②財政支援を行っている法人を記載している。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</si>
  <si>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</si>
  <si>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</si>
  <si>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組合等が起こした地方債の元利償還金に対する負担金等</t>
  </si>
  <si>
    <t>一時借入金の利子</t>
    <rPh sb="0" eb="2">
      <t>イチジ</t>
    </rPh>
    <rPh sb="2" eb="5">
      <t>カリイレキン</t>
    </rPh>
    <rPh sb="6" eb="8">
      <t>リシ</t>
    </rPh>
    <phoneticPr fontId="30"/>
  </si>
  <si>
    <t>歳出総額</t>
  </si>
  <si>
    <t>指定団体等の指定状況</t>
  </si>
  <si>
    <t>ゴルフ場利用税交付金</t>
  </si>
  <si>
    <t>寄附金</t>
  </si>
  <si>
    <t>財政調整基金残高</t>
    <rPh sb="0" eb="2">
      <t>ザイセイ</t>
    </rPh>
    <rPh sb="2" eb="4">
      <t>チョウセイ</t>
    </rPh>
    <rPh sb="4" eb="6">
      <t>キキン</t>
    </rPh>
    <rPh sb="6" eb="8">
      <t>ザンダカ</t>
    </rPh>
    <phoneticPr fontId="6"/>
  </si>
  <si>
    <t>-0.5</t>
  </si>
  <si>
    <t>標準財政規模比（％）</t>
  </si>
  <si>
    <t>区分</t>
    <rPh sb="0" eb="2">
      <t>クブン</t>
    </rPh>
    <phoneticPr fontId="6"/>
  </si>
  <si>
    <t>徴収率
(％)</t>
    <rPh sb="0" eb="2">
      <t>チョウシュウ</t>
    </rPh>
    <rPh sb="2" eb="3">
      <t>リツ</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</si>
  <si>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</si>
  <si>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</si>
  <si>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</si>
  <si>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</si>
  <si>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減債基金</t>
    <rPh sb="0" eb="2">
      <t>ゲンサイ</t>
    </rPh>
    <rPh sb="2" eb="4">
      <t>キキン</t>
    </rPh>
    <phoneticPr fontId="6"/>
  </si>
  <si>
    <t>　法定普通税</t>
  </si>
  <si>
    <t>　実質公債費比率</t>
    <rPh sb="1" eb="3">
      <t>ジッシツ</t>
    </rPh>
    <rPh sb="3" eb="6">
      <t>コウサイヒ</t>
    </rPh>
    <rPh sb="6" eb="8">
      <t>ヒリツ</t>
    </rPh>
    <phoneticPr fontId="6"/>
  </si>
  <si>
    <t>▲ 1.61</t>
  </si>
  <si>
    <t>将来負担比率の分子</t>
  </si>
  <si>
    <t>※7：人口については、調査年度の1月1日現在の住民基本台帳に登載されている人口に基づいている。</t>
    <rPh sb="25" eb="27">
      <t>キホン</t>
    </rPh>
    <rPh sb="40" eb="41">
      <t>モト</t>
    </rPh>
    <phoneticPr fontId="31"/>
  </si>
  <si>
    <t>減債基金</t>
    <rPh sb="0" eb="1">
      <t>ゲン</t>
    </rPh>
    <rPh sb="1" eb="2">
      <t>サイ</t>
    </rPh>
    <rPh sb="2" eb="4">
      <t>キキン</t>
    </rPh>
    <phoneticPr fontId="6"/>
  </si>
  <si>
    <t>うち単独分</t>
    <rPh sb="2" eb="4">
      <t>タンドク</t>
    </rPh>
    <rPh sb="4" eb="5">
      <t>ブン</t>
    </rPh>
    <phoneticPr fontId="6"/>
  </si>
  <si>
    <t>収益事業収入</t>
  </si>
  <si>
    <t>区分</t>
  </si>
  <si>
    <t>　うち利子</t>
  </si>
  <si>
    <t>一般会計等に係る地方債の現在高</t>
  </si>
  <si>
    <t>人口密度 (人/k㎡)</t>
    <rPh sb="0" eb="2">
      <t>ジンコウ</t>
    </rPh>
    <rPh sb="2" eb="4">
      <t>ミツド</t>
    </rPh>
    <phoneticPr fontId="6"/>
  </si>
  <si>
    <t>年度</t>
    <rPh sb="0" eb="2">
      <t>ネンド</t>
    </rPh>
    <phoneticPr fontId="6"/>
  </si>
  <si>
    <t>群馬県市町村会館管理組合</t>
  </si>
  <si>
    <t>一時借入金の利子</t>
  </si>
  <si>
    <t>下水道事業特別会計</t>
  </si>
  <si>
    <t>基準財政需要額算入見込額</t>
  </si>
  <si>
    <t>利子割交付金</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</si>
  <si>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</si>
  <si>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黒字額</t>
    <rPh sb="0" eb="2">
      <t>クロジ</t>
    </rPh>
    <rPh sb="2" eb="3">
      <t>ガク</t>
    </rPh>
    <phoneticPr fontId="32"/>
  </si>
  <si>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</si>
  <si>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</si>
  <si>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</si>
  <si>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　うち単独</t>
  </si>
  <si>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</si>
  <si>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</si>
  <si>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</si>
  <si>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</si>
  <si>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</si>
  <si>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使用料</t>
  </si>
  <si>
    <t>平成29年度　財政状況資料集</t>
  </si>
  <si>
    <t>構成比</t>
    <rPh sb="0" eb="3">
      <t>コウセイヒ</t>
    </rPh>
    <phoneticPr fontId="6"/>
  </si>
  <si>
    <t>実質収支額</t>
    <rPh sb="0" eb="2">
      <t>ジッシツ</t>
    </rPh>
    <rPh sb="2" eb="4">
      <t>シュウシ</t>
    </rPh>
    <rPh sb="4" eb="5">
      <t>ガク</t>
    </rPh>
    <phoneticPr fontId="6"/>
  </si>
  <si>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</si>
  <si>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</si>
  <si>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 H25</t>
  </si>
  <si>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</si>
  <si>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</si>
  <si>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</si>
  <si>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</si>
  <si>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</si>
  <si>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</si>
  <si>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</si>
  <si>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</si>
  <si>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</si>
  <si>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会計</t>
    <rPh sb="0" eb="2">
      <t>カイケイ</t>
    </rPh>
    <phoneticPr fontId="6"/>
  </si>
  <si>
    <t>実質公債費比率（分子）の構造</t>
  </si>
  <si>
    <t>実質単年度収支</t>
    <rPh sb="0" eb="2">
      <t>ジッシツ</t>
    </rPh>
    <rPh sb="2" eb="5">
      <t>タンネンド</t>
    </rPh>
    <rPh sb="5" eb="7">
      <t>シュウシ</t>
    </rPh>
    <phoneticPr fontId="6"/>
  </si>
  <si>
    <t>　　うち人件費</t>
  </si>
  <si>
    <t>(3ヵ年平均)</t>
    <rPh sb="3" eb="4">
      <t>ネン</t>
    </rPh>
    <rPh sb="4" eb="6">
      <t>ヘイキン</t>
    </rPh>
    <phoneticPr fontId="6"/>
  </si>
  <si>
    <t>連結実質赤字額</t>
  </si>
  <si>
    <t>▲特定財源の額</t>
  </si>
  <si>
    <t>当該団体(円)</t>
  </si>
  <si>
    <t>(一般財源計)</t>
  </si>
  <si>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</si>
  <si>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2"/>
  </si>
  <si>
    <t>法非適用企業</t>
  </si>
  <si>
    <t>元利償還金</t>
  </si>
  <si>
    <t>分子の構造</t>
    <rPh sb="0" eb="2">
      <t>ブンシ</t>
    </rPh>
    <rPh sb="3" eb="5">
      <t>コウゾウ</t>
    </rPh>
    <phoneticPr fontId="6"/>
  </si>
  <si>
    <t>算入公債費等</t>
  </si>
  <si>
    <t>計</t>
    <rPh sb="0" eb="1">
      <t>ケイ</t>
    </rPh>
    <phoneticPr fontId="6"/>
  </si>
  <si>
    <t>市区町村長</t>
    <rPh sb="0" eb="2">
      <t>シク</t>
    </rPh>
    <rPh sb="2" eb="4">
      <t>チョウソン</t>
    </rPh>
    <rPh sb="4" eb="5">
      <t>チョウ</t>
    </rPh>
    <phoneticPr fontId="6"/>
  </si>
  <si>
    <t>基金残高に係る経年分析</t>
  </si>
  <si>
    <t>元利償還金等(A)</t>
  </si>
  <si>
    <t>介護保険特別会計</t>
  </si>
  <si>
    <t>債務負担行為に基づく支出額</t>
  </si>
  <si>
    <t>対比（差引）</t>
    <rPh sb="0" eb="2">
      <t>タイヒ</t>
    </rPh>
    <rPh sb="3" eb="5">
      <t>サシヒキ</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</si>
  <si>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</si>
  <si>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</si>
  <si>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連結実質赤字比率に係る赤字・黒字の構成分析</t>
  </si>
  <si>
    <t>　法定外普通税</t>
  </si>
  <si>
    <t>平成28年度(千円)</t>
    <rPh sb="0" eb="2">
      <t>ヘイセイ</t>
    </rPh>
    <rPh sb="4" eb="6">
      <t>ネンド</t>
    </rPh>
    <phoneticPr fontId="6"/>
  </si>
  <si>
    <t xml:space="preserve"> </t>
  </si>
  <si>
    <t>財政調整基金</t>
    <rPh sb="0" eb="2">
      <t>ザイセイ</t>
    </rPh>
    <rPh sb="2" eb="4">
      <t>チョウセイ</t>
    </rPh>
    <rPh sb="4" eb="6">
      <t>キキン</t>
    </rPh>
    <phoneticPr fontId="6"/>
  </si>
  <si>
    <t>うち日本人(％)</t>
  </si>
  <si>
    <t>地方消費税交付金</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</si>
  <si>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</si>
  <si>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</si>
  <si>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</si>
  <si>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</si>
  <si>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</si>
  <si>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公営企業（法非適）の一覧</t>
    <rPh sb="0" eb="2">
      <t>コウエイ</t>
    </rPh>
    <rPh sb="2" eb="4">
      <t>キギョウ</t>
    </rPh>
    <rPh sb="6" eb="7">
      <t>ヒ</t>
    </rPh>
    <phoneticPr fontId="6"/>
  </si>
  <si>
    <t>　うち消防職員</t>
    <rPh sb="3" eb="5">
      <t>ショウボウ</t>
    </rPh>
    <rPh sb="5" eb="7">
      <t>ショクイン</t>
    </rPh>
    <phoneticPr fontId="6"/>
  </si>
  <si>
    <t>経常収支比率</t>
    <rPh sb="0" eb="2">
      <t>ケイジョウ</t>
    </rPh>
    <rPh sb="2" eb="4">
      <t>シュウシ</t>
    </rPh>
    <rPh sb="4" eb="6">
      <t>ヒリツ</t>
    </rPh>
    <phoneticPr fontId="6"/>
  </si>
  <si>
    <t>組合等連結実質赤字額負担見込額</t>
  </si>
  <si>
    <t>商工費</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</si>
  <si>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</si>
  <si>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</si>
  <si>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</si>
  <si>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算入公債費等(B)</t>
  </si>
  <si>
    <t>その他会計（赤字）</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</si>
  <si>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</si>
  <si>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</si>
  <si>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</si>
  <si>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</si>
  <si>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</si>
  <si>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</si>
  <si>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(A)－(B)</t>
  </si>
  <si>
    <t>(注釈)</t>
    <rPh sb="1" eb="2">
      <t>チュウ</t>
    </rPh>
    <rPh sb="2" eb="3">
      <t>シャク</t>
    </rPh>
    <phoneticPr fontId="6"/>
  </si>
  <si>
    <t>当該団体
からの
補助金</t>
  </si>
  <si>
    <t>実質公債費比率の分子</t>
  </si>
  <si>
    <t>国有提供交付金(特別区財調交付金)</t>
  </si>
  <si>
    <t>特定財源の額</t>
    <rPh sb="0" eb="2">
      <t>トクテイ</t>
    </rPh>
    <rPh sb="2" eb="4">
      <t>ザイゲン</t>
    </rPh>
    <rPh sb="5" eb="6">
      <t>ガク</t>
    </rPh>
    <phoneticPr fontId="6"/>
  </si>
  <si>
    <t>単年度収支</t>
  </si>
  <si>
    <t>債務負担行為に基づく支出予定額</t>
  </si>
  <si>
    <t>公営企業債等繰入見込額</t>
  </si>
  <si>
    <t>財源超過</t>
    <rPh sb="0" eb="2">
      <t>ザイゲン</t>
    </rPh>
    <rPh sb="2" eb="4">
      <t>チョウカ</t>
    </rPh>
    <phoneticPr fontId="6"/>
  </si>
  <si>
    <t>失業対策事業費</t>
  </si>
  <si>
    <t>将来負担額</t>
    <rPh sb="0" eb="2">
      <t>ショウライ</t>
    </rPh>
    <rPh sb="2" eb="4">
      <t>フタン</t>
    </rPh>
    <rPh sb="4" eb="5">
      <t>ガク</t>
    </rPh>
    <phoneticPr fontId="6"/>
  </si>
  <si>
    <t>　　　個人均等割</t>
  </si>
  <si>
    <t>　　うち職員給</t>
    <rPh sb="4" eb="6">
      <t>ショクイン</t>
    </rPh>
    <rPh sb="6" eb="7">
      <t>キュウ</t>
    </rPh>
    <phoneticPr fontId="6"/>
  </si>
  <si>
    <t>　　鉱産税</t>
  </si>
  <si>
    <t>退職手当負担見込額</t>
  </si>
  <si>
    <t>利子補給に係るもの</t>
  </si>
  <si>
    <t>組合等負担等見込額</t>
  </si>
  <si>
    <t>翌年度に繰越すべき財源</t>
  </si>
  <si>
    <t>設立法人等の負債額等負担見込額</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</si>
  <si>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</si>
  <si>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</si>
  <si>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</si>
  <si>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6"/>
  </si>
  <si>
    <t>うち、健全化法施行規則附則第三条に係る負担見込額</t>
  </si>
  <si>
    <r>
      <t>(※</t>
    </r>
    <r>
      <rPr>
        <sz val="9"/>
        <color indexed="8"/>
        <rFont val="ＭＳ ゴシック"/>
        <family val="3"/>
        <charset val="128"/>
      </rPr>
      <t>3)</t>
    </r>
  </si>
  <si>
    <t>充当可能財源等(B)</t>
  </si>
  <si>
    <t>充当可能財源等</t>
    <rPh sb="0" eb="2">
      <t>ジュウトウ</t>
    </rPh>
    <rPh sb="2" eb="4">
      <t>カノウ</t>
    </rPh>
    <rPh sb="4" eb="6">
      <t>ザイゲン</t>
    </rPh>
    <rPh sb="6" eb="7">
      <t>トウ</t>
    </rPh>
    <phoneticPr fontId="6"/>
  </si>
  <si>
    <t>事業会計の一覧</t>
    <rPh sb="0" eb="2">
      <t>ジギョウ</t>
    </rPh>
    <rPh sb="2" eb="4">
      <t>カイケイ</t>
    </rPh>
    <phoneticPr fontId="6"/>
  </si>
  <si>
    <t>充当可能基金</t>
  </si>
  <si>
    <t>分母比</t>
    <rPh sb="0" eb="2">
      <t>ブンボ</t>
    </rPh>
    <rPh sb="2" eb="3">
      <t>ヒ</t>
    </rPh>
    <phoneticPr fontId="6"/>
  </si>
  <si>
    <t>（百万円）</t>
    <rPh sb="1" eb="4">
      <t>ヒャクマンエン</t>
    </rPh>
    <phoneticPr fontId="6"/>
  </si>
  <si>
    <t>内訳</t>
    <rPh sb="0" eb="2">
      <t>ウチワケ</t>
    </rPh>
    <phoneticPr fontId="30"/>
  </si>
  <si>
    <t>充当可能特定歳入</t>
  </si>
  <si>
    <t>第3次</t>
    <rPh sb="0" eb="1">
      <t>ダイ</t>
    </rPh>
    <rPh sb="2" eb="3">
      <t>ジ</t>
    </rPh>
    <phoneticPr fontId="6"/>
  </si>
  <si>
    <t>減債基金</t>
  </si>
  <si>
    <t>分離課税所得割交付金</t>
  </si>
  <si>
    <r>
      <t>2</t>
    </r>
    <r>
      <rPr>
        <sz val="9"/>
        <color indexed="8"/>
        <rFont val="ＭＳ ゴシック"/>
        <family val="3"/>
        <charset val="128"/>
      </rPr>
      <t>7年国調</t>
    </r>
    <rPh sb="2" eb="3">
      <t>ネン</t>
    </rPh>
    <rPh sb="3" eb="4">
      <t>コク</t>
    </rPh>
    <rPh sb="4" eb="5">
      <t>チョウ</t>
    </rPh>
    <phoneticPr fontId="6"/>
  </si>
  <si>
    <t>実質収支比率等に係る経年分析</t>
  </si>
  <si>
    <t>群馬県後期高齢者医療広域連合（一般会計）</t>
  </si>
  <si>
    <t>市町村民税</t>
    <rPh sb="0" eb="3">
      <t>シチョウソン</t>
    </rPh>
    <rPh sb="3" eb="4">
      <t>ミン</t>
    </rPh>
    <rPh sb="4" eb="5">
      <t>ゼイ</t>
    </rPh>
    <phoneticPr fontId="6"/>
  </si>
  <si>
    <t>決算額</t>
  </si>
  <si>
    <t>繰越金</t>
  </si>
  <si>
    <t>(　参考　）</t>
    <rPh sb="2" eb="4">
      <t>サンコウ</t>
    </rPh>
    <phoneticPr fontId="6"/>
  </si>
  <si>
    <t>(Ｅ)</t>
  </si>
  <si>
    <t>会計名</t>
    <rPh sb="0" eb="2">
      <t>カイケイ</t>
    </rPh>
    <rPh sb="2" eb="3">
      <t>メイ</t>
    </rPh>
    <phoneticPr fontId="6"/>
  </si>
  <si>
    <t>歳入歳出差引</t>
  </si>
  <si>
    <t>農林水産業費</t>
  </si>
  <si>
    <t>基金残高合計</t>
    <rPh sb="0" eb="2">
      <t>キキン</t>
    </rPh>
    <rPh sb="2" eb="4">
      <t>ザンダカ</t>
    </rPh>
    <rPh sb="4" eb="6">
      <t>ゴウケイ</t>
    </rPh>
    <phoneticPr fontId="6"/>
  </si>
  <si>
    <t>基準財政需要額</t>
  </si>
  <si>
    <t>組合等名</t>
  </si>
  <si>
    <t>当該団体決算額
（千円）</t>
    <rPh sb="0" eb="2">
      <t>トウガイ</t>
    </rPh>
    <rPh sb="2" eb="4">
      <t>ダンタイ</t>
    </rPh>
    <rPh sb="4" eb="6">
      <t>ケッサン</t>
    </rPh>
    <rPh sb="6" eb="7">
      <t>ガク</t>
    </rPh>
    <rPh sb="9" eb="11">
      <t>センエン</t>
    </rPh>
    <phoneticPr fontId="6"/>
  </si>
  <si>
    <t>実質収支額</t>
  </si>
  <si>
    <t>上水道</t>
  </si>
  <si>
    <t>歳出の状況（単位 千円・％）</t>
  </si>
  <si>
    <t>実質赤字比率</t>
    <rPh sb="0" eb="2">
      <t>ジッシツ</t>
    </rPh>
    <rPh sb="2" eb="4">
      <t>アカジ</t>
    </rPh>
    <rPh sb="4" eb="6">
      <t>ヒリツ</t>
    </rPh>
    <phoneticPr fontId="33"/>
  </si>
  <si>
    <t>-0.3</t>
  </si>
  <si>
    <t>財政調整基金残高</t>
  </si>
  <si>
    <t>人口１人当たり決算額</t>
    <rPh sb="0" eb="2">
      <t>ジンコウ</t>
    </rPh>
    <rPh sb="2" eb="4">
      <t>ヒトリ</t>
    </rPh>
    <rPh sb="4" eb="5">
      <t>ア</t>
    </rPh>
    <rPh sb="7" eb="10">
      <t>ケッサンガク</t>
    </rPh>
    <phoneticPr fontId="6"/>
  </si>
  <si>
    <t>地方債
現在高</t>
  </si>
  <si>
    <t>実質単年度収支</t>
    <rPh sb="0" eb="2">
      <t>ジッシツ</t>
    </rPh>
    <rPh sb="2" eb="5">
      <t>タンネンド</t>
    </rPh>
    <rPh sb="5" eb="7">
      <t>シュウシ</t>
    </rPh>
    <phoneticPr fontId="32"/>
  </si>
  <si>
    <t>歳出</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</si>
  <si>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</si>
  <si>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</si>
  <si>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</si>
  <si>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</si>
  <si>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</si>
  <si>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</si>
  <si>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</si>
  <si>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債務負担行為</t>
    <rPh sb="0" eb="2">
      <t>サイム</t>
    </rPh>
    <rPh sb="2" eb="4">
      <t>フタン</t>
    </rPh>
    <rPh sb="4" eb="6">
      <t>コウイ</t>
    </rPh>
    <phoneticPr fontId="6"/>
  </si>
  <si>
    <t>旧法による税</t>
  </si>
  <si>
    <t xml:space="preserve"> 過去５年間平均</t>
    <rPh sb="1" eb="3">
      <t>カコ</t>
    </rPh>
    <rPh sb="4" eb="6">
      <t>ネンカン</t>
    </rPh>
    <rPh sb="6" eb="8">
      <t>ヘイキン</t>
    </rPh>
    <phoneticPr fontId="6"/>
  </si>
  <si>
    <t>算入公債費等</t>
    <rPh sb="0" eb="2">
      <t>サンニュウ</t>
    </rPh>
    <rPh sb="2" eb="6">
      <t>コウサイヒトウ</t>
    </rPh>
    <phoneticPr fontId="6"/>
  </si>
  <si>
    <t>　前年度繰上充用金</t>
  </si>
  <si>
    <t>項番</t>
    <rPh sb="0" eb="2">
      <t>コウバン</t>
    </rPh>
    <phoneticPr fontId="6"/>
  </si>
  <si>
    <t>災害復旧費</t>
  </si>
  <si>
    <t>　法定外目的税</t>
  </si>
  <si>
    <t>議会議員</t>
    <rPh sb="0" eb="2">
      <t>ギカイ</t>
    </rPh>
    <rPh sb="2" eb="4">
      <t>ギイン</t>
    </rPh>
    <phoneticPr fontId="6"/>
  </si>
  <si>
    <t>財政調整基金</t>
  </si>
  <si>
    <t>その他特定目的基金</t>
  </si>
  <si>
    <t xml:space="preserve"> H28</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</si>
  <si>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</si>
  <si>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</si>
  <si>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</si>
  <si>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</si>
  <si>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平成29年度(千円･％)</t>
    <rPh sb="0" eb="2">
      <t>ヘイセイ</t>
    </rPh>
    <rPh sb="4" eb="6">
      <t>ネンド</t>
    </rPh>
    <rPh sb="7" eb="9">
      <t>センエン</t>
    </rPh>
    <phoneticPr fontId="6"/>
  </si>
  <si>
    <t>群馬県</t>
  </si>
  <si>
    <t>軽油引取税交付金</t>
  </si>
  <si>
    <t>普通税</t>
    <rPh sb="0" eb="2">
      <t>フツウ</t>
    </rPh>
    <rPh sb="2" eb="3">
      <t>ゼイ</t>
    </rPh>
    <phoneticPr fontId="34"/>
  </si>
  <si>
    <t>超過課税分</t>
    <rPh sb="0" eb="2">
      <t>チョウカ</t>
    </rPh>
    <rPh sb="2" eb="4">
      <t>カゼイ</t>
    </rPh>
    <rPh sb="4" eb="5">
      <t>ブン</t>
    </rPh>
    <phoneticPr fontId="6"/>
  </si>
  <si>
    <t>消防費</t>
  </si>
  <si>
    <t>地方交付税種地</t>
    <rPh sb="0" eb="2">
      <t>チホウ</t>
    </rPh>
    <rPh sb="2" eb="5">
      <t>コウフゼイ</t>
    </rPh>
    <rPh sb="5" eb="6">
      <t>シュ</t>
    </rPh>
    <rPh sb="6" eb="7">
      <t>チ</t>
    </rPh>
    <phoneticPr fontId="6"/>
  </si>
  <si>
    <t>地方特例交付金</t>
  </si>
  <si>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</si>
  <si>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</si>
  <si>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</si>
  <si>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</si>
  <si>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</si>
  <si>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</si>
  <si>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</si>
  <si>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</si>
  <si>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</si>
  <si>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</si>
  <si>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　　市町村民税</t>
  </si>
  <si>
    <t>元利償還金</t>
    <rPh sb="0" eb="2">
      <t>ガンリ</t>
    </rPh>
    <rPh sb="2" eb="5">
      <t>ショウカンキン</t>
    </rPh>
    <phoneticPr fontId="30"/>
  </si>
  <si>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</si>
  <si>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</si>
  <si>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</si>
  <si>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邑楽町</t>
  </si>
  <si>
    <t>類似団体内平均(円)</t>
    <rPh sb="0" eb="2">
      <t>ルイジ</t>
    </rPh>
    <rPh sb="2" eb="4">
      <t>ダンタイ</t>
    </rPh>
    <phoneticPr fontId="6"/>
  </si>
  <si>
    <t>※5：産業構造の比率は、分母を就業人口総数とし、分類不能の産業を除いて算出。</t>
  </si>
  <si>
    <t>繰上償還金</t>
  </si>
  <si>
    <t>　人件費</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</si>
  <si>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</si>
  <si>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</si>
  <si>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衛生費</t>
  </si>
  <si>
    <t>総収益
（歳入）</t>
  </si>
  <si>
    <t>2-3</t>
  </si>
  <si>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</si>
  <si>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</si>
  <si>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</si>
  <si>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　※地方公共団体財政健全化法に基づき将来負担比率の算定対象となっている法人については、○印を付与している。</t>
  </si>
  <si>
    <t>　　(※1)</t>
  </si>
  <si>
    <t>首都</t>
    <rPh sb="0" eb="2">
      <t>シュト</t>
    </rPh>
    <phoneticPr fontId="6"/>
  </si>
  <si>
    <t>H29</t>
  </si>
  <si>
    <t>病院</t>
  </si>
  <si>
    <t>地方独立行政法人に係る将来負担額</t>
  </si>
  <si>
    <t>一部事務組合等名</t>
    <rPh sb="0" eb="2">
      <t>イチブ</t>
    </rPh>
    <rPh sb="2" eb="4">
      <t>ジム</t>
    </rPh>
    <rPh sb="4" eb="6">
      <t>クミアイ</t>
    </rPh>
    <rPh sb="6" eb="7">
      <t>トウ</t>
    </rPh>
    <rPh sb="7" eb="8">
      <t>メイ</t>
    </rPh>
    <phoneticPr fontId="30"/>
  </si>
  <si>
    <t>当該団体
からの
貸付金</t>
  </si>
  <si>
    <t>太田市外三町広域清掃組合</t>
  </si>
  <si>
    <t>地方債</t>
  </si>
  <si>
    <t>参考</t>
    <rPh sb="0" eb="2">
      <t>サンコウ</t>
    </rPh>
    <phoneticPr fontId="6"/>
  </si>
  <si>
    <t>○</t>
  </si>
  <si>
    <t>標準財政規模</t>
    <rPh sb="0" eb="2">
      <t>ヒョウジュン</t>
    </rPh>
    <rPh sb="2" eb="4">
      <t>ザイセイ</t>
    </rPh>
    <rPh sb="4" eb="6">
      <t>キボ</t>
    </rPh>
    <phoneticPr fontId="6"/>
  </si>
  <si>
    <t>群馬県邑楽町</t>
  </si>
  <si>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</si>
  <si>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</si>
  <si>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</si>
  <si>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t>H28</t>
  </si>
  <si>
    <t>内訳</t>
    <rPh sb="0" eb="2">
      <t>ウチワケ</t>
    </rPh>
    <phoneticPr fontId="6"/>
  </si>
  <si>
    <t>近畿</t>
    <rPh sb="0" eb="2">
      <t>キンキ</t>
    </rPh>
    <phoneticPr fontId="6"/>
  </si>
  <si>
    <t>(Ｃ)－(Ｄ)</t>
  </si>
  <si>
    <t>実質収支</t>
  </si>
  <si>
    <t>充当一般財源等</t>
  </si>
  <si>
    <t>一時借入金利子
（同一団体における会計間の現金運用に係る利子は除く）</t>
  </si>
  <si>
    <t>財政力指数</t>
    <rPh sb="0" eb="3">
      <t>ザイセイリョク</t>
    </rPh>
    <rPh sb="3" eb="5">
      <t>シスウ</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</si>
  <si>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</si>
  <si>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</si>
  <si>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</si>
  <si>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</si>
  <si>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6"/>
  </si>
  <si>
    <t>館林地区消防組合</t>
  </si>
  <si>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</si>
  <si>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</si>
  <si>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中部</t>
    <rPh sb="0" eb="2">
      <t>チュウブ</t>
    </rPh>
    <phoneticPr fontId="6"/>
  </si>
  <si>
    <t>職員数
(人)</t>
    <rPh sb="0" eb="3">
      <t>ショクインスウ</t>
    </rPh>
    <phoneticPr fontId="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</si>
  <si>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</si>
  <si>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</si>
  <si>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標準税収入額等</t>
  </si>
  <si>
    <t>▲地方債に係る元利償還金及び準元利償還金に要する経費として
普通交付税の額の算定に用いる基準財政需要額に算入された額</t>
  </si>
  <si>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</si>
  <si>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</si>
  <si>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</si>
  <si>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</si>
  <si>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</si>
  <si>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</si>
  <si>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t>　公債費</t>
  </si>
  <si>
    <t>義務的経費計</t>
    <rPh sb="0" eb="3">
      <t>ギムテキ</t>
    </rPh>
    <rPh sb="3" eb="5">
      <t>ケイヒ</t>
    </rPh>
    <rPh sb="5" eb="6">
      <t>ケイ</t>
    </rPh>
    <phoneticPr fontId="6"/>
  </si>
  <si>
    <t>増減率(%)(B)</t>
    <rPh sb="0" eb="3">
      <t>ゾウゲンリツ</t>
    </rPh>
    <phoneticPr fontId="6"/>
  </si>
  <si>
    <t>地方公社・第三セクター等一覧</t>
    <rPh sb="0" eb="2">
      <t>チホウ</t>
    </rPh>
    <rPh sb="2" eb="4">
      <t>コウシャ</t>
    </rPh>
    <rPh sb="5" eb="6">
      <t>ダイ</t>
    </rPh>
    <rPh sb="6" eb="7">
      <t>３</t>
    </rPh>
    <rPh sb="11" eb="12">
      <t>トウ</t>
    </rPh>
    <rPh sb="12" eb="14">
      <t>イチラン</t>
    </rPh>
    <phoneticPr fontId="6"/>
  </si>
  <si>
    <t>-2.2</t>
  </si>
  <si>
    <t>山振</t>
    <rPh sb="0" eb="1">
      <t>ヤマ</t>
    </rPh>
    <rPh sb="1" eb="2">
      <t>フ</t>
    </rPh>
    <phoneticPr fontId="6"/>
  </si>
  <si>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</si>
  <si>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</si>
  <si>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</si>
  <si>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</si>
  <si>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地域福祉基金</t>
    <rPh sb="0" eb="2">
      <t>チイキ</t>
    </rPh>
    <rPh sb="2" eb="4">
      <t>フクシ</t>
    </rPh>
    <rPh sb="4" eb="6">
      <t>キキン</t>
    </rPh>
    <phoneticPr fontId="36"/>
  </si>
  <si>
    <t xml:space="preserve">充当可能特定歳入 </t>
    <rPh sb="0" eb="2">
      <t>ジュウトウ</t>
    </rPh>
    <rPh sb="2" eb="4">
      <t>カノウ</t>
    </rPh>
    <rPh sb="4" eb="6">
      <t>トクテイ</t>
    </rPh>
    <rPh sb="6" eb="8">
      <t>サイニュウ</t>
    </rPh>
    <phoneticPr fontId="30"/>
  </si>
  <si>
    <r>
      <t>2</t>
    </r>
    <r>
      <rPr>
        <sz val="9"/>
        <color indexed="8"/>
        <rFont val="ＭＳ ゴシック"/>
        <family val="3"/>
        <charset val="128"/>
      </rPr>
      <t>2年国調</t>
    </r>
    <rPh sb="2" eb="3">
      <t>ネン</t>
    </rPh>
    <rPh sb="3" eb="4">
      <t>コク</t>
    </rPh>
    <rPh sb="4" eb="5">
      <t>チョウ</t>
    </rPh>
    <phoneticPr fontId="6"/>
  </si>
  <si>
    <t>学校給食事業特別会計</t>
  </si>
  <si>
    <t>公債費</t>
  </si>
  <si>
    <t>普通建設事業費</t>
  </si>
  <si>
    <t>　連結実質赤字比率</t>
    <rPh sb="1" eb="3">
      <t>レンケツ</t>
    </rPh>
    <rPh sb="3" eb="5">
      <t>ジッシツ</t>
    </rPh>
    <rPh sb="5" eb="7">
      <t>アカジ</t>
    </rPh>
    <rPh sb="7" eb="9">
      <t>ヒリツ</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</si>
  <si>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</si>
  <si>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</si>
  <si>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</si>
  <si>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大泉外二町環境衛生施設組合</t>
  </si>
  <si>
    <r>
      <t>資金不足比率 (※</t>
    </r>
    <r>
      <rPr>
        <sz val="9"/>
        <color indexed="8"/>
        <rFont val="ＭＳ ゴシック"/>
        <family val="3"/>
        <charset val="128"/>
      </rPr>
      <t>4)</t>
    </r>
  </si>
  <si>
    <t>うち日本人(人)</t>
  </si>
  <si>
    <t>第1次</t>
    <rPh sb="0" eb="1">
      <t>ダイ</t>
    </rPh>
    <rPh sb="2" eb="3">
      <t>ジ</t>
    </rPh>
    <phoneticPr fontId="6"/>
  </si>
  <si>
    <t>H26</t>
  </si>
  <si>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</si>
  <si>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</si>
  <si>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うち臨時財政対策債</t>
  </si>
  <si>
    <t>歳入合計</t>
  </si>
  <si>
    <t>類似団体平均(円)</t>
    <rPh sb="0" eb="2">
      <t>ルイジ</t>
    </rPh>
    <rPh sb="2" eb="4">
      <t>ダンタイ</t>
    </rPh>
    <rPh sb="4" eb="6">
      <t>ヘイキン</t>
    </rPh>
    <rPh sb="7" eb="8">
      <t>エン</t>
    </rPh>
    <phoneticPr fontId="6"/>
  </si>
  <si>
    <t>　　軽自動車税</t>
  </si>
  <si>
    <t>実質単年度収支</t>
  </si>
  <si>
    <t>平成29年度</t>
    <rPh sb="0" eb="2">
      <t>ヘイセイ</t>
    </rPh>
    <rPh sb="4" eb="6">
      <t>ネンド</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</si>
  <si>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</si>
  <si>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</si>
  <si>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</si>
  <si>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</si>
  <si>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邑楽館林医療事務組合（一般会計）</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</si>
  <si>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</si>
  <si>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</si>
  <si>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</si>
  <si>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</si>
  <si>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</si>
  <si>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</si>
  <si>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</si>
  <si>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</si>
  <si>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</si>
  <si>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</si>
  <si>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</si>
  <si>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</si>
  <si>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保険税(料)収入額</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</si>
  <si>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</si>
  <si>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</si>
  <si>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</si>
  <si>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</si>
  <si>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算入公債費等の額</t>
    <rPh sb="0" eb="2">
      <t>サンニュウ</t>
    </rPh>
    <rPh sb="2" eb="4">
      <t>コウサイ</t>
    </rPh>
    <rPh sb="4" eb="5">
      <t>ヒ</t>
    </rPh>
    <rPh sb="5" eb="6">
      <t>トウ</t>
    </rPh>
    <rPh sb="7" eb="8">
      <t>ガク</t>
    </rPh>
    <phoneticPr fontId="6"/>
  </si>
  <si>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</si>
  <si>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</si>
  <si>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</si>
  <si>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</si>
  <si>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</si>
  <si>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</si>
  <si>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</si>
  <si>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</si>
  <si>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職員の状況 (※8)</t>
    <rPh sb="0" eb="2">
      <t>ショクイン</t>
    </rPh>
    <rPh sb="3" eb="5">
      <t>ジョウキョウ</t>
    </rPh>
    <phoneticPr fontId="6"/>
  </si>
  <si>
    <t xml:space="preserve">退職手当負担見込額 </t>
    <rPh sb="0" eb="2">
      <t>タイショク</t>
    </rPh>
    <rPh sb="2" eb="4">
      <t>テアテ</t>
    </rPh>
    <rPh sb="4" eb="6">
      <t>フタン</t>
    </rPh>
    <rPh sb="6" eb="9">
      <t>ミコミガク</t>
    </rPh>
    <phoneticPr fontId="30"/>
  </si>
  <si>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</si>
  <si>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</si>
  <si>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</si>
  <si>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被保険者
1人当り</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</si>
  <si>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</si>
  <si>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</si>
  <si>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</si>
  <si>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</si>
  <si>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</si>
  <si>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</si>
  <si>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</si>
  <si>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</si>
  <si>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一般職員</t>
    <rPh sb="0" eb="2">
      <t>イッパン</t>
    </rPh>
    <rPh sb="2" eb="4">
      <t>ショクイン</t>
    </rPh>
    <phoneticPr fontId="6"/>
  </si>
  <si>
    <t>　うち公的資金</t>
    <rPh sb="3" eb="5">
      <t>コウテキ</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</si>
  <si>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</si>
  <si>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</si>
  <si>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</si>
  <si>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　うち技能労務職員</t>
    <rPh sb="3" eb="5">
      <t>ギノウ</t>
    </rPh>
    <rPh sb="5" eb="7">
      <t>ロウム</t>
    </rPh>
    <rPh sb="7" eb="9">
      <t>ショクイン</t>
    </rPh>
    <phoneticPr fontId="6"/>
  </si>
  <si>
    <t>類似団体平均</t>
    <rPh sb="0" eb="2">
      <t>ルイジ</t>
    </rPh>
    <rPh sb="2" eb="4">
      <t>ダンタイ</t>
    </rPh>
    <rPh sb="4" eb="6">
      <t>ヘイキン</t>
    </rPh>
    <phoneticPr fontId="6"/>
  </si>
  <si>
    <t>　　　所得割</t>
  </si>
  <si>
    <t>被保険者数(人)</t>
  </si>
  <si>
    <t>議会議長</t>
    <rPh sb="0" eb="2">
      <t>ギカイ</t>
    </rPh>
    <rPh sb="2" eb="4">
      <t>ギチョウ</t>
    </rPh>
    <phoneticPr fontId="6"/>
  </si>
  <si>
    <t>土地開発基金現在高</t>
    <rPh sb="0" eb="2">
      <t>トチ</t>
    </rPh>
    <rPh sb="2" eb="4">
      <t>カイハツ</t>
    </rPh>
    <rPh sb="4" eb="6">
      <t>キキン</t>
    </rPh>
    <rPh sb="6" eb="8">
      <t>ゲンザイ</t>
    </rPh>
    <rPh sb="8" eb="9">
      <t>タカ</t>
    </rPh>
    <phoneticPr fontId="35"/>
  </si>
  <si>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</si>
  <si>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</si>
  <si>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</si>
  <si>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合計</t>
    <rPh sb="0" eb="2">
      <t>ゴウケイ</t>
    </rPh>
    <phoneticPr fontId="6"/>
  </si>
  <si>
    <t>ラスパイレス指数</t>
    <rPh sb="6" eb="8">
      <t>シスウ</t>
    </rPh>
    <phoneticPr fontId="6"/>
  </si>
  <si>
    <t>投資的経費計</t>
    <rPh sb="5" eb="6">
      <t>ケイ</t>
    </rPh>
    <phoneticPr fontId="6"/>
  </si>
  <si>
    <t>　繰出金</t>
  </si>
  <si>
    <t>公営企業（法適）の一覧</t>
    <rPh sb="0" eb="2">
      <t>コウエイ</t>
    </rPh>
    <rPh sb="2" eb="4">
      <t>キギョウ</t>
    </rPh>
    <phoneticPr fontId="6"/>
  </si>
  <si>
    <t>現年</t>
    <rPh sb="0" eb="1">
      <t>ゲン</t>
    </rPh>
    <rPh sb="1" eb="2">
      <t>ネン</t>
    </rPh>
    <phoneticPr fontId="6"/>
  </si>
  <si>
    <t xml:space="preserve"> H26</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</si>
  <si>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</si>
  <si>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</si>
  <si>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</si>
  <si>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震災復興特別交付税</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</si>
  <si>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</si>
  <si>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</si>
  <si>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</si>
  <si>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純損益
（形式収支）</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</si>
  <si>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</si>
  <si>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</si>
  <si>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地方公社・第三セクター等名</t>
    <rPh sb="12" eb="13">
      <t>メイ</t>
    </rPh>
    <phoneticPr fontId="6"/>
  </si>
  <si>
    <t>平成29年度</t>
  </si>
  <si>
    <t>地方税の状況（単位 千円・％）</t>
    <rPh sb="0" eb="2">
      <t>チホウ</t>
    </rPh>
    <rPh sb="2" eb="3">
      <t>ゼイ</t>
    </rPh>
    <rPh sb="4" eb="6">
      <t>ジョウキョウ</t>
    </rPh>
    <rPh sb="7" eb="9">
      <t>タンイ</t>
    </rPh>
    <rPh sb="10" eb="12">
      <t>センエン</t>
    </rPh>
    <phoneticPr fontId="6"/>
  </si>
  <si>
    <t>前年度繰上充用金</t>
  </si>
  <si>
    <t>▲ 1.76</t>
  </si>
  <si>
    <t>決算額</t>
    <rPh sb="0" eb="2">
      <t>ケッサン</t>
    </rPh>
    <rPh sb="2" eb="3">
      <t>ガク</t>
    </rPh>
    <phoneticPr fontId="6"/>
  </si>
  <si>
    <t>▲退職金</t>
    <rPh sb="1" eb="3">
      <t>タイショク</t>
    </rPh>
    <rPh sb="3" eb="4">
      <t>キン</t>
    </rPh>
    <phoneticPr fontId="6"/>
  </si>
  <si>
    <t>地方税</t>
  </si>
  <si>
    <t>性質別歳出の状況（単位 千円・％）</t>
    <rPh sb="0" eb="2">
      <t>セイシツ</t>
    </rPh>
    <phoneticPr fontId="6"/>
  </si>
  <si>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</si>
  <si>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</si>
  <si>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</si>
  <si>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</si>
  <si>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</si>
  <si>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</si>
  <si>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(Ｄ)</t>
  </si>
  <si>
    <t>(単年度)</t>
    <rPh sb="1" eb="4">
      <t>タンネンド</t>
    </rPh>
    <phoneticPr fontId="6"/>
  </si>
  <si>
    <t>目的別歳出の状況（単位 千円・％）</t>
  </si>
  <si>
    <t>純資産又は
正味財産</t>
  </si>
  <si>
    <t>決算額 (A)</t>
    <rPh sb="0" eb="2">
      <t>ケッサン</t>
    </rPh>
    <rPh sb="2" eb="3">
      <t>ガク</t>
    </rPh>
    <phoneticPr fontId="6"/>
  </si>
  <si>
    <t>株式等譲渡所得割交付金</t>
    <rPh sb="0" eb="2">
      <t>カブシキ</t>
    </rPh>
    <rPh sb="2" eb="3">
      <t>トウ</t>
    </rPh>
    <rPh sb="3" eb="5">
      <t>ジョウト</t>
    </rPh>
    <rPh sb="5" eb="7">
      <t>ショトク</t>
    </rPh>
    <rPh sb="7" eb="8">
      <t>ワリ</t>
    </rPh>
    <rPh sb="8" eb="11">
      <t>コウフキン</t>
    </rPh>
    <phoneticPr fontId="34"/>
  </si>
  <si>
    <t>民生費</t>
  </si>
  <si>
    <t>(A)のうち普通建設事業費</t>
    <rPh sb="6" eb="8">
      <t>フツウ</t>
    </rPh>
    <rPh sb="8" eb="10">
      <t>ケンセツ</t>
    </rPh>
    <rPh sb="10" eb="13">
      <t>ジギョウヒ</t>
    </rPh>
    <phoneticPr fontId="6"/>
  </si>
  <si>
    <t>(Ａ)</t>
  </si>
  <si>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</si>
  <si>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</si>
  <si>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</si>
  <si>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地方譲与税</t>
  </si>
  <si>
    <t>議会費</t>
  </si>
  <si>
    <t>公債費に準ずる債務負担行為に係るもの</t>
  </si>
  <si>
    <t>自動車取得税交付金</t>
  </si>
  <si>
    <t>道府県民税所得割臨時交付金</t>
  </si>
  <si>
    <t>　　　法人税割</t>
  </si>
  <si>
    <t>地方交付税</t>
  </si>
  <si>
    <t>国庫支出金</t>
  </si>
  <si>
    <t>　　固定資産税</t>
  </si>
  <si>
    <t>土木費</t>
  </si>
  <si>
    <t>特別地方消費税交付金</t>
  </si>
  <si>
    <t>　　市町村たばこ税</t>
  </si>
  <si>
    <t>H27</t>
  </si>
  <si>
    <t>　　水利地益税等</t>
  </si>
  <si>
    <t>教育費</t>
  </si>
  <si>
    <t>諸支出金</t>
    <rPh sb="3" eb="4">
      <t>キン</t>
    </rPh>
    <phoneticPr fontId="35"/>
  </si>
  <si>
    <t>目的税</t>
  </si>
  <si>
    <t>　※一般会計等（純計）は、各会計の相互間の繰入・繰出等の重複を控除したものであり、各会計の合計と一致しない場合がある。</t>
  </si>
  <si>
    <t>交通安全対策特別交付金</t>
  </si>
  <si>
    <t>　法定目的税</t>
  </si>
  <si>
    <t>経常損益</t>
  </si>
  <si>
    <t>災害復旧事業費</t>
  </si>
  <si>
    <t>実質公債費比率</t>
    <rPh sb="0" eb="2">
      <t>ジッシツ</t>
    </rPh>
    <rPh sb="2" eb="5">
      <t>コウサイヒ</t>
    </rPh>
    <rPh sb="5" eb="7">
      <t>ヒリツ</t>
    </rPh>
    <phoneticPr fontId="33"/>
  </si>
  <si>
    <t>　　入湯税</t>
  </si>
  <si>
    <t>　投資・出資金・貸付金</t>
  </si>
  <si>
    <t>　　事業所税</t>
  </si>
  <si>
    <t>左のうち
一般会計等
負担見込額</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</si>
  <si>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</si>
  <si>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</si>
  <si>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</si>
  <si>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経常経費充当一般財源等</t>
  </si>
  <si>
    <t>保険給付費</t>
  </si>
  <si>
    <t>経常収支比率</t>
    <rPh sb="0" eb="2">
      <t>ケイジョウ</t>
    </rPh>
    <rPh sb="2" eb="4">
      <t>シュウシ</t>
    </rPh>
    <rPh sb="4" eb="6">
      <t>ヒリツ</t>
    </rPh>
    <phoneticPr fontId="33"/>
  </si>
  <si>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</si>
  <si>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</si>
  <si>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</si>
  <si>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来負担比率については算定無し
有形固定資産減価償却率については上記参照</t>
  </si>
  <si>
    <t>合計</t>
  </si>
  <si>
    <t>他会計等
からの
繰入金</t>
  </si>
  <si>
    <t>平成28年度</t>
    <rPh sb="0" eb="2">
      <t>ヘイセイ</t>
    </rPh>
    <rPh sb="4" eb="6">
      <t>ネンド</t>
    </rPh>
    <phoneticPr fontId="6"/>
  </si>
  <si>
    <t>群馬県後期高齢者医療広域連合（事業会計）</t>
  </si>
  <si>
    <t>都道府県支出金</t>
  </si>
  <si>
    <t>公営企業に要する経費の財源とする地方債の償還の財源に
充てたと認められる繰入金</t>
  </si>
  <si>
    <t>H25</t>
  </si>
  <si>
    <t>（注）人口については、各調査年度の1月1日現在の住民基本台帳に登載されている人口に基づいている。</t>
  </si>
  <si>
    <t>　うち元金</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</si>
  <si>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</si>
  <si>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</si>
  <si>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繰入金</t>
  </si>
  <si>
    <t>国営土地改良事業に係るもの</t>
    <rPh sb="0" eb="2">
      <t>コクエイ</t>
    </rPh>
    <rPh sb="2" eb="4">
      <t>トチ</t>
    </rPh>
    <rPh sb="4" eb="6">
      <t>カイリョウ</t>
    </rPh>
    <rPh sb="6" eb="8">
      <t>ジギョウ</t>
    </rPh>
    <rPh sb="9" eb="10">
      <t>カカ</t>
    </rPh>
    <phoneticPr fontId="30"/>
  </si>
  <si>
    <t>一時借入金利子</t>
  </si>
  <si>
    <t>実質収支</t>
    <rPh sb="0" eb="2">
      <t>ジッシツ</t>
    </rPh>
    <rPh sb="2" eb="4">
      <t>シュウシ</t>
    </rPh>
    <phoneticPr fontId="6"/>
  </si>
  <si>
    <t>　うち減収補塡債(特例分)</t>
    <rPh sb="4" eb="5">
      <t>シュウ</t>
    </rPh>
    <rPh sb="9" eb="10">
      <t>トク</t>
    </rPh>
    <rPh sb="10" eb="11">
      <t>レイ</t>
    </rPh>
    <rPh sb="11" eb="12">
      <t>ブン</t>
    </rPh>
    <phoneticPr fontId="32"/>
  </si>
  <si>
    <t>下水道</t>
  </si>
  <si>
    <t>　補助費等</t>
    <rPh sb="1" eb="3">
      <t>ホジョ</t>
    </rPh>
    <rPh sb="3" eb="4">
      <t>ヒ</t>
    </rPh>
    <rPh sb="4" eb="5">
      <t>トウ</t>
    </rPh>
    <phoneticPr fontId="6"/>
  </si>
  <si>
    <t>他会計等
からの
繰入金</t>
    <rPh sb="9" eb="11">
      <t>クリイレ</t>
    </rPh>
    <rPh sb="11" eb="12">
      <t>キン</t>
    </rPh>
    <phoneticPr fontId="30"/>
  </si>
  <si>
    <t>工業用水道</t>
  </si>
  <si>
    <t>国民健康保険</t>
  </si>
  <si>
    <t>その他</t>
  </si>
  <si>
    <t>　うち補助</t>
  </si>
  <si>
    <t>会計名</t>
    <rPh sb="0" eb="2">
      <t>カイケイ</t>
    </rPh>
    <rPh sb="2" eb="3">
      <t>メイ</t>
    </rPh>
    <phoneticPr fontId="30"/>
  </si>
  <si>
    <t>形式収支</t>
  </si>
  <si>
    <t>備考</t>
    <rPh sb="0" eb="2">
      <t>ビコウ</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</si>
  <si>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</si>
  <si>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</si>
  <si>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</si>
  <si>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(Ｆ)</t>
  </si>
  <si>
    <t>左のうち
一般会計等
繰入見込額</t>
  </si>
  <si>
    <t>資金不足
比率</t>
    <rPh sb="0" eb="2">
      <t>シキン</t>
    </rPh>
    <rPh sb="2" eb="4">
      <t>フソク</t>
    </rPh>
    <rPh sb="5" eb="7">
      <t>ヒリツ</t>
    </rPh>
    <phoneticPr fontId="6"/>
  </si>
  <si>
    <t>国民健康保険特別会計</t>
  </si>
  <si>
    <t>(A)-(B)</t>
  </si>
  <si>
    <t>将来負担比率</t>
    <rPh sb="0" eb="2">
      <t>ショウライ</t>
    </rPh>
    <rPh sb="2" eb="4">
      <t>フタン</t>
    </rPh>
    <rPh sb="4" eb="6">
      <t>ヒリツ</t>
    </rPh>
    <phoneticPr fontId="33"/>
  </si>
  <si>
    <t>PFI事業に係るもの</t>
    <rPh sb="3" eb="5">
      <t>ジギョウ</t>
    </rPh>
    <rPh sb="6" eb="7">
      <t>カカ</t>
    </rPh>
    <phoneticPr fontId="30"/>
  </si>
  <si>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</si>
  <si>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</si>
  <si>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</si>
  <si>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</si>
  <si>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 xml:space="preserve">組合等負担等見込額 </t>
    <rPh sb="0" eb="2">
      <t>クミアイ</t>
    </rPh>
    <rPh sb="2" eb="3">
      <t>トウ</t>
    </rPh>
    <rPh sb="3" eb="5">
      <t>フタン</t>
    </rPh>
    <rPh sb="5" eb="6">
      <t>トウ</t>
    </rPh>
    <rPh sb="6" eb="9">
      <t>ミコミガク</t>
    </rPh>
    <phoneticPr fontId="30"/>
  </si>
  <si>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</si>
  <si>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</si>
  <si>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</si>
  <si>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</si>
  <si>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</si>
  <si>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</si>
  <si>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</si>
  <si>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その他の会計</t>
  </si>
  <si>
    <t>健全化判断比率</t>
    <rPh sb="0" eb="3">
      <t>ケンゼンカ</t>
    </rPh>
    <rPh sb="3" eb="5">
      <t>ハンダン</t>
    </rPh>
    <rPh sb="5" eb="7">
      <t>ヒリツ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</si>
  <si>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</si>
  <si>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</si>
  <si>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ふるさと振興基金</t>
    <rPh sb="4" eb="6">
      <t>シンコウ</t>
    </rPh>
    <rPh sb="6" eb="8">
      <t>キキン</t>
    </rPh>
    <phoneticPr fontId="36"/>
  </si>
  <si>
    <t>将来負担比率（(Ｅ)－(Ｆ)）／（(Ｃ)－(Ｄ)）×１００</t>
    <rPh sb="0" eb="2">
      <t>ショウライ</t>
    </rPh>
    <rPh sb="2" eb="4">
      <t>フタン</t>
    </rPh>
    <rPh sb="4" eb="6">
      <t>ヒリツ</t>
    </rPh>
    <phoneticPr fontId="6"/>
  </si>
  <si>
    <t>平成29年度</t>
    <rPh sb="0" eb="2">
      <t>ヘイセイ</t>
    </rPh>
    <rPh sb="4" eb="6">
      <t>ネンド</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</si>
  <si>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</si>
  <si>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ラスパイレス指数</t>
    <rPh sb="6" eb="8">
      <t>シスウ</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</si>
  <si>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</si>
  <si>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</si>
  <si>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</si>
  <si>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</si>
  <si>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</si>
  <si>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</si>
  <si>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</si>
  <si>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</si>
  <si>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 2.62</t>
  </si>
  <si>
    <t>群馬県市町村総合事務組合</t>
  </si>
  <si>
    <t>邑楽館林医療事務組合（病院事業会計）</t>
  </si>
  <si>
    <t>群馬東部水道企業団</t>
    <rPh sb="6" eb="9">
      <t>キギョウダン</t>
    </rPh>
    <phoneticPr fontId="6"/>
  </si>
  <si>
    <t>公共施設等整備基金</t>
    <rPh sb="0" eb="2">
      <t>コウキョウ</t>
    </rPh>
    <rPh sb="2" eb="4">
      <t>シセツ</t>
    </rPh>
    <rPh sb="4" eb="5">
      <t>トウ</t>
    </rPh>
    <rPh sb="5" eb="7">
      <t>セイビ</t>
    </rPh>
    <rPh sb="7" eb="9">
      <t>キキン</t>
    </rPh>
    <phoneticPr fontId="36"/>
  </si>
  <si>
    <t>社会教育施設建設基金</t>
    <rPh sb="0" eb="2">
      <t>シャカイ</t>
    </rPh>
    <rPh sb="2" eb="4">
      <t>キョウイク</t>
    </rPh>
    <rPh sb="4" eb="6">
      <t>シセツ</t>
    </rPh>
    <rPh sb="6" eb="8">
      <t>ケンセツ</t>
    </rPh>
    <rPh sb="8" eb="10">
      <t>キキン</t>
    </rPh>
    <phoneticPr fontId="36"/>
  </si>
  <si>
    <t>鶉土地区画整理事業基金</t>
    <rPh sb="0" eb="1">
      <t>ウズラ</t>
    </rPh>
    <rPh sb="1" eb="3">
      <t>トチ</t>
    </rPh>
    <rPh sb="3" eb="5">
      <t>クカク</t>
    </rPh>
    <rPh sb="5" eb="7">
      <t>セイリ</t>
    </rPh>
    <rPh sb="7" eb="9">
      <t>ジギョウ</t>
    </rPh>
    <rPh sb="9" eb="11">
      <t>キキン</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</si>
  <si>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</si>
  <si>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</si>
  <si>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</si>
  <si>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</si>
  <si>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</si>
  <si>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将来負担比率については算定無し
実質公債費比率については、年々上昇している状況である。今後も起債額等の調整を行う必要がある。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</si>
</sst>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b/>
      <sz val="9"/>
      <color indexed="9"/>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AFA5-4B75-AA0F-A93EFAF734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42713</c:v>
                </c:pt>
                <c:pt idx="1">
                  <c:v>55958</c:v>
                </c:pt>
                <c:pt idx="2">
                  <c:v>72736</c:v>
                </c:pt>
                <c:pt idx="3">
                  <c:v>54074</c:v>
                </c:pt>
                <c:pt idx="4">
                  <c:v>48563</c:v>
                </c:pt>
              </c:numCache>
            </c:numRef>
          </c:val>
          <c:smooth val="0"/>
          <c:extLst>
            <c:ext xmlns:c16="http://schemas.microsoft.com/office/drawing/2014/chart" uri="{C3380CC4-5D6E-409C-BE32-E72D297353CC}">
              <c16:uniqueId val="{00000001-AFA5-4B75-AA0F-A93EFAF7341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78E-2"/>
              <c:y val="7.51637417871785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9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9.94</c:v>
                </c:pt>
                <c:pt idx="1">
                  <c:v>5.63</c:v>
                </c:pt>
                <c:pt idx="2">
                  <c:v>7.63</c:v>
                </c:pt>
                <c:pt idx="3">
                  <c:v>7.52</c:v>
                </c:pt>
                <c:pt idx="4">
                  <c:v>5.82</c:v>
                </c:pt>
              </c:numCache>
            </c:numRef>
          </c:val>
          <c:extLst>
            <c:ext xmlns:c16="http://schemas.microsoft.com/office/drawing/2014/chart" uri="{C3380CC4-5D6E-409C-BE32-E72D297353CC}">
              <c16:uniqueId val="{00000000-8978-4202-8EB3-EA96C6D416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36.61</c:v>
                </c:pt>
                <c:pt idx="1">
                  <c:v>38.89</c:v>
                </c:pt>
                <c:pt idx="2">
                  <c:v>37.340000000000003</c:v>
                </c:pt>
                <c:pt idx="3">
                  <c:v>36.43</c:v>
                </c:pt>
                <c:pt idx="4">
                  <c:v>35.979999999999997</c:v>
                </c:pt>
              </c:numCache>
            </c:numRef>
          </c:val>
          <c:extLst>
            <c:ext xmlns:c16="http://schemas.microsoft.com/office/drawing/2014/chart" uri="{C3380CC4-5D6E-409C-BE32-E72D297353CC}">
              <c16:uniqueId val="{00000001-8978-4202-8EB3-EA96C6D4162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4.7699999999999996</c:v>
                </c:pt>
                <c:pt idx="1">
                  <c:v>-2.62</c:v>
                </c:pt>
                <c:pt idx="2">
                  <c:v>1.5</c:v>
                </c:pt>
                <c:pt idx="3">
                  <c:v>-1.76</c:v>
                </c:pt>
                <c:pt idx="4">
                  <c:v>-1.61</c:v>
                </c:pt>
              </c:numCache>
            </c:numRef>
          </c:val>
          <c:smooth val="0"/>
          <c:extLst>
            <c:ext xmlns:c16="http://schemas.microsoft.com/office/drawing/2014/chart" uri="{C3380CC4-5D6E-409C-BE32-E72D297353CC}">
              <c16:uniqueId val="{00000002-8978-4202-8EB3-EA96C6D416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59"/>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5.01</c:v>
                </c:pt>
                <c:pt idx="2">
                  <c:v>#N/A</c:v>
                </c:pt>
                <c:pt idx="3">
                  <c:v>4.0199999999999996</c:v>
                </c:pt>
                <c:pt idx="4">
                  <c:v>#N/A</c:v>
                </c:pt>
                <c:pt idx="5">
                  <c:v>3.1</c:v>
                </c:pt>
                <c:pt idx="6">
                  <c:v>0</c:v>
                </c:pt>
                <c:pt idx="7">
                  <c:v>0</c:v>
                </c:pt>
                <c:pt idx="8">
                  <c:v>0</c:v>
                </c:pt>
                <c:pt idx="9">
                  <c:v>0</c:v>
                </c:pt>
              </c:numCache>
            </c:numRef>
          </c:val>
          <c:extLst>
            <c:ext xmlns:c16="http://schemas.microsoft.com/office/drawing/2014/chart" uri="{C3380CC4-5D6E-409C-BE32-E72D297353CC}">
              <c16:uniqueId val="{00000000-FF35-40B9-8F2B-84940EA088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35-40B9-8F2B-84940EA088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35-40B9-8F2B-84940EA088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35-40B9-8F2B-84940EA088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7.0000000000000007E-2</c:v>
                </c:pt>
                <c:pt idx="8">
                  <c:v>#N/A</c:v>
                </c:pt>
                <c:pt idx="9">
                  <c:v>0.01</c:v>
                </c:pt>
              </c:numCache>
            </c:numRef>
          </c:val>
          <c:extLst>
            <c:ext xmlns:c16="http://schemas.microsoft.com/office/drawing/2014/chart" uri="{C3380CC4-5D6E-409C-BE32-E72D297353CC}">
              <c16:uniqueId val="{00000004-FF35-40B9-8F2B-84940EA088FB}"/>
            </c:ext>
          </c:extLst>
        </c:ser>
        <c:ser>
          <c:idx val="5"/>
          <c:order val="5"/>
          <c:tx>
            <c:strRef>
              <c:f>データシート!$A$32</c:f>
              <c:strCache>
                <c:ptCount val="1"/>
                <c:pt idx="0">
                  <c:v>学校給食事業特別会計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7.0000000000000007E-2</c:v>
                </c:pt>
                <c:pt idx="4">
                  <c:v>#N/A</c:v>
                </c:pt>
                <c:pt idx="5">
                  <c:v>0.13</c:v>
                </c:pt>
                <c:pt idx="6">
                  <c:v>#N/A</c:v>
                </c:pt>
                <c:pt idx="7">
                  <c:v>0.08</c:v>
                </c:pt>
                <c:pt idx="8">
                  <c:v>#N/A</c:v>
                </c:pt>
                <c:pt idx="9">
                  <c:v>0.06</c:v>
                </c:pt>
              </c:numCache>
            </c:numRef>
          </c:val>
          <c:extLst>
            <c:ext xmlns:c16="http://schemas.microsoft.com/office/drawing/2014/chart" uri="{C3380CC4-5D6E-409C-BE32-E72D297353CC}">
              <c16:uniqueId val="{00000005-FF35-40B9-8F2B-84940EA088F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0.44</c:v>
                </c:pt>
                <c:pt idx="4">
                  <c:v>#N/A</c:v>
                </c:pt>
                <c:pt idx="5">
                  <c:v>0.5</c:v>
                </c:pt>
                <c:pt idx="6">
                  <c:v>#N/A</c:v>
                </c:pt>
                <c:pt idx="7">
                  <c:v>0.2</c:v>
                </c:pt>
                <c:pt idx="8">
                  <c:v>#N/A</c:v>
                </c:pt>
                <c:pt idx="9">
                  <c:v>0.17</c:v>
                </c:pt>
              </c:numCache>
            </c:numRef>
          </c:val>
          <c:extLst>
            <c:ext xmlns:c16="http://schemas.microsoft.com/office/drawing/2014/chart" uri="{C3380CC4-5D6E-409C-BE32-E72D297353CC}">
              <c16:uniqueId val="{00000006-FF35-40B9-8F2B-84940EA088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0.88</c:v>
                </c:pt>
                <c:pt idx="4">
                  <c:v>#N/A</c:v>
                </c:pt>
                <c:pt idx="5">
                  <c:v>0.95</c:v>
                </c:pt>
                <c:pt idx="6">
                  <c:v>#N/A</c:v>
                </c:pt>
                <c:pt idx="7">
                  <c:v>1.5</c:v>
                </c:pt>
                <c:pt idx="8">
                  <c:v>#N/A</c:v>
                </c:pt>
                <c:pt idx="9">
                  <c:v>1.41</c:v>
                </c:pt>
              </c:numCache>
            </c:numRef>
          </c:val>
          <c:extLst>
            <c:ext xmlns:c16="http://schemas.microsoft.com/office/drawing/2014/chart" uri="{C3380CC4-5D6E-409C-BE32-E72D297353CC}">
              <c16:uniqueId val="{00000007-FF35-40B9-8F2B-84940EA088F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c:v>
                </c:pt>
                <c:pt idx="2">
                  <c:v>#N/A</c:v>
                </c:pt>
                <c:pt idx="3">
                  <c:v>1.67</c:v>
                </c:pt>
                <c:pt idx="4">
                  <c:v>#N/A</c:v>
                </c:pt>
                <c:pt idx="5">
                  <c:v>4.07</c:v>
                </c:pt>
                <c:pt idx="6">
                  <c:v>#N/A</c:v>
                </c:pt>
                <c:pt idx="7">
                  <c:v>2.77</c:v>
                </c:pt>
                <c:pt idx="8">
                  <c:v>#N/A</c:v>
                </c:pt>
                <c:pt idx="9">
                  <c:v>3.49</c:v>
                </c:pt>
              </c:numCache>
            </c:numRef>
          </c:val>
          <c:extLst>
            <c:ext xmlns:c16="http://schemas.microsoft.com/office/drawing/2014/chart" uri="{C3380CC4-5D6E-409C-BE32-E72D297353CC}">
              <c16:uniqueId val="{00000008-FF35-40B9-8F2B-84940EA088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9.83</c:v>
                </c:pt>
                <c:pt idx="2">
                  <c:v>#N/A</c:v>
                </c:pt>
                <c:pt idx="3">
                  <c:v>5.55</c:v>
                </c:pt>
                <c:pt idx="4">
                  <c:v>#N/A</c:v>
                </c:pt>
                <c:pt idx="5">
                  <c:v>7.49</c:v>
                </c:pt>
                <c:pt idx="6">
                  <c:v>#N/A</c:v>
                </c:pt>
                <c:pt idx="7">
                  <c:v>7.43</c:v>
                </c:pt>
                <c:pt idx="8">
                  <c:v>#N/A</c:v>
                </c:pt>
                <c:pt idx="9">
                  <c:v>5.75</c:v>
                </c:pt>
              </c:numCache>
            </c:numRef>
          </c:val>
          <c:extLst>
            <c:ext xmlns:c16="http://schemas.microsoft.com/office/drawing/2014/chart" uri="{C3380CC4-5D6E-409C-BE32-E72D297353CC}">
              <c16:uniqueId val="{00000009-FF35-40B9-8F2B-84940EA088F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597</c:v>
                </c:pt>
                <c:pt idx="5">
                  <c:v>637</c:v>
                </c:pt>
                <c:pt idx="8">
                  <c:v>630</c:v>
                </c:pt>
                <c:pt idx="11">
                  <c:v>651</c:v>
                </c:pt>
                <c:pt idx="14">
                  <c:v>669</c:v>
                </c:pt>
              </c:numCache>
            </c:numRef>
          </c:val>
          <c:extLst>
            <c:ext xmlns:c16="http://schemas.microsoft.com/office/drawing/2014/chart" uri="{C3380CC4-5D6E-409C-BE32-E72D297353CC}">
              <c16:uniqueId val="{00000000-472D-44F9-9C6A-31D3BC3092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2D-44F9-9C6A-31D3BC3092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472D-44F9-9C6A-31D3BC3092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61</c:v>
                </c:pt>
                <c:pt idx="6">
                  <c:v>76</c:v>
                </c:pt>
                <c:pt idx="9">
                  <c:v>86</c:v>
                </c:pt>
                <c:pt idx="12">
                  <c:v>95</c:v>
                </c:pt>
              </c:numCache>
            </c:numRef>
          </c:val>
          <c:extLst>
            <c:ext xmlns:c16="http://schemas.microsoft.com/office/drawing/2014/chart" uri="{C3380CC4-5D6E-409C-BE32-E72D297353CC}">
              <c16:uniqueId val="{00000003-472D-44F9-9C6A-31D3BC3092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133</c:v>
                </c:pt>
                <c:pt idx="3">
                  <c:v>137</c:v>
                </c:pt>
                <c:pt idx="6">
                  <c:v>140</c:v>
                </c:pt>
                <c:pt idx="9">
                  <c:v>133</c:v>
                </c:pt>
                <c:pt idx="12">
                  <c:v>132</c:v>
                </c:pt>
              </c:numCache>
            </c:numRef>
          </c:val>
          <c:extLst>
            <c:ext xmlns:c16="http://schemas.microsoft.com/office/drawing/2014/chart" uri="{C3380CC4-5D6E-409C-BE32-E72D297353CC}">
              <c16:uniqueId val="{00000004-472D-44F9-9C6A-31D3BC3092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2D-44F9-9C6A-31D3BC3092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2D-44F9-9C6A-31D3BC3092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661</c:v>
                </c:pt>
                <c:pt idx="3">
                  <c:v>702</c:v>
                </c:pt>
                <c:pt idx="6">
                  <c:v>703</c:v>
                </c:pt>
                <c:pt idx="9">
                  <c:v>760</c:v>
                </c:pt>
                <c:pt idx="12">
                  <c:v>775</c:v>
                </c:pt>
              </c:numCache>
            </c:numRef>
          </c:val>
          <c:extLst>
            <c:ext xmlns:c16="http://schemas.microsoft.com/office/drawing/2014/chart" uri="{C3380CC4-5D6E-409C-BE32-E72D297353CC}">
              <c16:uniqueId val="{00000007-472D-44F9-9C6A-31D3BC3092A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262</c:v>
                </c:pt>
                <c:pt idx="2">
                  <c:v>#N/A</c:v>
                </c:pt>
                <c:pt idx="3">
                  <c:v>#N/A</c:v>
                </c:pt>
                <c:pt idx="4">
                  <c:v>265</c:v>
                </c:pt>
                <c:pt idx="5">
                  <c:v>#N/A</c:v>
                </c:pt>
                <c:pt idx="6">
                  <c:v>#N/A</c:v>
                </c:pt>
                <c:pt idx="7">
                  <c:v>291</c:v>
                </c:pt>
                <c:pt idx="8">
                  <c:v>#N/A</c:v>
                </c:pt>
                <c:pt idx="9">
                  <c:v>#N/A</c:v>
                </c:pt>
                <c:pt idx="10">
                  <c:v>330</c:v>
                </c:pt>
                <c:pt idx="11">
                  <c:v>#N/A</c:v>
                </c:pt>
                <c:pt idx="12">
                  <c:v>#N/A</c:v>
                </c:pt>
                <c:pt idx="13">
                  <c:v>335</c:v>
                </c:pt>
                <c:pt idx="14">
                  <c:v>#N/A</c:v>
                </c:pt>
              </c:numCache>
            </c:numRef>
          </c:val>
          <c:smooth val="0"/>
          <c:extLst>
            <c:ext xmlns:c16="http://schemas.microsoft.com/office/drawing/2014/chart" uri="{C3380CC4-5D6E-409C-BE32-E72D297353CC}">
              <c16:uniqueId val="{00000008-472D-44F9-9C6A-31D3BC3092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76E-2"/>
          <c:w val="0.86496884859089629"/>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6756</c:v>
                </c:pt>
                <c:pt idx="5">
                  <c:v>6906</c:v>
                </c:pt>
                <c:pt idx="8">
                  <c:v>7095</c:v>
                </c:pt>
                <c:pt idx="11">
                  <c:v>6973</c:v>
                </c:pt>
                <c:pt idx="14">
                  <c:v>6978</c:v>
                </c:pt>
              </c:numCache>
            </c:numRef>
          </c:val>
          <c:extLst>
            <c:ext xmlns:c16="http://schemas.microsoft.com/office/drawing/2014/chart" uri="{C3380CC4-5D6E-409C-BE32-E72D297353CC}">
              <c16:uniqueId val="{00000000-99D7-436B-91E1-DF39647FE8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1005</c:v>
                </c:pt>
                <c:pt idx="5">
                  <c:v>843</c:v>
                </c:pt>
                <c:pt idx="8">
                  <c:v>709</c:v>
                </c:pt>
                <c:pt idx="11">
                  <c:v>636</c:v>
                </c:pt>
                <c:pt idx="14">
                  <c:v>668</c:v>
                </c:pt>
              </c:numCache>
            </c:numRef>
          </c:val>
          <c:extLst>
            <c:ext xmlns:c16="http://schemas.microsoft.com/office/drawing/2014/chart" uri="{C3380CC4-5D6E-409C-BE32-E72D297353CC}">
              <c16:uniqueId val="{00000001-99D7-436B-91E1-DF39647FE8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4524</c:v>
                </c:pt>
                <c:pt idx="5">
                  <c:v>4598</c:v>
                </c:pt>
                <c:pt idx="8">
                  <c:v>4561</c:v>
                </c:pt>
                <c:pt idx="11">
                  <c:v>4673</c:v>
                </c:pt>
                <c:pt idx="14">
                  <c:v>4903</c:v>
                </c:pt>
              </c:numCache>
            </c:numRef>
          </c:val>
          <c:extLst>
            <c:ext xmlns:c16="http://schemas.microsoft.com/office/drawing/2014/chart" uri="{C3380CC4-5D6E-409C-BE32-E72D297353CC}">
              <c16:uniqueId val="{00000002-99D7-436B-91E1-DF39647FE8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D7-436B-91E1-DF39647FE8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D7-436B-91E1-DF39647FE8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5</c:v>
                </c:pt>
                <c:pt idx="9">
                  <c:v>2</c:v>
                </c:pt>
                <c:pt idx="12">
                  <c:v>0</c:v>
                </c:pt>
              </c:numCache>
            </c:numRef>
          </c:val>
          <c:extLst>
            <c:ext xmlns:c16="http://schemas.microsoft.com/office/drawing/2014/chart" uri="{C3380CC4-5D6E-409C-BE32-E72D297353CC}">
              <c16:uniqueId val="{00000005-99D7-436B-91E1-DF39647FE8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1677</c:v>
                </c:pt>
                <c:pt idx="3">
                  <c:v>1679</c:v>
                </c:pt>
                <c:pt idx="6">
                  <c:v>1564</c:v>
                </c:pt>
                <c:pt idx="9">
                  <c:v>1495</c:v>
                </c:pt>
                <c:pt idx="12">
                  <c:v>1488</c:v>
                </c:pt>
              </c:numCache>
            </c:numRef>
          </c:val>
          <c:extLst>
            <c:ext xmlns:c16="http://schemas.microsoft.com/office/drawing/2014/chart" uri="{C3380CC4-5D6E-409C-BE32-E72D297353CC}">
              <c16:uniqueId val="{00000006-99D7-436B-91E1-DF39647FE8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541</c:v>
                </c:pt>
                <c:pt idx="3">
                  <c:v>707</c:v>
                </c:pt>
                <c:pt idx="6">
                  <c:v>743</c:v>
                </c:pt>
                <c:pt idx="9">
                  <c:v>734</c:v>
                </c:pt>
                <c:pt idx="12">
                  <c:v>716</c:v>
                </c:pt>
              </c:numCache>
            </c:numRef>
          </c:val>
          <c:extLst>
            <c:ext xmlns:c16="http://schemas.microsoft.com/office/drawing/2014/chart" uri="{C3380CC4-5D6E-409C-BE32-E72D297353CC}">
              <c16:uniqueId val="{00000007-99D7-436B-91E1-DF39647FE8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2003</c:v>
                </c:pt>
                <c:pt idx="3">
                  <c:v>1937</c:v>
                </c:pt>
                <c:pt idx="6">
                  <c:v>1858</c:v>
                </c:pt>
                <c:pt idx="9">
                  <c:v>1712</c:v>
                </c:pt>
                <c:pt idx="12">
                  <c:v>1575</c:v>
                </c:pt>
              </c:numCache>
            </c:numRef>
          </c:val>
          <c:extLst>
            <c:ext xmlns:c16="http://schemas.microsoft.com/office/drawing/2014/chart" uri="{C3380CC4-5D6E-409C-BE32-E72D297353CC}">
              <c16:uniqueId val="{00000008-99D7-436B-91E1-DF39647FE8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c:v>
                </c:pt>
                <c:pt idx="3">
                  <c:v>3</c:v>
                </c:pt>
                <c:pt idx="6">
                  <c:v>4</c:v>
                </c:pt>
                <c:pt idx="9">
                  <c:v>3</c:v>
                </c:pt>
                <c:pt idx="12">
                  <c:v>3</c:v>
                </c:pt>
              </c:numCache>
            </c:numRef>
          </c:val>
          <c:extLst>
            <c:ext xmlns:c16="http://schemas.microsoft.com/office/drawing/2014/chart" uri="{C3380CC4-5D6E-409C-BE32-E72D297353CC}">
              <c16:uniqueId val="{00000009-99D7-436B-91E1-DF39647FE8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6798</c:v>
                </c:pt>
                <c:pt idx="3">
                  <c:v>7059</c:v>
                </c:pt>
                <c:pt idx="6">
                  <c:v>7616</c:v>
                </c:pt>
                <c:pt idx="9">
                  <c:v>7631</c:v>
                </c:pt>
                <c:pt idx="12">
                  <c:v>7640</c:v>
                </c:pt>
              </c:numCache>
            </c:numRef>
          </c:val>
          <c:extLst>
            <c:ext xmlns:c16="http://schemas.microsoft.com/office/drawing/2014/chart" uri="{C3380CC4-5D6E-409C-BE32-E72D297353CC}">
              <c16:uniqueId val="{0000000A-99D7-436B-91E1-DF39647FE8B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D7-436B-91E1-DF39647FE8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804E-2"/>
          <c:w val="0.89122665696781633"/>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2108</c:v>
                </c:pt>
                <c:pt idx="1">
                  <c:v>2023</c:v>
                </c:pt>
                <c:pt idx="2">
                  <c:v>2024</c:v>
                </c:pt>
              </c:numCache>
            </c:numRef>
          </c:val>
          <c:extLst>
            <c:ext xmlns:c16="http://schemas.microsoft.com/office/drawing/2014/chart" uri="{C3380CC4-5D6E-409C-BE32-E72D297353CC}">
              <c16:uniqueId val="{00000000-C91D-424B-A74F-ED3F462862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522</c:v>
                </c:pt>
                <c:pt idx="1">
                  <c:v>558</c:v>
                </c:pt>
                <c:pt idx="2">
                  <c:v>558</c:v>
                </c:pt>
              </c:numCache>
            </c:numRef>
          </c:val>
          <c:extLst>
            <c:ext xmlns:c16="http://schemas.microsoft.com/office/drawing/2014/chart" uri="{C3380CC4-5D6E-409C-BE32-E72D297353CC}">
              <c16:uniqueId val="{00000001-C91D-424B-A74F-ED3F462862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1472</c:v>
                </c:pt>
                <c:pt idx="1">
                  <c:v>1519</c:v>
                </c:pt>
                <c:pt idx="2">
                  <c:v>1687</c:v>
                </c:pt>
              </c:numCache>
            </c:numRef>
          </c:val>
          <c:extLst>
            <c:ext xmlns:c16="http://schemas.microsoft.com/office/drawing/2014/chart" uri="{C3380CC4-5D6E-409C-BE32-E72D297353CC}">
              <c16:uniqueId val="{00000002-C91D-424B-A74F-ED3F4628620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99B-450A-8D73-17FDE4B5F96D}"/>
              </c:ext>
            </c:extLst>
          </c:dPt>
          <c:dPt>
            <c:idx val="1"/>
            <c:bubble3D val="0"/>
            <c:extLst>
              <c:ext xmlns:c16="http://schemas.microsoft.com/office/drawing/2014/chart" uri="{C3380CC4-5D6E-409C-BE32-E72D297353CC}">
                <c16:uniqueId val="{00000001-999B-450A-8D73-17FDE4B5F96D}"/>
              </c:ext>
            </c:extLst>
          </c:dPt>
          <c:dPt>
            <c:idx val="2"/>
            <c:bubble3D val="0"/>
            <c:extLst>
              <c:ext xmlns:c16="http://schemas.microsoft.com/office/drawing/2014/chart" uri="{C3380CC4-5D6E-409C-BE32-E72D297353CC}">
                <c16:uniqueId val="{00000002-999B-450A-8D73-17FDE4B5F96D}"/>
              </c:ext>
            </c:extLst>
          </c:dPt>
          <c:dPt>
            <c:idx val="3"/>
            <c:bubble3D val="0"/>
            <c:extLst>
              <c:ext xmlns:c16="http://schemas.microsoft.com/office/drawing/2014/chart" uri="{C3380CC4-5D6E-409C-BE32-E72D297353CC}">
                <c16:uniqueId val="{00000003-999B-450A-8D73-17FDE4B5F96D}"/>
              </c:ext>
            </c:extLst>
          </c:dPt>
          <c:dPt>
            <c:idx val="4"/>
            <c:bubble3D val="0"/>
            <c:extLst>
              <c:ext xmlns:c16="http://schemas.microsoft.com/office/drawing/2014/chart" uri="{C3380CC4-5D6E-409C-BE32-E72D297353CC}">
                <c16:uniqueId val="{00000004-999B-450A-8D73-17FDE4B5F96D}"/>
              </c:ext>
            </c:extLst>
          </c:dPt>
          <c:dPt>
            <c:idx val="8"/>
            <c:bubble3D val="0"/>
            <c:extLst>
              <c:ext xmlns:c16="http://schemas.microsoft.com/office/drawing/2014/chart" uri="{C3380CC4-5D6E-409C-BE32-E72D297353CC}">
                <c16:uniqueId val="{00000005-999B-450A-8D73-17FDE4B5F96D}"/>
              </c:ext>
            </c:extLst>
          </c:dPt>
          <c:dPt>
            <c:idx val="16"/>
            <c:bubble3D val="0"/>
            <c:extLst>
              <c:ext xmlns:c16="http://schemas.microsoft.com/office/drawing/2014/chart" uri="{C3380CC4-5D6E-409C-BE32-E72D297353CC}">
                <c16:uniqueId val="{00000006-999B-450A-8D73-17FDE4B5F96D}"/>
              </c:ext>
            </c:extLst>
          </c:dPt>
          <c:dPt>
            <c:idx val="24"/>
            <c:bubble3D val="0"/>
            <c:extLst>
              <c:ext xmlns:c16="http://schemas.microsoft.com/office/drawing/2014/chart" uri="{C3380CC4-5D6E-409C-BE32-E72D297353CC}">
                <c16:uniqueId val="{00000007-999B-450A-8D73-17FDE4B5F96D}"/>
              </c:ext>
            </c:extLst>
          </c:dPt>
          <c:dPt>
            <c:idx val="32"/>
            <c:bubble3D val="0"/>
            <c:extLst>
              <c:ext xmlns:c16="http://schemas.microsoft.com/office/drawing/2014/chart" uri="{C3380CC4-5D6E-409C-BE32-E72D297353CC}">
                <c16:uniqueId val="{00000008-999B-450A-8D73-17FDE4B5F96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9B-450A-8D73-17FDE4B5F96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99B-450A-8D73-17FDE4B5F96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99B-450A-8D73-17FDE4B5F96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99B-450A-8D73-17FDE4B5F96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99B-450A-8D73-17FDE4B5F96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9B-450A-8D73-17FDE4B5F96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9B-450A-8D73-17FDE4B5F96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9B-450A-8D73-17FDE4B5F96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9B-450A-8D73-17FDE4B5F96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53.6</c:v>
                </c:pt>
                <c:pt idx="24">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9B-450A-8D73-17FDE4B5F9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99B-450A-8D73-17FDE4B5F96D}"/>
              </c:ext>
            </c:extLst>
          </c:dPt>
          <c:dPt>
            <c:idx val="1"/>
            <c:bubble3D val="0"/>
            <c:extLst>
              <c:ext xmlns:c16="http://schemas.microsoft.com/office/drawing/2014/chart" uri="{C3380CC4-5D6E-409C-BE32-E72D297353CC}">
                <c16:uniqueId val="{0000000B-999B-450A-8D73-17FDE4B5F96D}"/>
              </c:ext>
            </c:extLst>
          </c:dPt>
          <c:dPt>
            <c:idx val="2"/>
            <c:bubble3D val="0"/>
            <c:extLst>
              <c:ext xmlns:c16="http://schemas.microsoft.com/office/drawing/2014/chart" uri="{C3380CC4-5D6E-409C-BE32-E72D297353CC}">
                <c16:uniqueId val="{0000000C-999B-450A-8D73-17FDE4B5F96D}"/>
              </c:ext>
            </c:extLst>
          </c:dPt>
          <c:dPt>
            <c:idx val="3"/>
            <c:bubble3D val="0"/>
            <c:extLst>
              <c:ext xmlns:c16="http://schemas.microsoft.com/office/drawing/2014/chart" uri="{C3380CC4-5D6E-409C-BE32-E72D297353CC}">
                <c16:uniqueId val="{0000000D-999B-450A-8D73-17FDE4B5F96D}"/>
              </c:ext>
            </c:extLst>
          </c:dPt>
          <c:dPt>
            <c:idx val="4"/>
            <c:bubble3D val="0"/>
            <c:extLst>
              <c:ext xmlns:c16="http://schemas.microsoft.com/office/drawing/2014/chart" uri="{C3380CC4-5D6E-409C-BE32-E72D297353CC}">
                <c16:uniqueId val="{0000000E-999B-450A-8D73-17FDE4B5F96D}"/>
              </c:ext>
            </c:extLst>
          </c:dPt>
          <c:dPt>
            <c:idx val="8"/>
            <c:bubble3D val="0"/>
            <c:extLst>
              <c:ext xmlns:c16="http://schemas.microsoft.com/office/drawing/2014/chart" uri="{C3380CC4-5D6E-409C-BE32-E72D297353CC}">
                <c16:uniqueId val="{0000000F-999B-450A-8D73-17FDE4B5F96D}"/>
              </c:ext>
            </c:extLst>
          </c:dPt>
          <c:dPt>
            <c:idx val="16"/>
            <c:bubble3D val="0"/>
            <c:extLst>
              <c:ext xmlns:c16="http://schemas.microsoft.com/office/drawing/2014/chart" uri="{C3380CC4-5D6E-409C-BE32-E72D297353CC}">
                <c16:uniqueId val="{00000010-999B-450A-8D73-17FDE4B5F96D}"/>
              </c:ext>
            </c:extLst>
          </c:dPt>
          <c:dPt>
            <c:idx val="24"/>
            <c:bubble3D val="0"/>
            <c:extLst>
              <c:ext xmlns:c16="http://schemas.microsoft.com/office/drawing/2014/chart" uri="{C3380CC4-5D6E-409C-BE32-E72D297353CC}">
                <c16:uniqueId val="{00000011-999B-450A-8D73-17FDE4B5F96D}"/>
              </c:ext>
            </c:extLst>
          </c:dPt>
          <c:dPt>
            <c:idx val="32"/>
            <c:bubble3D val="0"/>
            <c:extLst>
              <c:ext xmlns:c16="http://schemas.microsoft.com/office/drawing/2014/chart" uri="{C3380CC4-5D6E-409C-BE32-E72D297353CC}">
                <c16:uniqueId val="{00000012-999B-450A-8D73-17FDE4B5F96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9B-450A-8D73-17FDE4B5F96D}"/>
                </c:ext>
              </c:extLst>
            </c:dLbl>
            <c:dLbl>
              <c:idx val="1"/>
              <c:delete val="1"/>
              <c:extLst>
                <c:ext xmlns:c15="http://schemas.microsoft.com/office/drawing/2012/chart" uri="{CE6537A1-D6FC-4f65-9D91-7224C49458BB}"/>
                <c:ext xmlns:c16="http://schemas.microsoft.com/office/drawing/2014/chart" uri="{C3380CC4-5D6E-409C-BE32-E72D297353CC}">
                  <c16:uniqueId val="{0000000B-999B-450A-8D73-17FDE4B5F96D}"/>
                </c:ext>
              </c:extLst>
            </c:dLbl>
            <c:dLbl>
              <c:idx val="2"/>
              <c:delete val="1"/>
              <c:extLst>
                <c:ext xmlns:c15="http://schemas.microsoft.com/office/drawing/2012/chart" uri="{CE6537A1-D6FC-4f65-9D91-7224C49458BB}"/>
                <c:ext xmlns:c16="http://schemas.microsoft.com/office/drawing/2014/chart" uri="{C3380CC4-5D6E-409C-BE32-E72D297353CC}">
                  <c16:uniqueId val="{0000000C-999B-450A-8D73-17FDE4B5F96D}"/>
                </c:ext>
              </c:extLst>
            </c:dLbl>
            <c:dLbl>
              <c:idx val="3"/>
              <c:delete val="1"/>
              <c:extLst>
                <c:ext xmlns:c15="http://schemas.microsoft.com/office/drawing/2012/chart" uri="{CE6537A1-D6FC-4f65-9D91-7224C49458BB}"/>
                <c:ext xmlns:c16="http://schemas.microsoft.com/office/drawing/2014/chart" uri="{C3380CC4-5D6E-409C-BE32-E72D297353CC}">
                  <c16:uniqueId val="{0000000D-999B-450A-8D73-17FDE4B5F96D}"/>
                </c:ext>
              </c:extLst>
            </c:dLbl>
            <c:dLbl>
              <c:idx val="4"/>
              <c:delete val="1"/>
              <c:extLst>
                <c:ext xmlns:c15="http://schemas.microsoft.com/office/drawing/2012/chart" uri="{CE6537A1-D6FC-4f65-9D91-7224C49458BB}"/>
                <c:ext xmlns:c16="http://schemas.microsoft.com/office/drawing/2014/chart" uri="{C3380CC4-5D6E-409C-BE32-E72D297353CC}">
                  <c16:uniqueId val="{0000000E-999B-450A-8D73-17FDE4B5F96D}"/>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9B-450A-8D73-17FDE4B5F96D}"/>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99B-450A-8D73-17FDE4B5F96D}"/>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99B-450A-8D73-17FDE4B5F96D}"/>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9B-450A-8D73-17FDE4B5F96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numCache>
            </c:numRef>
          </c:xVal>
          <c:yVal>
            <c:numRef>
              <c:f>公会計指標分析・財政指標組合せ分析表!$BP$55:$DC$55</c:f>
              <c:numCache>
                <c:formatCode>#,##0.0;"▲ "#,##0.0</c:formatCode>
                <c:ptCount val="40"/>
                <c:pt idx="16">
                  <c:v>20.2</c:v>
                </c:pt>
                <c:pt idx="24">
                  <c:v>15.5</c:v>
                </c:pt>
              </c:numCache>
            </c:numRef>
          </c:yVal>
          <c:smooth val="0"/>
          <c:extLst>
            <c:ext xmlns:c16="http://schemas.microsoft.com/office/drawing/2014/chart" uri="{C3380CC4-5D6E-409C-BE32-E72D297353CC}">
              <c16:uniqueId val="{00000013-999B-450A-8D73-17FDE4B5F96D}"/>
            </c:ext>
          </c:extLst>
        </c:ser>
        <c:dLbls>
          <c:showLegendKey val="0"/>
          <c:showVal val="1"/>
          <c:showCatName val="0"/>
          <c:showSerName val="0"/>
          <c:showPercent val="0"/>
          <c:showBubbleSize val="0"/>
        </c:dLbls>
        <c:axId val="3"/>
        <c:axId val="2"/>
      </c:scatterChart>
      <c:valAx>
        <c:axId val="3"/>
        <c:scaling>
          <c:orientation val="minMax"/>
          <c:max val="58"/>
          <c:min val="54.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13441083022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21"/>
          <c:min val="14.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643-4041-8F61-4BEE5F978E7E}"/>
              </c:ext>
            </c:extLst>
          </c:dPt>
          <c:dPt>
            <c:idx val="1"/>
            <c:bubble3D val="0"/>
            <c:extLst>
              <c:ext xmlns:c16="http://schemas.microsoft.com/office/drawing/2014/chart" uri="{C3380CC4-5D6E-409C-BE32-E72D297353CC}">
                <c16:uniqueId val="{00000001-A643-4041-8F61-4BEE5F978E7E}"/>
              </c:ext>
            </c:extLst>
          </c:dPt>
          <c:dPt>
            <c:idx val="2"/>
            <c:bubble3D val="0"/>
            <c:extLst>
              <c:ext xmlns:c16="http://schemas.microsoft.com/office/drawing/2014/chart" uri="{C3380CC4-5D6E-409C-BE32-E72D297353CC}">
                <c16:uniqueId val="{00000002-A643-4041-8F61-4BEE5F978E7E}"/>
              </c:ext>
            </c:extLst>
          </c:dPt>
          <c:dPt>
            <c:idx val="3"/>
            <c:bubble3D val="0"/>
            <c:extLst>
              <c:ext xmlns:c16="http://schemas.microsoft.com/office/drawing/2014/chart" uri="{C3380CC4-5D6E-409C-BE32-E72D297353CC}">
                <c16:uniqueId val="{00000003-A643-4041-8F61-4BEE5F978E7E}"/>
              </c:ext>
            </c:extLst>
          </c:dPt>
          <c:dPt>
            <c:idx val="4"/>
            <c:bubble3D val="0"/>
            <c:extLst>
              <c:ext xmlns:c16="http://schemas.microsoft.com/office/drawing/2014/chart" uri="{C3380CC4-5D6E-409C-BE32-E72D297353CC}">
                <c16:uniqueId val="{00000004-A643-4041-8F61-4BEE5F978E7E}"/>
              </c:ext>
            </c:extLst>
          </c:dPt>
          <c:dPt>
            <c:idx val="8"/>
            <c:bubble3D val="0"/>
            <c:extLst>
              <c:ext xmlns:c16="http://schemas.microsoft.com/office/drawing/2014/chart" uri="{C3380CC4-5D6E-409C-BE32-E72D297353CC}">
                <c16:uniqueId val="{00000005-A643-4041-8F61-4BEE5F978E7E}"/>
              </c:ext>
            </c:extLst>
          </c:dPt>
          <c:dPt>
            <c:idx val="16"/>
            <c:bubble3D val="0"/>
            <c:extLst>
              <c:ext xmlns:c16="http://schemas.microsoft.com/office/drawing/2014/chart" uri="{C3380CC4-5D6E-409C-BE32-E72D297353CC}">
                <c16:uniqueId val="{00000006-A643-4041-8F61-4BEE5F978E7E}"/>
              </c:ext>
            </c:extLst>
          </c:dPt>
          <c:dPt>
            <c:idx val="24"/>
            <c:bubble3D val="0"/>
            <c:extLst>
              <c:ext xmlns:c16="http://schemas.microsoft.com/office/drawing/2014/chart" uri="{C3380CC4-5D6E-409C-BE32-E72D297353CC}">
                <c16:uniqueId val="{00000007-A643-4041-8F61-4BEE5F978E7E}"/>
              </c:ext>
            </c:extLst>
          </c:dPt>
          <c:dPt>
            <c:idx val="32"/>
            <c:bubble3D val="0"/>
            <c:extLst>
              <c:ext xmlns:c16="http://schemas.microsoft.com/office/drawing/2014/chart" uri="{C3380CC4-5D6E-409C-BE32-E72D297353CC}">
                <c16:uniqueId val="{00000008-A643-4041-8F61-4BEE5F978E7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43-4041-8F61-4BEE5F978E7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43-4041-8F61-4BEE5F978E7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43-4041-8F61-4BEE5F978E7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43-4041-8F61-4BEE5F978E7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43-4041-8F61-4BEE5F978E7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43-4041-8F61-4BEE5F978E7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43-4041-8F61-4BEE5F978E7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43-4041-8F61-4BEE5F978E7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43-4041-8F61-4BEE5F978E7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c:v>
                </c:pt>
                <c:pt idx="16">
                  <c:v>5.5</c:v>
                </c:pt>
                <c:pt idx="24">
                  <c:v>5.9</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43-4041-8F61-4BEE5F978E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643-4041-8F61-4BEE5F978E7E}"/>
              </c:ext>
            </c:extLst>
          </c:dPt>
          <c:dPt>
            <c:idx val="1"/>
            <c:bubble3D val="0"/>
            <c:extLst>
              <c:ext xmlns:c16="http://schemas.microsoft.com/office/drawing/2014/chart" uri="{C3380CC4-5D6E-409C-BE32-E72D297353CC}">
                <c16:uniqueId val="{0000000B-A643-4041-8F61-4BEE5F978E7E}"/>
              </c:ext>
            </c:extLst>
          </c:dPt>
          <c:dPt>
            <c:idx val="2"/>
            <c:bubble3D val="0"/>
            <c:extLst>
              <c:ext xmlns:c16="http://schemas.microsoft.com/office/drawing/2014/chart" uri="{C3380CC4-5D6E-409C-BE32-E72D297353CC}">
                <c16:uniqueId val="{0000000C-A643-4041-8F61-4BEE5F978E7E}"/>
              </c:ext>
            </c:extLst>
          </c:dPt>
          <c:dPt>
            <c:idx val="3"/>
            <c:bubble3D val="0"/>
            <c:extLst>
              <c:ext xmlns:c16="http://schemas.microsoft.com/office/drawing/2014/chart" uri="{C3380CC4-5D6E-409C-BE32-E72D297353CC}">
                <c16:uniqueId val="{0000000D-A643-4041-8F61-4BEE5F978E7E}"/>
              </c:ext>
            </c:extLst>
          </c:dPt>
          <c:dPt>
            <c:idx val="4"/>
            <c:bubble3D val="0"/>
            <c:extLst>
              <c:ext xmlns:c16="http://schemas.microsoft.com/office/drawing/2014/chart" uri="{C3380CC4-5D6E-409C-BE32-E72D297353CC}">
                <c16:uniqueId val="{0000000E-A643-4041-8F61-4BEE5F978E7E}"/>
              </c:ext>
            </c:extLst>
          </c:dPt>
          <c:dPt>
            <c:idx val="8"/>
            <c:bubble3D val="0"/>
            <c:extLst>
              <c:ext xmlns:c16="http://schemas.microsoft.com/office/drawing/2014/chart" uri="{C3380CC4-5D6E-409C-BE32-E72D297353CC}">
                <c16:uniqueId val="{0000000F-A643-4041-8F61-4BEE5F978E7E}"/>
              </c:ext>
            </c:extLst>
          </c:dPt>
          <c:dPt>
            <c:idx val="16"/>
            <c:bubble3D val="0"/>
            <c:extLst>
              <c:ext xmlns:c16="http://schemas.microsoft.com/office/drawing/2014/chart" uri="{C3380CC4-5D6E-409C-BE32-E72D297353CC}">
                <c16:uniqueId val="{00000010-A643-4041-8F61-4BEE5F978E7E}"/>
              </c:ext>
            </c:extLst>
          </c:dPt>
          <c:dPt>
            <c:idx val="24"/>
            <c:bubble3D val="0"/>
            <c:extLst>
              <c:ext xmlns:c16="http://schemas.microsoft.com/office/drawing/2014/chart" uri="{C3380CC4-5D6E-409C-BE32-E72D297353CC}">
                <c16:uniqueId val="{00000011-A643-4041-8F61-4BEE5F978E7E}"/>
              </c:ext>
            </c:extLst>
          </c:dPt>
          <c:dPt>
            <c:idx val="32"/>
            <c:bubble3D val="0"/>
            <c:extLst>
              <c:ext xmlns:c16="http://schemas.microsoft.com/office/drawing/2014/chart" uri="{C3380CC4-5D6E-409C-BE32-E72D297353CC}">
                <c16:uniqueId val="{00000012-A643-4041-8F61-4BEE5F978E7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643-4041-8F61-4BEE5F978E7E}"/>
                </c:ext>
              </c:extLst>
            </c:dLbl>
            <c:dLbl>
              <c:idx val="1"/>
              <c:delete val="1"/>
              <c:extLst>
                <c:ext xmlns:c15="http://schemas.microsoft.com/office/drawing/2012/chart" uri="{CE6537A1-D6FC-4f65-9D91-7224C49458BB}"/>
                <c:ext xmlns:c16="http://schemas.microsoft.com/office/drawing/2014/chart" uri="{C3380CC4-5D6E-409C-BE32-E72D297353CC}">
                  <c16:uniqueId val="{0000000B-A643-4041-8F61-4BEE5F978E7E}"/>
                </c:ext>
              </c:extLst>
            </c:dLbl>
            <c:dLbl>
              <c:idx val="2"/>
              <c:delete val="1"/>
              <c:extLst>
                <c:ext xmlns:c15="http://schemas.microsoft.com/office/drawing/2012/chart" uri="{CE6537A1-D6FC-4f65-9D91-7224C49458BB}"/>
                <c:ext xmlns:c16="http://schemas.microsoft.com/office/drawing/2014/chart" uri="{C3380CC4-5D6E-409C-BE32-E72D297353CC}">
                  <c16:uniqueId val="{0000000C-A643-4041-8F61-4BEE5F978E7E}"/>
                </c:ext>
              </c:extLst>
            </c:dLbl>
            <c:dLbl>
              <c:idx val="3"/>
              <c:delete val="1"/>
              <c:extLst>
                <c:ext xmlns:c15="http://schemas.microsoft.com/office/drawing/2012/chart" uri="{CE6537A1-D6FC-4f65-9D91-7224C49458BB}"/>
                <c:ext xmlns:c16="http://schemas.microsoft.com/office/drawing/2014/chart" uri="{C3380CC4-5D6E-409C-BE32-E72D297353CC}">
                  <c16:uniqueId val="{0000000D-A643-4041-8F61-4BEE5F978E7E}"/>
                </c:ext>
              </c:extLst>
            </c:dLbl>
            <c:dLbl>
              <c:idx val="4"/>
              <c:delete val="1"/>
              <c:extLst>
                <c:ext xmlns:c15="http://schemas.microsoft.com/office/drawing/2012/chart" uri="{CE6537A1-D6FC-4f65-9D91-7224C49458BB}"/>
                <c:ext xmlns:c16="http://schemas.microsoft.com/office/drawing/2014/chart" uri="{C3380CC4-5D6E-409C-BE32-E72D297353CC}">
                  <c16:uniqueId val="{0000000E-A643-4041-8F61-4BEE5F978E7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643-4041-8F61-4BEE5F978E7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643-4041-8F61-4BEE5F978E7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643-4041-8F61-4BEE5F978E7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643-4041-8F61-4BEE5F978E7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A643-4041-8F61-4BEE5F978E7E}"/>
            </c:ext>
          </c:extLst>
        </c:ser>
        <c:dLbls>
          <c:showLegendKey val="0"/>
          <c:showVal val="1"/>
          <c:showCatName val="0"/>
          <c:showSerName val="0"/>
          <c:showPercent val="0"/>
          <c:showBubbleSize val="0"/>
        </c:dLbls>
        <c:axId val="3"/>
        <c:axId val="2"/>
      </c:scatterChart>
      <c:valAx>
        <c:axId val="3"/>
        <c:scaling>
          <c:orientation val="minMax"/>
          <c:max val="9.6999999999999993"/>
          <c:min val="6.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0886740422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41"/>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48556430446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類似団体平均より0.07ポイント上回っているが、Ｈ25年度から5年連続で同数値と伸び悩んでおり、普通交付税が不交付となる1.00に達するまでにはまだ相当の開きがある。</a:t>
          </a:r>
        </a:p>
        <a:p>
          <a:r>
            <a:rPr lang="ja-JP" altLang="en-US"/>
            <a:t>人口減少が見込まれている中、個人住民税収の増加などは非常に難しい状態である。税収の徴収率アップ（Ｈ26：90.4％→Ｈ32：95.0％）に努め、税収確保を図っていきたい。</a:t>
          </a:r>
        </a:p>
        <a:p>
          <a:endParaRP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24765</xdr:rowOff>
    </xdr:from>
    <xdr:to>
      <xdr:col>23</xdr:col>
      <xdr:colOff>133350</xdr:colOff>
      <xdr:row>45</xdr:row>
      <xdr:rowOff>140970</xdr:rowOff>
    </xdr:to>
    <xdr:cxnSp macro="">
      <xdr:nvCxnSpPr>
        <xdr:cNvPr id="64" name="直線コネクタ 63"/>
        <xdr:cNvCxnSpPr/>
      </xdr:nvCxnSpPr>
      <xdr:spPr>
        <a:xfrm flipV="1">
          <a:off x="4953000" y="636841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113030</xdr:rowOff>
    </xdr:from>
    <xdr:ext cx="762000" cy="259080"/>
    <xdr:sp macro="" textlink="">
      <xdr:nvSpPr>
        <xdr:cNvPr id="65" name="財政力最小値テキスト"/>
        <xdr:cNvSpPr txBox="1"/>
      </xdr:nvSpPr>
      <xdr:spPr>
        <a:xfrm>
          <a:off x="5041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140970</xdr:rowOff>
    </xdr:from>
    <xdr:to>
      <xdr:col>24</xdr:col>
      <xdr:colOff>12700</xdr:colOff>
      <xdr:row>45</xdr:row>
      <xdr:rowOff>140970</xdr:rowOff>
    </xdr:to>
    <xdr:cxnSp macro="">
      <xdr:nvCxnSpPr>
        <xdr:cNvPr id="66" name="直線コネクタ 65"/>
        <xdr:cNvCxnSpPr/>
      </xdr:nvCxnSpPr>
      <xdr:spPr>
        <a:xfrm>
          <a:off x="4864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111125</xdr:rowOff>
    </xdr:from>
    <xdr:ext cx="762000" cy="254635"/>
    <xdr:sp macro="" textlink="">
      <xdr:nvSpPr>
        <xdr:cNvPr id="67" name="財政力最大値テキスト"/>
        <xdr:cNvSpPr txBox="1"/>
      </xdr:nvSpPr>
      <xdr:spPr>
        <a:xfrm>
          <a:off x="5041900" y="61118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24765</xdr:rowOff>
    </xdr:from>
    <xdr:to>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143510</xdr:rowOff>
    </xdr:from>
    <xdr:to>
      <xdr:col>23</xdr:col>
      <xdr:colOff>133350</xdr:colOff>
      <xdr:row>41</xdr:row>
      <xdr:rowOff>143510</xdr:rowOff>
    </xdr:to>
    <xdr:cxnSp macro="">
      <xdr:nvCxnSpPr>
        <xdr:cNvPr id="69" name="直線コネクタ 68"/>
        <xdr:cNvCxnSpPr/>
      </xdr:nvCxnSpPr>
      <xdr:spPr>
        <a:xfrm>
          <a:off x="4114800" y="7172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158115</xdr:rowOff>
    </xdr:from>
    <xdr:ext cx="762000" cy="254635"/>
    <xdr:sp macro="" textlink="">
      <xdr:nvSpPr>
        <xdr:cNvPr id="70" name="財政力平均値テキスト"/>
        <xdr:cNvSpPr txBox="1"/>
      </xdr:nvSpPr>
      <xdr:spPr>
        <a:xfrm>
          <a:off x="5041900" y="71875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71"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143510</xdr:rowOff>
    </xdr:from>
    <xdr:to>
      <xdr:col>19</xdr:col>
      <xdr:colOff>133350</xdr:colOff>
      <xdr:row>41</xdr:row>
      <xdr:rowOff>143510</xdr:rowOff>
    </xdr:to>
    <xdr:cxnSp macro="">
      <xdr:nvCxnSpPr>
        <xdr:cNvPr id="72" name="直線コネクタ 71"/>
        <xdr:cNvCxnSpPr/>
      </xdr:nvCxnSpPr>
      <xdr:spPr>
        <a:xfrm>
          <a:off x="3225800" y="717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27940</xdr:rowOff>
    </xdr:from>
    <xdr:to>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114300</xdr:rowOff>
    </xdr:from>
    <xdr:ext cx="736600" cy="259080"/>
    <xdr:sp macro="" textlink="">
      <xdr:nvSpPr>
        <xdr:cNvPr id="74" name="テキスト ボックス 73"/>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143510</xdr:rowOff>
    </xdr:from>
    <xdr:to>
      <xdr:col>15</xdr:col>
      <xdr:colOff>82550</xdr:colOff>
      <xdr:row>41</xdr:row>
      <xdr:rowOff>143510</xdr:rowOff>
    </xdr:to>
    <xdr:cxnSp macro="">
      <xdr:nvCxnSpPr>
        <xdr:cNvPr id="75" name="直線コネクタ 74"/>
        <xdr:cNvCxnSpPr/>
      </xdr:nvCxnSpPr>
      <xdr:spPr>
        <a:xfrm>
          <a:off x="2336800" y="717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41910</xdr:rowOff>
    </xdr:from>
    <xdr:to>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128270</xdr:rowOff>
    </xdr:from>
    <xdr:ext cx="762000" cy="259080"/>
    <xdr:sp macro="" textlink="">
      <xdr:nvSpPr>
        <xdr:cNvPr id="77" name="テキスト ボックス 76"/>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143510</xdr:rowOff>
    </xdr:from>
    <xdr:to>
      <xdr:col>11</xdr:col>
      <xdr:colOff>31750</xdr:colOff>
      <xdr:row>41</xdr:row>
      <xdr:rowOff>143510</xdr:rowOff>
    </xdr:to>
    <xdr:cxnSp macro="">
      <xdr:nvCxnSpPr>
        <xdr:cNvPr id="78" name="直線コネクタ 77"/>
        <xdr:cNvCxnSpPr/>
      </xdr:nvCxnSpPr>
      <xdr:spPr>
        <a:xfrm>
          <a:off x="1447800" y="7172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80" name="テキスト ボックス 79"/>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92710</xdr:rowOff>
    </xdr:from>
    <xdr:to>
      <xdr:col>23</xdr:col>
      <xdr:colOff>184150</xdr:colOff>
      <xdr:row>42</xdr:row>
      <xdr:rowOff>22860</xdr:rowOff>
    </xdr:to>
    <xdr:sp macro="" textlink="">
      <xdr:nvSpPr>
        <xdr:cNvPr id="88" name="楕円 87"/>
        <xdr:cNvSpPr/>
      </xdr:nvSpPr>
      <xdr:spPr>
        <a:xfrm>
          <a:off x="49022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109220</xdr:rowOff>
    </xdr:from>
    <xdr:ext cx="762000" cy="254635"/>
    <xdr:sp macro="" textlink="">
      <xdr:nvSpPr>
        <xdr:cNvPr id="89" name="財政力該当値テキスト"/>
        <xdr:cNvSpPr txBox="1"/>
      </xdr:nvSpPr>
      <xdr:spPr>
        <a:xfrm>
          <a:off x="5041900" y="6967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92710</xdr:rowOff>
    </xdr:from>
    <xdr:to>
      <xdr:col>19</xdr:col>
      <xdr:colOff>184150</xdr:colOff>
      <xdr:row>42</xdr:row>
      <xdr:rowOff>22860</xdr:rowOff>
    </xdr:to>
    <xdr:sp macro="" textlink="">
      <xdr:nvSpPr>
        <xdr:cNvPr id="90" name="楕円 89"/>
        <xdr:cNvSpPr/>
      </xdr:nvSpPr>
      <xdr:spPr>
        <a:xfrm>
          <a:off x="4064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33020</xdr:rowOff>
    </xdr:from>
    <xdr:ext cx="736600" cy="259080"/>
    <xdr:sp macro="" textlink="">
      <xdr:nvSpPr>
        <xdr:cNvPr id="91" name="テキスト ボックス 90"/>
        <xdr:cNvSpPr txBox="1"/>
      </xdr:nvSpPr>
      <xdr:spPr>
        <a:xfrm>
          <a:off x="3733800" y="689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92710</xdr:rowOff>
    </xdr:from>
    <xdr:to>
      <xdr:col>15</xdr:col>
      <xdr:colOff>133350</xdr:colOff>
      <xdr:row>42</xdr:row>
      <xdr:rowOff>22860</xdr:rowOff>
    </xdr:to>
    <xdr:sp macro="" textlink="">
      <xdr:nvSpPr>
        <xdr:cNvPr id="92" name="楕円 91"/>
        <xdr:cNvSpPr/>
      </xdr:nvSpPr>
      <xdr:spPr>
        <a:xfrm>
          <a:off x="3175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33020</xdr:rowOff>
    </xdr:from>
    <xdr:ext cx="762000" cy="259080"/>
    <xdr:sp macro="" textlink="">
      <xdr:nvSpPr>
        <xdr:cNvPr id="93" name="テキスト ボックス 92"/>
        <xdr:cNvSpPr txBox="1"/>
      </xdr:nvSpPr>
      <xdr:spPr>
        <a:xfrm>
          <a:off x="2844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92710</xdr:rowOff>
    </xdr:from>
    <xdr:to>
      <xdr:col>11</xdr:col>
      <xdr:colOff>82550</xdr:colOff>
      <xdr:row>42</xdr:row>
      <xdr:rowOff>22860</xdr:rowOff>
    </xdr:to>
    <xdr:sp macro="" textlink="">
      <xdr:nvSpPr>
        <xdr:cNvPr id="94" name="楕円 93"/>
        <xdr:cNvSpPr/>
      </xdr:nvSpPr>
      <xdr:spPr>
        <a:xfrm>
          <a:off x="2286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33020</xdr:rowOff>
    </xdr:from>
    <xdr:ext cx="762000" cy="259080"/>
    <xdr:sp macro="" textlink="">
      <xdr:nvSpPr>
        <xdr:cNvPr id="95" name="テキスト ボックス 94"/>
        <xdr:cNvSpPr txBox="1"/>
      </xdr:nvSpPr>
      <xdr:spPr>
        <a:xfrm>
          <a:off x="1955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22860</xdr:rowOff>
    </xdr:to>
    <xdr:sp macro="" textlink="">
      <xdr:nvSpPr>
        <xdr:cNvPr id="96" name="楕円 95"/>
        <xdr:cNvSpPr/>
      </xdr:nvSpPr>
      <xdr:spPr>
        <a:xfrm>
          <a:off x="1397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33020</xdr:rowOff>
    </xdr:from>
    <xdr:ext cx="762000" cy="259080"/>
    <xdr:sp macro="" textlink="">
      <xdr:nvSpPr>
        <xdr:cNvPr id="97" name="テキスト ボックス 96"/>
        <xdr:cNvSpPr txBox="1"/>
      </xdr:nvSpPr>
      <xdr:spPr>
        <a:xfrm>
          <a:off x="1066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全国平均や県平均と同程度であるが、類似団体平均を4.</a:t>
          </a:r>
          <a:r>
            <a:rPr lang="en-US" altLang="ja-JP"/>
            <a:t>6</a:t>
          </a:r>
          <a:r>
            <a:rPr lang="ja-JP" altLang="en-US"/>
            <a:t>ポイント上回っている。公共施設の更新に伴い公債費が増加していること、臨時職員の増加やＩＣＴ環境の整備などによる物件費の増加、扶助費の増加などが主な要因と考えられる。</a:t>
          </a:r>
        </a:p>
        <a:p>
          <a:r>
            <a:rPr lang="ja-JP" altLang="en-US"/>
            <a:t>今後も、起債額を抑制することにより公債費の削減をしていきたい。また、すべての事務事業について優先度・必要度を再確認し、行政改革への取組みを通じて計画的に廃止・縮小を進め、経常経費の削減に努めていきたい。</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72390</xdr:rowOff>
    </xdr:from>
    <xdr:to>
      <xdr:col>23</xdr:col>
      <xdr:colOff>133350</xdr:colOff>
      <xdr:row>67</xdr:row>
      <xdr:rowOff>47625</xdr:rowOff>
    </xdr:to>
    <xdr:cxnSp macro="">
      <xdr:nvCxnSpPr>
        <xdr:cNvPr id="127" name="直線コネクタ 126"/>
        <xdr:cNvCxnSpPr/>
      </xdr:nvCxnSpPr>
      <xdr:spPr>
        <a:xfrm flipV="1">
          <a:off x="4953000" y="1018794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19685</xdr:rowOff>
    </xdr:from>
    <xdr:ext cx="762000" cy="254635"/>
    <xdr:sp macro="" textlink="">
      <xdr:nvSpPr>
        <xdr:cNvPr id="128" name="財政構造の弾力性最小値テキスト"/>
        <xdr:cNvSpPr txBox="1"/>
      </xdr:nvSpPr>
      <xdr:spPr>
        <a:xfrm>
          <a:off x="5041900" y="11506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47625</xdr:rowOff>
    </xdr:from>
    <xdr:to>
      <xdr:col>24</xdr:col>
      <xdr:colOff>12700</xdr:colOff>
      <xdr:row>67</xdr:row>
      <xdr:rowOff>47625</xdr:rowOff>
    </xdr:to>
    <xdr:cxnSp macro="">
      <xdr:nvCxnSpPr>
        <xdr:cNvPr id="129" name="直線コネクタ 128"/>
        <xdr:cNvCxnSpPr/>
      </xdr:nvCxnSpPr>
      <xdr:spPr>
        <a:xfrm>
          <a:off x="4864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158750</xdr:rowOff>
    </xdr:from>
    <xdr:ext cx="762000" cy="259080"/>
    <xdr:sp macro="" textlink="">
      <xdr:nvSpPr>
        <xdr:cNvPr id="130" name="財政構造の弾力性最大値テキスト"/>
        <xdr:cNvSpPr txBox="1"/>
      </xdr:nvSpPr>
      <xdr:spPr>
        <a:xfrm>
          <a:off x="50419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72390</xdr:rowOff>
    </xdr:from>
    <xdr:to>
      <xdr:col>24</xdr:col>
      <xdr:colOff>12700</xdr:colOff>
      <xdr:row>59</xdr:row>
      <xdr:rowOff>72390</xdr:rowOff>
    </xdr:to>
    <xdr:cxnSp macro="">
      <xdr:nvCxnSpPr>
        <xdr:cNvPr id="131" name="直線コネクタ 130"/>
        <xdr:cNvCxnSpPr/>
      </xdr:nvCxnSpPr>
      <xdr:spPr>
        <a:xfrm>
          <a:off x="48641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153670</xdr:rowOff>
    </xdr:from>
    <xdr:to>
      <xdr:col>23</xdr:col>
      <xdr:colOff>133350</xdr:colOff>
      <xdr:row>65</xdr:row>
      <xdr:rowOff>166370</xdr:rowOff>
    </xdr:to>
    <xdr:cxnSp macro="">
      <xdr:nvCxnSpPr>
        <xdr:cNvPr id="132" name="直線コネクタ 131"/>
        <xdr:cNvCxnSpPr/>
      </xdr:nvCxnSpPr>
      <xdr:spPr>
        <a:xfrm flipV="1">
          <a:off x="4114800" y="112979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105410</xdr:rowOff>
    </xdr:from>
    <xdr:ext cx="762000" cy="259080"/>
    <xdr:sp macro="" textlink="">
      <xdr:nvSpPr>
        <xdr:cNvPr id="133" name="財政構造の弾力性平均値テキスト"/>
        <xdr:cNvSpPr txBox="1"/>
      </xdr:nvSpPr>
      <xdr:spPr>
        <a:xfrm>
          <a:off x="5041900" y="1090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88900</xdr:rowOff>
    </xdr:from>
    <xdr:to>
      <xdr:col>23</xdr:col>
      <xdr:colOff>184150</xdr:colOff>
      <xdr:row>65</xdr:row>
      <xdr:rowOff>19050</xdr:rowOff>
    </xdr:to>
    <xdr:sp macro="" textlink="">
      <xdr:nvSpPr>
        <xdr:cNvPr id="134" name="フローチャート: 判断 133"/>
        <xdr:cNvSpPr/>
      </xdr:nvSpPr>
      <xdr:spPr>
        <a:xfrm>
          <a:off x="4902200" y="1106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52705</xdr:rowOff>
    </xdr:from>
    <xdr:to>
      <xdr:col>19</xdr:col>
      <xdr:colOff>133350</xdr:colOff>
      <xdr:row>65</xdr:row>
      <xdr:rowOff>166370</xdr:rowOff>
    </xdr:to>
    <xdr:cxnSp macro="">
      <xdr:nvCxnSpPr>
        <xdr:cNvPr id="135" name="直線コネクタ 134"/>
        <xdr:cNvCxnSpPr/>
      </xdr:nvCxnSpPr>
      <xdr:spPr>
        <a:xfrm>
          <a:off x="3225800" y="111969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136525</xdr:rowOff>
    </xdr:from>
    <xdr:ext cx="736600" cy="258445"/>
    <xdr:sp macro="" textlink="">
      <xdr:nvSpPr>
        <xdr:cNvPr id="137" name="テキスト ボックス 136"/>
        <xdr:cNvSpPr txBox="1"/>
      </xdr:nvSpPr>
      <xdr:spPr>
        <a:xfrm>
          <a:off x="3733800" y="1076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52705</xdr:rowOff>
    </xdr:from>
    <xdr:to>
      <xdr:col>15</xdr:col>
      <xdr:colOff>82550</xdr:colOff>
      <xdr:row>65</xdr:row>
      <xdr:rowOff>52705</xdr:rowOff>
    </xdr:to>
    <xdr:cxnSp macro="">
      <xdr:nvCxnSpPr>
        <xdr:cNvPr id="138" name="直線コネクタ 137"/>
        <xdr:cNvCxnSpPr/>
      </xdr:nvCxnSpPr>
      <xdr:spPr>
        <a:xfrm>
          <a:off x="2336800" y="1119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132080</xdr:rowOff>
    </xdr:from>
    <xdr:to>
      <xdr:col>15</xdr:col>
      <xdr:colOff>133350</xdr:colOff>
      <xdr:row>64</xdr:row>
      <xdr:rowOff>62230</xdr:rowOff>
    </xdr:to>
    <xdr:sp macro="" textlink="">
      <xdr:nvSpPr>
        <xdr:cNvPr id="139" name="フローチャート: 判断 138"/>
        <xdr:cNvSpPr/>
      </xdr:nvSpPr>
      <xdr:spPr>
        <a:xfrm>
          <a:off x="31750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72390</xdr:rowOff>
    </xdr:from>
    <xdr:ext cx="762000" cy="259080"/>
    <xdr:sp macro="" textlink="">
      <xdr:nvSpPr>
        <xdr:cNvPr id="140" name="テキスト ボックス 139"/>
        <xdr:cNvSpPr txBox="1"/>
      </xdr:nvSpPr>
      <xdr:spPr>
        <a:xfrm>
          <a:off x="2844800" y="1070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29210</xdr:rowOff>
    </xdr:from>
    <xdr:to>
      <xdr:col>11</xdr:col>
      <xdr:colOff>31750</xdr:colOff>
      <xdr:row>65</xdr:row>
      <xdr:rowOff>52705</xdr:rowOff>
    </xdr:to>
    <xdr:cxnSp macro="">
      <xdr:nvCxnSpPr>
        <xdr:cNvPr id="141" name="直線コネクタ 140"/>
        <xdr:cNvCxnSpPr/>
      </xdr:nvCxnSpPr>
      <xdr:spPr>
        <a:xfrm>
          <a:off x="1447800" y="111734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144145</xdr:rowOff>
    </xdr:from>
    <xdr:to>
      <xdr:col>11</xdr:col>
      <xdr:colOff>82550</xdr:colOff>
      <xdr:row>64</xdr:row>
      <xdr:rowOff>74930</xdr:rowOff>
    </xdr:to>
    <xdr:sp macro="" textlink="">
      <xdr:nvSpPr>
        <xdr:cNvPr id="142" name="フローチャート: 判断 141"/>
        <xdr:cNvSpPr/>
      </xdr:nvSpPr>
      <xdr:spPr>
        <a:xfrm>
          <a:off x="2286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84455</xdr:rowOff>
    </xdr:from>
    <xdr:ext cx="762000" cy="259080"/>
    <xdr:sp macro="" textlink="">
      <xdr:nvSpPr>
        <xdr:cNvPr id="143" name="テキスト ボックス 142"/>
        <xdr:cNvSpPr txBox="1"/>
      </xdr:nvSpPr>
      <xdr:spPr>
        <a:xfrm>
          <a:off x="1955800"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168275</xdr:rowOff>
    </xdr:from>
    <xdr:to>
      <xdr:col>7</xdr:col>
      <xdr:colOff>31750</xdr:colOff>
      <xdr:row>64</xdr:row>
      <xdr:rowOff>98425</xdr:rowOff>
    </xdr:to>
    <xdr:sp macro="" textlink="">
      <xdr:nvSpPr>
        <xdr:cNvPr id="144" name="フローチャート: 判断 143"/>
        <xdr:cNvSpPr/>
      </xdr:nvSpPr>
      <xdr:spPr>
        <a:xfrm>
          <a:off x="1397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109220</xdr:rowOff>
    </xdr:from>
    <xdr:ext cx="762000" cy="254635"/>
    <xdr:sp macro="" textlink="">
      <xdr:nvSpPr>
        <xdr:cNvPr id="145" name="テキスト ボックス 144"/>
        <xdr:cNvSpPr txBox="1"/>
      </xdr:nvSpPr>
      <xdr:spPr>
        <a:xfrm>
          <a:off x="1066800" y="10739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102870</xdr:rowOff>
    </xdr:from>
    <xdr:to>
      <xdr:col>23</xdr:col>
      <xdr:colOff>184150</xdr:colOff>
      <xdr:row>66</xdr:row>
      <xdr:rowOff>33020</xdr:rowOff>
    </xdr:to>
    <xdr:sp macro="" textlink="">
      <xdr:nvSpPr>
        <xdr:cNvPr id="151" name="楕円 150"/>
        <xdr:cNvSpPr/>
      </xdr:nvSpPr>
      <xdr:spPr>
        <a:xfrm>
          <a:off x="4902200" y="112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74930</xdr:rowOff>
    </xdr:from>
    <xdr:ext cx="762000" cy="254635"/>
    <xdr:sp macro="" textlink="">
      <xdr:nvSpPr>
        <xdr:cNvPr id="152" name="財政構造の弾力性該当値テキスト"/>
        <xdr:cNvSpPr txBox="1"/>
      </xdr:nvSpPr>
      <xdr:spPr>
        <a:xfrm>
          <a:off x="5041900" y="11219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114935</xdr:rowOff>
    </xdr:from>
    <xdr:to>
      <xdr:col>19</xdr:col>
      <xdr:colOff>184150</xdr:colOff>
      <xdr:row>66</xdr:row>
      <xdr:rowOff>45085</xdr:rowOff>
    </xdr:to>
    <xdr:sp macro="" textlink="">
      <xdr:nvSpPr>
        <xdr:cNvPr id="153" name="楕円 152"/>
        <xdr:cNvSpPr/>
      </xdr:nvSpPr>
      <xdr:spPr>
        <a:xfrm>
          <a:off x="4064000" y="112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29845</xdr:rowOff>
    </xdr:from>
    <xdr:ext cx="736600" cy="254635"/>
    <xdr:sp macro="" textlink="">
      <xdr:nvSpPr>
        <xdr:cNvPr id="154" name="テキスト ボックス 153"/>
        <xdr:cNvSpPr txBox="1"/>
      </xdr:nvSpPr>
      <xdr:spPr>
        <a:xfrm>
          <a:off x="3733800" y="113455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1905</xdr:rowOff>
    </xdr:from>
    <xdr:to>
      <xdr:col>15</xdr:col>
      <xdr:colOff>133350</xdr:colOff>
      <xdr:row>65</xdr:row>
      <xdr:rowOff>103505</xdr:rowOff>
    </xdr:to>
    <xdr:sp macro="" textlink="">
      <xdr:nvSpPr>
        <xdr:cNvPr id="155" name="楕円 154"/>
        <xdr:cNvSpPr/>
      </xdr:nvSpPr>
      <xdr:spPr>
        <a:xfrm>
          <a:off x="3175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88265</xdr:rowOff>
    </xdr:from>
    <xdr:ext cx="762000" cy="254635"/>
    <xdr:sp macro="" textlink="">
      <xdr:nvSpPr>
        <xdr:cNvPr id="156" name="テキスト ボックス 155"/>
        <xdr:cNvSpPr txBox="1"/>
      </xdr:nvSpPr>
      <xdr:spPr>
        <a:xfrm>
          <a:off x="2844800" y="11232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1905</xdr:rowOff>
    </xdr:from>
    <xdr:to>
      <xdr:col>11</xdr:col>
      <xdr:colOff>82550</xdr:colOff>
      <xdr:row>65</xdr:row>
      <xdr:rowOff>103505</xdr:rowOff>
    </xdr:to>
    <xdr:sp macro="" textlink="">
      <xdr:nvSpPr>
        <xdr:cNvPr id="157" name="楕円 156"/>
        <xdr:cNvSpPr/>
      </xdr:nvSpPr>
      <xdr:spPr>
        <a:xfrm>
          <a:off x="2286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88265</xdr:rowOff>
    </xdr:from>
    <xdr:ext cx="762000" cy="254635"/>
    <xdr:sp macro="" textlink="">
      <xdr:nvSpPr>
        <xdr:cNvPr id="158" name="テキスト ボックス 157"/>
        <xdr:cNvSpPr txBox="1"/>
      </xdr:nvSpPr>
      <xdr:spPr>
        <a:xfrm>
          <a:off x="1955800" y="11232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149225</xdr:rowOff>
    </xdr:from>
    <xdr:to>
      <xdr:col>7</xdr:col>
      <xdr:colOff>31750</xdr:colOff>
      <xdr:row>65</xdr:row>
      <xdr:rowOff>79375</xdr:rowOff>
    </xdr:to>
    <xdr:sp macro="" textlink="">
      <xdr:nvSpPr>
        <xdr:cNvPr id="159" name="楕円 158"/>
        <xdr:cNvSpPr/>
      </xdr:nvSpPr>
      <xdr:spPr>
        <a:xfrm>
          <a:off x="1397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64135</xdr:rowOff>
    </xdr:from>
    <xdr:ext cx="762000" cy="254635"/>
    <xdr:sp macro="" textlink="">
      <xdr:nvSpPr>
        <xdr:cNvPr id="160" name="テキスト ボックス 159"/>
        <xdr:cNvSpPr txBox="1"/>
      </xdr:nvSpPr>
      <xdr:spPr>
        <a:xfrm>
          <a:off x="1066800" y="11208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類似団体平均を大きく下回り、順位も上位であるが、前年度と比較すると減少している。全国市町村平均と比較すると3万5,994円、27.3％少なく、類似団体との比較では3万7,630円、28.2％少ない。</a:t>
          </a:r>
        </a:p>
        <a:p>
          <a:r>
            <a:rPr lang="ja-JP" altLang="en-US"/>
            <a:t>全体的に、類似団体等より低くなっているが、物件費（賃金）については、増加している。今後も臨時職員の適正配置に努め、経費の抑制に努める。</a:t>
          </a:r>
        </a:p>
        <a:p>
          <a:endParaRPr/>
        </a:p>
        <a:p>
          <a:endParaRPr/>
        </a:p>
      </xdr:txBody>
    </xdr:sp>
    <xdr:clientData/>
  </xdr:twoCellAnchor>
  <xdr:oneCellAnchor>
    <xdr:from>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4635"/>
    <xdr:sp macro="" textlink="">
      <xdr:nvSpPr>
        <xdr:cNvPr id="182" name="テキスト ボックス 181"/>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132715</xdr:rowOff>
    </xdr:from>
    <xdr:to>
      <xdr:col>23</xdr:col>
      <xdr:colOff>133350</xdr:colOff>
      <xdr:row>89</xdr:row>
      <xdr:rowOff>52705</xdr:rowOff>
    </xdr:to>
    <xdr:cxnSp macro="">
      <xdr:nvCxnSpPr>
        <xdr:cNvPr id="186" name="直線コネクタ 185"/>
        <xdr:cNvCxnSpPr/>
      </xdr:nvCxnSpPr>
      <xdr:spPr>
        <a:xfrm flipV="1">
          <a:off x="4953000" y="13848715"/>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24765</xdr:rowOff>
    </xdr:from>
    <xdr:ext cx="762000" cy="259080"/>
    <xdr:sp macro="" textlink="">
      <xdr:nvSpPr>
        <xdr:cNvPr id="187" name="人件費・物件費等の状況最小値テキスト"/>
        <xdr:cNvSpPr txBox="1"/>
      </xdr:nvSpPr>
      <xdr:spPr>
        <a:xfrm>
          <a:off x="5041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317,106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52705</xdr:rowOff>
    </xdr:from>
    <xdr:to>
      <xdr:col>24</xdr:col>
      <xdr:colOff>12700</xdr:colOff>
      <xdr:row>89</xdr:row>
      <xdr:rowOff>52705</xdr:rowOff>
    </xdr:to>
    <xdr:cxnSp macro="">
      <xdr:nvCxnSpPr>
        <xdr:cNvPr id="188" name="直線コネクタ 187"/>
        <xdr:cNvCxnSpPr/>
      </xdr:nvCxnSpPr>
      <xdr:spPr>
        <a:xfrm>
          <a:off x="4864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47625</xdr:rowOff>
    </xdr:from>
    <xdr:ext cx="762000" cy="259080"/>
    <xdr:sp macro="" textlink="">
      <xdr:nvSpPr>
        <xdr:cNvPr id="189" name="人件費・物件費等の状況最大値テキスト"/>
        <xdr:cNvSpPr txBox="1"/>
      </xdr:nvSpPr>
      <xdr:spPr>
        <a:xfrm>
          <a:off x="5041900" y="1359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132715</xdr:rowOff>
    </xdr:from>
    <xdr:to>
      <xdr:col>24</xdr:col>
      <xdr:colOff>12700</xdr:colOff>
      <xdr:row>80</xdr:row>
      <xdr:rowOff>132715</xdr:rowOff>
    </xdr:to>
    <xdr:cxnSp macro="">
      <xdr:nvCxnSpPr>
        <xdr:cNvPr id="190" name="直線コネクタ 189"/>
        <xdr:cNvCxnSpPr/>
      </xdr:nvCxnSpPr>
      <xdr:spPr>
        <a:xfrm>
          <a:off x="4864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88265</xdr:rowOff>
    </xdr:from>
    <xdr:to>
      <xdr:col>23</xdr:col>
      <xdr:colOff>133350</xdr:colOff>
      <xdr:row>81</xdr:row>
      <xdr:rowOff>134620</xdr:rowOff>
    </xdr:to>
    <xdr:cxnSp macro="">
      <xdr:nvCxnSpPr>
        <xdr:cNvPr id="191" name="直線コネクタ 190"/>
        <xdr:cNvCxnSpPr/>
      </xdr:nvCxnSpPr>
      <xdr:spPr>
        <a:xfrm flipV="1">
          <a:off x="4114800" y="139757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64770</xdr:rowOff>
    </xdr:from>
    <xdr:ext cx="762000" cy="254635"/>
    <xdr:sp macro="" textlink="">
      <xdr:nvSpPr>
        <xdr:cNvPr id="192" name="人件費・物件費等の状況平均値テキスト"/>
        <xdr:cNvSpPr txBox="1"/>
      </xdr:nvSpPr>
      <xdr:spPr>
        <a:xfrm>
          <a:off x="5041900" y="141236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92710</xdr:rowOff>
    </xdr:from>
    <xdr:to>
      <xdr:col>23</xdr:col>
      <xdr:colOff>184150</xdr:colOff>
      <xdr:row>83</xdr:row>
      <xdr:rowOff>22860</xdr:rowOff>
    </xdr:to>
    <xdr:sp macro="" textlink="">
      <xdr:nvSpPr>
        <xdr:cNvPr id="193" name="フローチャート: 判断 192"/>
        <xdr:cNvSpPr/>
      </xdr:nvSpPr>
      <xdr:spPr>
        <a:xfrm>
          <a:off x="49022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134620</xdr:rowOff>
    </xdr:from>
    <xdr:to>
      <xdr:col>19</xdr:col>
      <xdr:colOff>133350</xdr:colOff>
      <xdr:row>81</xdr:row>
      <xdr:rowOff>144780</xdr:rowOff>
    </xdr:to>
    <xdr:cxnSp macro="">
      <xdr:nvCxnSpPr>
        <xdr:cNvPr id="194" name="直線コネクタ 193"/>
        <xdr:cNvCxnSpPr/>
      </xdr:nvCxnSpPr>
      <xdr:spPr>
        <a:xfrm flipV="1">
          <a:off x="3225800" y="140220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153035</xdr:rowOff>
    </xdr:from>
    <xdr:to>
      <xdr:col>19</xdr:col>
      <xdr:colOff>184150</xdr:colOff>
      <xdr:row>83</xdr:row>
      <xdr:rowOff>83185</xdr:rowOff>
    </xdr:to>
    <xdr:sp macro="" textlink="">
      <xdr:nvSpPr>
        <xdr:cNvPr id="195" name="フローチャート: 判断 194"/>
        <xdr:cNvSpPr/>
      </xdr:nvSpPr>
      <xdr:spPr>
        <a:xfrm>
          <a:off x="4064000"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67945</xdr:rowOff>
    </xdr:from>
    <xdr:ext cx="736600" cy="258445"/>
    <xdr:sp macro="" textlink="">
      <xdr:nvSpPr>
        <xdr:cNvPr id="196" name="テキスト ボックス 195"/>
        <xdr:cNvSpPr txBox="1"/>
      </xdr:nvSpPr>
      <xdr:spPr>
        <a:xfrm>
          <a:off x="3733800" y="14298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126365</xdr:rowOff>
    </xdr:from>
    <xdr:to>
      <xdr:col>15</xdr:col>
      <xdr:colOff>82550</xdr:colOff>
      <xdr:row>81</xdr:row>
      <xdr:rowOff>144780</xdr:rowOff>
    </xdr:to>
    <xdr:cxnSp macro="">
      <xdr:nvCxnSpPr>
        <xdr:cNvPr id="197" name="直線コネクタ 196"/>
        <xdr:cNvCxnSpPr/>
      </xdr:nvCxnSpPr>
      <xdr:spPr>
        <a:xfrm>
          <a:off x="2336800" y="140138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88265</xdr:rowOff>
    </xdr:from>
    <xdr:to>
      <xdr:col>15</xdr:col>
      <xdr:colOff>133350</xdr:colOff>
      <xdr:row>83</xdr:row>
      <xdr:rowOff>18415</xdr:rowOff>
    </xdr:to>
    <xdr:sp macro="" textlink="">
      <xdr:nvSpPr>
        <xdr:cNvPr id="198" name="フローチャート: 判断 197"/>
        <xdr:cNvSpPr/>
      </xdr:nvSpPr>
      <xdr:spPr>
        <a:xfrm>
          <a:off x="31750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3175</xdr:rowOff>
    </xdr:from>
    <xdr:ext cx="762000" cy="259080"/>
    <xdr:sp macro="" textlink="">
      <xdr:nvSpPr>
        <xdr:cNvPr id="199" name="テキスト ボックス 198"/>
        <xdr:cNvSpPr txBox="1"/>
      </xdr:nvSpPr>
      <xdr:spPr>
        <a:xfrm>
          <a:off x="2844800" y="14233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79375</xdr:rowOff>
    </xdr:from>
    <xdr:to>
      <xdr:col>11</xdr:col>
      <xdr:colOff>31750</xdr:colOff>
      <xdr:row>81</xdr:row>
      <xdr:rowOff>126365</xdr:rowOff>
    </xdr:to>
    <xdr:cxnSp macro="">
      <xdr:nvCxnSpPr>
        <xdr:cNvPr id="200" name="直線コネクタ 199"/>
        <xdr:cNvCxnSpPr/>
      </xdr:nvCxnSpPr>
      <xdr:spPr>
        <a:xfrm>
          <a:off x="1447800" y="1396682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157480</xdr:rowOff>
    </xdr:from>
    <xdr:to>
      <xdr:col>11</xdr:col>
      <xdr:colOff>82550</xdr:colOff>
      <xdr:row>82</xdr:row>
      <xdr:rowOff>87630</xdr:rowOff>
    </xdr:to>
    <xdr:sp macro="" textlink="">
      <xdr:nvSpPr>
        <xdr:cNvPr id="201" name="フローチャート: 判断 200"/>
        <xdr:cNvSpPr/>
      </xdr:nvSpPr>
      <xdr:spPr>
        <a:xfrm>
          <a:off x="2286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72390</xdr:rowOff>
    </xdr:from>
    <xdr:ext cx="762000" cy="259080"/>
    <xdr:sp macro="" textlink="">
      <xdr:nvSpPr>
        <xdr:cNvPr id="202" name="テキスト ボックス 201"/>
        <xdr:cNvSpPr txBox="1"/>
      </xdr:nvSpPr>
      <xdr:spPr>
        <a:xfrm>
          <a:off x="19558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115,621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121285</xdr:rowOff>
    </xdr:from>
    <xdr:to>
      <xdr:col>7</xdr:col>
      <xdr:colOff>31750</xdr:colOff>
      <xdr:row>82</xdr:row>
      <xdr:rowOff>52070</xdr:rowOff>
    </xdr:to>
    <xdr:sp macro="" textlink="">
      <xdr:nvSpPr>
        <xdr:cNvPr id="203" name="フローチャート: 判断 202"/>
        <xdr:cNvSpPr/>
      </xdr:nvSpPr>
      <xdr:spPr>
        <a:xfrm>
          <a:off x="1397000" y="14008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36195</xdr:rowOff>
    </xdr:from>
    <xdr:ext cx="762000" cy="259080"/>
    <xdr:sp macro="" textlink="">
      <xdr:nvSpPr>
        <xdr:cNvPr id="204" name="テキスト ボックス 203"/>
        <xdr:cNvSpPr txBox="1"/>
      </xdr:nvSpPr>
      <xdr:spPr>
        <a:xfrm>
          <a:off x="1066800" y="1409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109,598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37465</xdr:rowOff>
    </xdr:from>
    <xdr:to>
      <xdr:col>23</xdr:col>
      <xdr:colOff>184150</xdr:colOff>
      <xdr:row>81</xdr:row>
      <xdr:rowOff>139065</xdr:rowOff>
    </xdr:to>
    <xdr:sp macro="" textlink="">
      <xdr:nvSpPr>
        <xdr:cNvPr id="210" name="楕円 209"/>
        <xdr:cNvSpPr/>
      </xdr:nvSpPr>
      <xdr:spPr>
        <a:xfrm>
          <a:off x="4902200" y="139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130175</xdr:rowOff>
    </xdr:from>
    <xdr:ext cx="762000" cy="259080"/>
    <xdr:sp macro="" textlink="">
      <xdr:nvSpPr>
        <xdr:cNvPr id="211" name="人件費・物件費等の状況該当値テキスト"/>
        <xdr:cNvSpPr txBox="1"/>
      </xdr:nvSpPr>
      <xdr:spPr>
        <a:xfrm>
          <a:off x="5041900" y="1384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83820</xdr:rowOff>
    </xdr:from>
    <xdr:to>
      <xdr:col>19</xdr:col>
      <xdr:colOff>184150</xdr:colOff>
      <xdr:row>82</xdr:row>
      <xdr:rowOff>13970</xdr:rowOff>
    </xdr:to>
    <xdr:sp macro="" textlink="">
      <xdr:nvSpPr>
        <xdr:cNvPr id="212" name="楕円 211"/>
        <xdr:cNvSpPr/>
      </xdr:nvSpPr>
      <xdr:spPr>
        <a:xfrm>
          <a:off x="40640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24130</xdr:rowOff>
    </xdr:from>
    <xdr:ext cx="736600" cy="259080"/>
    <xdr:sp macro="" textlink="">
      <xdr:nvSpPr>
        <xdr:cNvPr id="213" name="テキスト ボックス 212"/>
        <xdr:cNvSpPr txBox="1"/>
      </xdr:nvSpPr>
      <xdr:spPr>
        <a:xfrm>
          <a:off x="3733800" y="13740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93980</xdr:rowOff>
    </xdr:from>
    <xdr:to>
      <xdr:col>15</xdr:col>
      <xdr:colOff>133350</xdr:colOff>
      <xdr:row>82</xdr:row>
      <xdr:rowOff>24130</xdr:rowOff>
    </xdr:to>
    <xdr:sp macro="" textlink="">
      <xdr:nvSpPr>
        <xdr:cNvPr id="214" name="楕円 213"/>
        <xdr:cNvSpPr/>
      </xdr:nvSpPr>
      <xdr:spPr>
        <a:xfrm>
          <a:off x="31750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34290</xdr:rowOff>
    </xdr:from>
    <xdr:ext cx="762000" cy="259080"/>
    <xdr:sp macro="" textlink="">
      <xdr:nvSpPr>
        <xdr:cNvPr id="215" name="テキスト ボックス 214"/>
        <xdr:cNvSpPr txBox="1"/>
      </xdr:nvSpPr>
      <xdr:spPr>
        <a:xfrm>
          <a:off x="2844800" y="1375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75565</xdr:rowOff>
    </xdr:from>
    <xdr:to>
      <xdr:col>11</xdr:col>
      <xdr:colOff>82550</xdr:colOff>
      <xdr:row>82</xdr:row>
      <xdr:rowOff>6350</xdr:rowOff>
    </xdr:to>
    <xdr:sp macro="" textlink="">
      <xdr:nvSpPr>
        <xdr:cNvPr id="216" name="楕円 215"/>
        <xdr:cNvSpPr/>
      </xdr:nvSpPr>
      <xdr:spPr>
        <a:xfrm>
          <a:off x="22860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15875</xdr:rowOff>
    </xdr:from>
    <xdr:ext cx="762000" cy="259080"/>
    <xdr:sp macro="" textlink="">
      <xdr:nvSpPr>
        <xdr:cNvPr id="217" name="テキスト ボックス 216"/>
        <xdr:cNvSpPr txBox="1"/>
      </xdr:nvSpPr>
      <xdr:spPr>
        <a:xfrm>
          <a:off x="19558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29210</xdr:rowOff>
    </xdr:from>
    <xdr:to>
      <xdr:col>7</xdr:col>
      <xdr:colOff>31750</xdr:colOff>
      <xdr:row>81</xdr:row>
      <xdr:rowOff>130175</xdr:rowOff>
    </xdr:to>
    <xdr:sp macro="" textlink="">
      <xdr:nvSpPr>
        <xdr:cNvPr id="218" name="楕円 217"/>
        <xdr:cNvSpPr/>
      </xdr:nvSpPr>
      <xdr:spPr>
        <a:xfrm>
          <a:off x="13970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140335</xdr:rowOff>
    </xdr:from>
    <xdr:ext cx="762000" cy="259080"/>
    <xdr:sp macro="" textlink="">
      <xdr:nvSpPr>
        <xdr:cNvPr id="219" name="テキスト ボックス 218"/>
        <xdr:cNvSpPr txBox="1"/>
      </xdr:nvSpPr>
      <xdr:spPr>
        <a:xfrm>
          <a:off x="1066800" y="1368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H27年度からH28年度は0.7ポイント低下したが、H29年度は昨年度と同水準となっていおり、類似団体と比較すると、1.3ポイント上回っている。今後も町民の理解と支持が得られる給与制度の運用を図り、水準の適正化を維持したい。</a:t>
          </a:r>
          <a:r>
            <a:rPr lang="ja-JP" altLang="ja-JP" sz="1100">
              <a:solidFill>
                <a:schemeClr val="dk1"/>
              </a:solidFill>
              <a:effectLst/>
              <a:latin typeface="+mn-lt"/>
              <a:ea typeface="+mn-ea"/>
              <a:cs typeface="+mn-cs"/>
            </a:rPr>
            <a:t>なお、</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ラスパイレス指数</a:t>
          </a:r>
          <a:r>
            <a:rPr lang="ja-JP" altLang="ja-JP" sz="1100">
              <a:solidFill>
                <a:schemeClr val="dk1"/>
              </a:solidFill>
              <a:effectLst/>
              <a:latin typeface="+mn-lt"/>
              <a:ea typeface="+mn-ea"/>
              <a:cs typeface="+mn-cs"/>
            </a:rPr>
            <a:t>については、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年度の数値を引用している。</a:t>
          </a:r>
          <a:endParaRPr lang="ja-JP" altLang="ja-JP">
            <a:effectLst/>
          </a:endParaRP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6" name="テキスト ボックス 235"/>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38" name="テキスト ボックス 237"/>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6" name="テキスト ボックス 245"/>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71120</xdr:rowOff>
    </xdr:from>
    <xdr:to>
      <xdr:col>81</xdr:col>
      <xdr:colOff>44450</xdr:colOff>
      <xdr:row>89</xdr:row>
      <xdr:rowOff>69850</xdr:rowOff>
    </xdr:to>
    <xdr:cxnSp macro="">
      <xdr:nvCxnSpPr>
        <xdr:cNvPr id="248" name="直線コネクタ 247"/>
        <xdr:cNvCxnSpPr/>
      </xdr:nvCxnSpPr>
      <xdr:spPr>
        <a:xfrm flipV="1">
          <a:off x="17018000" y="1378712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4635"/>
    <xdr:sp macro="" textlink="">
      <xdr:nvSpPr>
        <xdr:cNvPr id="249" name="給与水準   （国との比較）最小値テキスト"/>
        <xdr:cNvSpPr txBox="1"/>
      </xdr:nvSpPr>
      <xdr:spPr>
        <a:xfrm>
          <a:off x="17106900" y="1530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157480</xdr:rowOff>
    </xdr:from>
    <xdr:ext cx="762000" cy="254635"/>
    <xdr:sp macro="" textlink="">
      <xdr:nvSpPr>
        <xdr:cNvPr id="251" name="給与水準   （国との比較）最大値テキスト"/>
        <xdr:cNvSpPr txBox="1"/>
      </xdr:nvSpPr>
      <xdr:spPr>
        <a:xfrm>
          <a:off x="17106900" y="13530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71120</xdr:rowOff>
    </xdr:from>
    <xdr:to>
      <xdr:col>81</xdr:col>
      <xdr:colOff>133350</xdr:colOff>
      <xdr:row>80</xdr:row>
      <xdr:rowOff>71120</xdr:rowOff>
    </xdr:to>
    <xdr:cxnSp macro="">
      <xdr:nvCxnSpPr>
        <xdr:cNvPr id="252" name="直線コネクタ 251"/>
        <xdr:cNvCxnSpPr/>
      </xdr:nvCxnSpPr>
      <xdr:spPr>
        <a:xfrm>
          <a:off x="16929100" y="1378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168910</xdr:rowOff>
    </xdr:from>
    <xdr:to>
      <xdr:col>81</xdr:col>
      <xdr:colOff>44450</xdr:colOff>
      <xdr:row>86</xdr:row>
      <xdr:rowOff>168910</xdr:rowOff>
    </xdr:to>
    <xdr:cxnSp macro="">
      <xdr:nvCxnSpPr>
        <xdr:cNvPr id="253" name="直線コネクタ 252"/>
        <xdr:cNvCxnSpPr/>
      </xdr:nvCxnSpPr>
      <xdr:spPr>
        <a:xfrm>
          <a:off x="161798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132080</xdr:rowOff>
    </xdr:from>
    <xdr:ext cx="762000" cy="254635"/>
    <xdr:sp macro="" textlink="">
      <xdr:nvSpPr>
        <xdr:cNvPr id="254" name="給与水準   （国との比較）平均値テキスト"/>
        <xdr:cNvSpPr txBox="1"/>
      </xdr:nvSpPr>
      <xdr:spPr>
        <a:xfrm>
          <a:off x="17106900" y="145338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55" name="フローチャート: 判断 254"/>
        <xdr:cNvSpPr/>
      </xdr:nvSpPr>
      <xdr:spPr>
        <a:xfrm>
          <a:off x="169672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168910</xdr:rowOff>
    </xdr:from>
    <xdr:to>
      <xdr:col>77</xdr:col>
      <xdr:colOff>44450</xdr:colOff>
      <xdr:row>87</xdr:row>
      <xdr:rowOff>90805</xdr:rowOff>
    </xdr:to>
    <xdr:cxnSp macro="">
      <xdr:nvCxnSpPr>
        <xdr:cNvPr id="256" name="直線コネクタ 255"/>
        <xdr:cNvCxnSpPr/>
      </xdr:nvCxnSpPr>
      <xdr:spPr>
        <a:xfrm flipV="1">
          <a:off x="15290800" y="1491361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114935</xdr:rowOff>
    </xdr:from>
    <xdr:to>
      <xdr:col>77</xdr:col>
      <xdr:colOff>95250</xdr:colOff>
      <xdr:row>86</xdr:row>
      <xdr:rowOff>45085</xdr:rowOff>
    </xdr:to>
    <xdr:sp macro="" textlink="">
      <xdr:nvSpPr>
        <xdr:cNvPr id="257" name="フローチャート: 判断 256"/>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55245</xdr:rowOff>
    </xdr:from>
    <xdr:ext cx="736600" cy="254635"/>
    <xdr:sp macro="" textlink="">
      <xdr:nvSpPr>
        <xdr:cNvPr id="258" name="テキスト ボックス 257"/>
        <xdr:cNvSpPr txBox="1"/>
      </xdr:nvSpPr>
      <xdr:spPr>
        <a:xfrm>
          <a:off x="15798800" y="144570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141605</xdr:rowOff>
    </xdr:from>
    <xdr:to>
      <xdr:col>72</xdr:col>
      <xdr:colOff>203200</xdr:colOff>
      <xdr:row>87</xdr:row>
      <xdr:rowOff>90805</xdr:rowOff>
    </xdr:to>
    <xdr:cxnSp macro="">
      <xdr:nvCxnSpPr>
        <xdr:cNvPr id="259" name="直線コネクタ 258"/>
        <xdr:cNvCxnSpPr/>
      </xdr:nvCxnSpPr>
      <xdr:spPr>
        <a:xfrm>
          <a:off x="14401800" y="148863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154940</xdr:rowOff>
    </xdr:from>
    <xdr:to>
      <xdr:col>73</xdr:col>
      <xdr:colOff>44450</xdr:colOff>
      <xdr:row>86</xdr:row>
      <xdr:rowOff>85090</xdr:rowOff>
    </xdr:to>
    <xdr:sp macro="" textlink="">
      <xdr:nvSpPr>
        <xdr:cNvPr id="260" name="フローチャート: 判断 259"/>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95250</xdr:rowOff>
    </xdr:from>
    <xdr:ext cx="762000" cy="259080"/>
    <xdr:sp macro="" textlink="">
      <xdr:nvSpPr>
        <xdr:cNvPr id="261" name="テキスト ボックス 260"/>
        <xdr:cNvSpPr txBox="1"/>
      </xdr:nvSpPr>
      <xdr:spPr>
        <a:xfrm>
          <a:off x="14909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141605</xdr:rowOff>
    </xdr:from>
    <xdr:to>
      <xdr:col>68</xdr:col>
      <xdr:colOff>152400</xdr:colOff>
      <xdr:row>86</xdr:row>
      <xdr:rowOff>141605</xdr:rowOff>
    </xdr:to>
    <xdr:cxnSp macro="">
      <xdr:nvCxnSpPr>
        <xdr:cNvPr id="262" name="直線コネクタ 261"/>
        <xdr:cNvCxnSpPr/>
      </xdr:nvCxnSpPr>
      <xdr:spPr>
        <a:xfrm>
          <a:off x="13512800" y="14886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203200</xdr:colOff>
      <xdr:row>85</xdr:row>
      <xdr:rowOff>122555</xdr:rowOff>
    </xdr:to>
    <xdr:sp macro="" textlink="">
      <xdr:nvSpPr>
        <xdr:cNvPr id="263" name="フローチャート: 判断 262"/>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132715</xdr:rowOff>
    </xdr:from>
    <xdr:ext cx="762000" cy="254635"/>
    <xdr:sp macro="" textlink="">
      <xdr:nvSpPr>
        <xdr:cNvPr id="264" name="テキスト ボックス 263"/>
        <xdr:cNvSpPr txBox="1"/>
      </xdr:nvSpPr>
      <xdr:spPr>
        <a:xfrm>
          <a:off x="14020800" y="14363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166370</xdr:rowOff>
    </xdr:from>
    <xdr:to>
      <xdr:col>64</xdr:col>
      <xdr:colOff>152400</xdr:colOff>
      <xdr:row>85</xdr:row>
      <xdr:rowOff>95885</xdr:rowOff>
    </xdr:to>
    <xdr:sp macro="" textlink="">
      <xdr:nvSpPr>
        <xdr:cNvPr id="265" name="フローチャート: 判断 264"/>
        <xdr:cNvSpPr/>
      </xdr:nvSpPr>
      <xdr:spPr>
        <a:xfrm>
          <a:off x="13462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106045</xdr:rowOff>
    </xdr:from>
    <xdr:ext cx="762000" cy="259080"/>
    <xdr:sp macro="" textlink="">
      <xdr:nvSpPr>
        <xdr:cNvPr id="266" name="テキスト ボックス 265"/>
        <xdr:cNvSpPr txBox="1"/>
      </xdr:nvSpPr>
      <xdr:spPr>
        <a:xfrm>
          <a:off x="13131800" y="1433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118110</xdr:rowOff>
    </xdr:from>
    <xdr:to>
      <xdr:col>81</xdr:col>
      <xdr:colOff>95250</xdr:colOff>
      <xdr:row>87</xdr:row>
      <xdr:rowOff>48260</xdr:rowOff>
    </xdr:to>
    <xdr:sp macro="" textlink="">
      <xdr:nvSpPr>
        <xdr:cNvPr id="272" name="楕円 271"/>
        <xdr:cNvSpPr/>
      </xdr:nvSpPr>
      <xdr:spPr>
        <a:xfrm>
          <a:off x="169672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90170</xdr:rowOff>
    </xdr:from>
    <xdr:ext cx="762000" cy="259080"/>
    <xdr:sp macro="" textlink="">
      <xdr:nvSpPr>
        <xdr:cNvPr id="273" name="給与水準   （国との比較）該当値テキスト"/>
        <xdr:cNvSpPr txBox="1"/>
      </xdr:nvSpPr>
      <xdr:spPr>
        <a:xfrm>
          <a:off x="171069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118110</xdr:rowOff>
    </xdr:from>
    <xdr:to>
      <xdr:col>77</xdr:col>
      <xdr:colOff>95250</xdr:colOff>
      <xdr:row>87</xdr:row>
      <xdr:rowOff>48260</xdr:rowOff>
    </xdr:to>
    <xdr:sp macro="" textlink="">
      <xdr:nvSpPr>
        <xdr:cNvPr id="274" name="楕円 273"/>
        <xdr:cNvSpPr/>
      </xdr:nvSpPr>
      <xdr:spPr>
        <a:xfrm>
          <a:off x="16129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33020</xdr:rowOff>
    </xdr:from>
    <xdr:ext cx="736600" cy="259080"/>
    <xdr:sp macro="" textlink="">
      <xdr:nvSpPr>
        <xdr:cNvPr id="275" name="テキスト ボックス 274"/>
        <xdr:cNvSpPr txBox="1"/>
      </xdr:nvSpPr>
      <xdr:spPr>
        <a:xfrm>
          <a:off x="15798800" y="1494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40640</xdr:rowOff>
    </xdr:from>
    <xdr:to>
      <xdr:col>73</xdr:col>
      <xdr:colOff>44450</xdr:colOff>
      <xdr:row>87</xdr:row>
      <xdr:rowOff>141605</xdr:rowOff>
    </xdr:to>
    <xdr:sp macro="" textlink="">
      <xdr:nvSpPr>
        <xdr:cNvPr id="276" name="楕円 275"/>
        <xdr:cNvSpPr/>
      </xdr:nvSpPr>
      <xdr:spPr>
        <a:xfrm>
          <a:off x="15240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126365</xdr:rowOff>
    </xdr:from>
    <xdr:ext cx="762000" cy="259080"/>
    <xdr:sp macro="" textlink="">
      <xdr:nvSpPr>
        <xdr:cNvPr id="277" name="テキスト ボックス 276"/>
        <xdr:cNvSpPr txBox="1"/>
      </xdr:nvSpPr>
      <xdr:spPr>
        <a:xfrm>
          <a:off x="14909800" y="1504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90805</xdr:rowOff>
    </xdr:from>
    <xdr:to>
      <xdr:col>68</xdr:col>
      <xdr:colOff>203200</xdr:colOff>
      <xdr:row>87</xdr:row>
      <xdr:rowOff>20955</xdr:rowOff>
    </xdr:to>
    <xdr:sp macro="" textlink="">
      <xdr:nvSpPr>
        <xdr:cNvPr id="278" name="楕円 277"/>
        <xdr:cNvSpPr/>
      </xdr:nvSpPr>
      <xdr:spPr>
        <a:xfrm>
          <a:off x="14351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6350</xdr:rowOff>
    </xdr:from>
    <xdr:ext cx="762000" cy="254635"/>
    <xdr:sp macro="" textlink="">
      <xdr:nvSpPr>
        <xdr:cNvPr id="279" name="テキスト ボックス 278"/>
        <xdr:cNvSpPr txBox="1"/>
      </xdr:nvSpPr>
      <xdr:spPr>
        <a:xfrm>
          <a:off x="14020800" y="14922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80" name="楕円 279"/>
        <xdr:cNvSpPr/>
      </xdr:nvSpPr>
      <xdr:spPr>
        <a:xfrm>
          <a:off x="13462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6350</xdr:rowOff>
    </xdr:from>
    <xdr:ext cx="762000" cy="254635"/>
    <xdr:sp macro="" textlink="">
      <xdr:nvSpPr>
        <xdr:cNvPr id="281" name="テキスト ボックス 280"/>
        <xdr:cNvSpPr txBox="1"/>
      </xdr:nvSpPr>
      <xdr:spPr>
        <a:xfrm>
          <a:off x="13131800" y="14922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3" name="テキスト ボックス 282"/>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84" name="テキスト ボックス 283"/>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と比較すると1.11ポイント低い水準で推移している。近年は、退職者数に比べ新規採用者数が少ない状態が続いており、結果的に減っている状態である。今後も適正な行政サービスを維持するため、類似団体平均を考慮しつつ、職員の適正配置に努めていきたい。なお、</a:t>
          </a:r>
          <a:r>
            <a:rPr lang="en-US" altLang="ja-JP"/>
            <a:t>H29</a:t>
          </a:r>
          <a:r>
            <a:rPr lang="ja-JP" altLang="en-US"/>
            <a:t>年度の職員数については、</a:t>
          </a:r>
          <a:r>
            <a:rPr lang="en-US" altLang="ja-JP"/>
            <a:t>H28</a:t>
          </a:r>
          <a:r>
            <a:rPr lang="ja-JP" altLang="en-US"/>
            <a:t>年度の数値を引用している。</a:t>
          </a:r>
          <a:endParaRPr lang="en-US" altLang="ja-JP"/>
        </a:p>
        <a:p>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7" name="テキスト ボックス 296"/>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07" name="テキスト ボックス 306"/>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09" name="テキスト ボックス 308"/>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97790</xdr:rowOff>
    </xdr:from>
    <xdr:to>
      <xdr:col>81</xdr:col>
      <xdr:colOff>44450</xdr:colOff>
      <xdr:row>67</xdr:row>
      <xdr:rowOff>119380</xdr:rowOff>
    </xdr:to>
    <xdr:cxnSp macro="">
      <xdr:nvCxnSpPr>
        <xdr:cNvPr id="313" name="直線コネクタ 312"/>
        <xdr:cNvCxnSpPr/>
      </xdr:nvCxnSpPr>
      <xdr:spPr>
        <a:xfrm flipV="1">
          <a:off x="17018000" y="1004189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91440</xdr:rowOff>
    </xdr:from>
    <xdr:ext cx="762000" cy="259080"/>
    <xdr:sp macro="" textlink="">
      <xdr:nvSpPr>
        <xdr:cNvPr id="314" name="定員管理の状況最小値テキスト"/>
        <xdr:cNvSpPr txBox="1"/>
      </xdr:nvSpPr>
      <xdr:spPr>
        <a:xfrm>
          <a:off x="171069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119380</xdr:rowOff>
    </xdr:from>
    <xdr:to>
      <xdr:col>81</xdr:col>
      <xdr:colOff>133350</xdr:colOff>
      <xdr:row>67</xdr:row>
      <xdr:rowOff>119380</xdr:rowOff>
    </xdr:to>
    <xdr:cxnSp macro="">
      <xdr:nvCxnSpPr>
        <xdr:cNvPr id="315" name="直線コネクタ 314"/>
        <xdr:cNvCxnSpPr/>
      </xdr:nvCxnSpPr>
      <xdr:spPr>
        <a:xfrm>
          <a:off x="16929100" y="1160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12700</xdr:rowOff>
    </xdr:from>
    <xdr:ext cx="762000" cy="259080"/>
    <xdr:sp macro="" textlink="">
      <xdr:nvSpPr>
        <xdr:cNvPr id="316" name="定員管理の状況最大値テキスト"/>
        <xdr:cNvSpPr txBox="1"/>
      </xdr:nvSpPr>
      <xdr:spPr>
        <a:xfrm>
          <a:off x="17106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97790</xdr:rowOff>
    </xdr:from>
    <xdr:to>
      <xdr:col>81</xdr:col>
      <xdr:colOff>133350</xdr:colOff>
      <xdr:row>58</xdr:row>
      <xdr:rowOff>97790</xdr:rowOff>
    </xdr:to>
    <xdr:cxnSp macro="">
      <xdr:nvCxnSpPr>
        <xdr:cNvPr id="317" name="直線コネクタ 316"/>
        <xdr:cNvCxnSpPr/>
      </xdr:nvCxnSpPr>
      <xdr:spPr>
        <a:xfrm>
          <a:off x="16929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71755</xdr:rowOff>
    </xdr:from>
    <xdr:to>
      <xdr:col>81</xdr:col>
      <xdr:colOff>44450</xdr:colOff>
      <xdr:row>60</xdr:row>
      <xdr:rowOff>75565</xdr:rowOff>
    </xdr:to>
    <xdr:cxnSp macro="">
      <xdr:nvCxnSpPr>
        <xdr:cNvPr id="318" name="直線コネクタ 317"/>
        <xdr:cNvCxnSpPr/>
      </xdr:nvCxnSpPr>
      <xdr:spPr>
        <a:xfrm>
          <a:off x="16179800" y="103587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16510</xdr:rowOff>
    </xdr:from>
    <xdr:ext cx="762000" cy="259080"/>
    <xdr:sp macro="" textlink="">
      <xdr:nvSpPr>
        <xdr:cNvPr id="319" name="定員管理の状況平均値テキスト"/>
        <xdr:cNvSpPr txBox="1"/>
      </xdr:nvSpPr>
      <xdr:spPr>
        <a:xfrm>
          <a:off x="17106900" y="10474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70485</xdr:rowOff>
    </xdr:from>
    <xdr:to>
      <xdr:col>77</xdr:col>
      <xdr:colOff>44450</xdr:colOff>
      <xdr:row>60</xdr:row>
      <xdr:rowOff>71755</xdr:rowOff>
    </xdr:to>
    <xdr:cxnSp macro="">
      <xdr:nvCxnSpPr>
        <xdr:cNvPr id="321" name="直線コネクタ 320"/>
        <xdr:cNvCxnSpPr/>
      </xdr:nvCxnSpPr>
      <xdr:spPr>
        <a:xfrm>
          <a:off x="15290800" y="10357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39370</xdr:rowOff>
    </xdr:from>
    <xdr:to>
      <xdr:col>77</xdr:col>
      <xdr:colOff>95250</xdr:colOff>
      <xdr:row>61</xdr:row>
      <xdr:rowOff>140970</xdr:rowOff>
    </xdr:to>
    <xdr:sp macro="" textlink="">
      <xdr:nvSpPr>
        <xdr:cNvPr id="322" name="フローチャート: 判断 321"/>
        <xdr:cNvSpPr/>
      </xdr:nvSpPr>
      <xdr:spPr>
        <a:xfrm>
          <a:off x="16129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125730</xdr:rowOff>
    </xdr:from>
    <xdr:ext cx="736600" cy="259080"/>
    <xdr:sp macro="" textlink="">
      <xdr:nvSpPr>
        <xdr:cNvPr id="323" name="テキスト ボックス 322"/>
        <xdr:cNvSpPr txBox="1"/>
      </xdr:nvSpPr>
      <xdr:spPr>
        <a:xfrm>
          <a:off x="15798800" y="1058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70485</xdr:rowOff>
    </xdr:from>
    <xdr:to>
      <xdr:col>72</xdr:col>
      <xdr:colOff>203200</xdr:colOff>
      <xdr:row>60</xdr:row>
      <xdr:rowOff>80645</xdr:rowOff>
    </xdr:to>
    <xdr:cxnSp macro="">
      <xdr:nvCxnSpPr>
        <xdr:cNvPr id="324" name="直線コネクタ 323"/>
        <xdr:cNvCxnSpPr/>
      </xdr:nvCxnSpPr>
      <xdr:spPr>
        <a:xfrm flipV="1">
          <a:off x="14401800" y="10357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25400</xdr:rowOff>
    </xdr:from>
    <xdr:to>
      <xdr:col>73</xdr:col>
      <xdr:colOff>44450</xdr:colOff>
      <xdr:row>61</xdr:row>
      <xdr:rowOff>127000</xdr:rowOff>
    </xdr:to>
    <xdr:sp macro="" textlink="">
      <xdr:nvSpPr>
        <xdr:cNvPr id="325" name="フローチャート: 判断 324"/>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111760</xdr:rowOff>
    </xdr:from>
    <xdr:ext cx="762000" cy="254635"/>
    <xdr:sp macro="" textlink="">
      <xdr:nvSpPr>
        <xdr:cNvPr id="326" name="テキスト ボックス 325"/>
        <xdr:cNvSpPr txBox="1"/>
      </xdr:nvSpPr>
      <xdr:spPr>
        <a:xfrm>
          <a:off x="14909800" y="10570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78740</xdr:rowOff>
    </xdr:from>
    <xdr:to>
      <xdr:col>68</xdr:col>
      <xdr:colOff>152400</xdr:colOff>
      <xdr:row>60</xdr:row>
      <xdr:rowOff>80645</xdr:rowOff>
    </xdr:to>
    <xdr:cxnSp macro="">
      <xdr:nvCxnSpPr>
        <xdr:cNvPr id="327" name="直線コネクタ 326"/>
        <xdr:cNvCxnSpPr/>
      </xdr:nvCxnSpPr>
      <xdr:spPr>
        <a:xfrm>
          <a:off x="13512800" y="10365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203200</xdr:colOff>
      <xdr:row>61</xdr:row>
      <xdr:rowOff>106680</xdr:rowOff>
    </xdr:to>
    <xdr:sp macro="" textlink="">
      <xdr:nvSpPr>
        <xdr:cNvPr id="328" name="フローチャート: 判断 327"/>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91440</xdr:rowOff>
    </xdr:from>
    <xdr:ext cx="762000" cy="259080"/>
    <xdr:sp macro="" textlink="">
      <xdr:nvSpPr>
        <xdr:cNvPr id="329" name="テキスト ボックス 328"/>
        <xdr:cNvSpPr txBox="1"/>
      </xdr:nvSpPr>
      <xdr:spPr>
        <a:xfrm>
          <a:off x="14020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170815</xdr:rowOff>
    </xdr:from>
    <xdr:to>
      <xdr:col>64</xdr:col>
      <xdr:colOff>152400</xdr:colOff>
      <xdr:row>61</xdr:row>
      <xdr:rowOff>100965</xdr:rowOff>
    </xdr:to>
    <xdr:sp macro="" textlink="">
      <xdr:nvSpPr>
        <xdr:cNvPr id="330" name="フローチャート: 判断 329"/>
        <xdr:cNvSpPr/>
      </xdr:nvSpPr>
      <xdr:spPr>
        <a:xfrm>
          <a:off x="134620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86360</xdr:rowOff>
    </xdr:from>
    <xdr:ext cx="762000" cy="254635"/>
    <xdr:sp macro="" textlink="">
      <xdr:nvSpPr>
        <xdr:cNvPr id="331" name="テキスト ボックス 330"/>
        <xdr:cNvSpPr txBox="1"/>
      </xdr:nvSpPr>
      <xdr:spPr>
        <a:xfrm>
          <a:off x="13131800" y="10544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2" name="テキスト ボックス 331"/>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3" name="テキスト ボックス 332"/>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4" name="テキスト ボックス 333"/>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5" name="テキスト ボックス 334"/>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6" name="テキスト ボックス 335"/>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24765</xdr:rowOff>
    </xdr:from>
    <xdr:to>
      <xdr:col>81</xdr:col>
      <xdr:colOff>95250</xdr:colOff>
      <xdr:row>60</xdr:row>
      <xdr:rowOff>126365</xdr:rowOff>
    </xdr:to>
    <xdr:sp macro="" textlink="">
      <xdr:nvSpPr>
        <xdr:cNvPr id="337" name="楕円 336"/>
        <xdr:cNvSpPr/>
      </xdr:nvSpPr>
      <xdr:spPr>
        <a:xfrm>
          <a:off x="16967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41275</xdr:rowOff>
    </xdr:from>
    <xdr:ext cx="762000" cy="254635"/>
    <xdr:sp macro="" textlink="">
      <xdr:nvSpPr>
        <xdr:cNvPr id="338" name="定員管理の状況該当値テキスト"/>
        <xdr:cNvSpPr txBox="1"/>
      </xdr:nvSpPr>
      <xdr:spPr>
        <a:xfrm>
          <a:off x="17106900" y="10156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20955</xdr:rowOff>
    </xdr:from>
    <xdr:to>
      <xdr:col>77</xdr:col>
      <xdr:colOff>95250</xdr:colOff>
      <xdr:row>60</xdr:row>
      <xdr:rowOff>122555</xdr:rowOff>
    </xdr:to>
    <xdr:sp macro="" textlink="">
      <xdr:nvSpPr>
        <xdr:cNvPr id="339" name="楕円 338"/>
        <xdr:cNvSpPr/>
      </xdr:nvSpPr>
      <xdr:spPr>
        <a:xfrm>
          <a:off x="161290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132715</xdr:rowOff>
    </xdr:from>
    <xdr:ext cx="736600" cy="254635"/>
    <xdr:sp macro="" textlink="">
      <xdr:nvSpPr>
        <xdr:cNvPr id="340" name="テキスト ボックス 339"/>
        <xdr:cNvSpPr txBox="1"/>
      </xdr:nvSpPr>
      <xdr:spPr>
        <a:xfrm>
          <a:off x="15798800" y="100768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19685</xdr:rowOff>
    </xdr:from>
    <xdr:to>
      <xdr:col>73</xdr:col>
      <xdr:colOff>44450</xdr:colOff>
      <xdr:row>60</xdr:row>
      <xdr:rowOff>121285</xdr:rowOff>
    </xdr:to>
    <xdr:sp macro="" textlink="">
      <xdr:nvSpPr>
        <xdr:cNvPr id="341" name="楕円 340"/>
        <xdr:cNvSpPr/>
      </xdr:nvSpPr>
      <xdr:spPr>
        <a:xfrm>
          <a:off x="152400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132080</xdr:rowOff>
    </xdr:from>
    <xdr:ext cx="762000" cy="254635"/>
    <xdr:sp macro="" textlink="">
      <xdr:nvSpPr>
        <xdr:cNvPr id="342" name="テキスト ボックス 341"/>
        <xdr:cNvSpPr txBox="1"/>
      </xdr:nvSpPr>
      <xdr:spPr>
        <a:xfrm>
          <a:off x="14909800" y="10076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29845</xdr:rowOff>
    </xdr:from>
    <xdr:to>
      <xdr:col>68</xdr:col>
      <xdr:colOff>203200</xdr:colOff>
      <xdr:row>60</xdr:row>
      <xdr:rowOff>132080</xdr:rowOff>
    </xdr:to>
    <xdr:sp macro="" textlink="">
      <xdr:nvSpPr>
        <xdr:cNvPr id="343" name="楕円 342"/>
        <xdr:cNvSpPr/>
      </xdr:nvSpPr>
      <xdr:spPr>
        <a:xfrm>
          <a:off x="14351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141605</xdr:rowOff>
    </xdr:from>
    <xdr:ext cx="762000" cy="259080"/>
    <xdr:sp macro="" textlink="">
      <xdr:nvSpPr>
        <xdr:cNvPr id="344" name="テキスト ボックス 343"/>
        <xdr:cNvSpPr txBox="1"/>
      </xdr:nvSpPr>
      <xdr:spPr>
        <a:xfrm>
          <a:off x="14020800" y="1008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27940</xdr:rowOff>
    </xdr:from>
    <xdr:to>
      <xdr:col>64</xdr:col>
      <xdr:colOff>152400</xdr:colOff>
      <xdr:row>60</xdr:row>
      <xdr:rowOff>129540</xdr:rowOff>
    </xdr:to>
    <xdr:sp macro="" textlink="">
      <xdr:nvSpPr>
        <xdr:cNvPr id="345" name="楕円 344"/>
        <xdr:cNvSpPr/>
      </xdr:nvSpPr>
      <xdr:spPr>
        <a:xfrm>
          <a:off x="134620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139700</xdr:rowOff>
    </xdr:from>
    <xdr:ext cx="762000" cy="259080"/>
    <xdr:sp macro="" textlink="">
      <xdr:nvSpPr>
        <xdr:cNvPr id="346" name="テキスト ボックス 345"/>
        <xdr:cNvSpPr txBox="1"/>
      </xdr:nvSpPr>
      <xdr:spPr>
        <a:xfrm>
          <a:off x="13131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9" name="テキスト ボックス 348"/>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過去の起債抑制施策により、類似団体平均は下回っているが、近年上昇している。大きな要因は、公共施設の更新などに伴う起債額の増加である。この５年間で徐々に類似団体平均との開きも小さくなってきているため、起債額の抑制施策を継続していきたい。</a:t>
          </a:r>
        </a:p>
        <a:p>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635"/>
    <xdr:sp macro="" textlink="">
      <xdr:nvSpPr>
        <xdr:cNvPr id="368" name="テキスト ボックス 367"/>
        <xdr:cNvSpPr txBox="1"/>
      </xdr:nvSpPr>
      <xdr:spPr>
        <a:xfrm>
          <a:off x="1206500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635"/>
    <xdr:sp macro="" textlink="">
      <xdr:nvSpPr>
        <xdr:cNvPr id="370" name="テキスト ボックス 369"/>
        <xdr:cNvSpPr txBox="1"/>
      </xdr:nvSpPr>
      <xdr:spPr>
        <a:xfrm>
          <a:off x="1206500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81915</xdr:rowOff>
    </xdr:from>
    <xdr:to>
      <xdr:col>81</xdr:col>
      <xdr:colOff>44450</xdr:colOff>
      <xdr:row>44</xdr:row>
      <xdr:rowOff>82550</xdr:rowOff>
    </xdr:to>
    <xdr:cxnSp macro="">
      <xdr:nvCxnSpPr>
        <xdr:cNvPr id="376" name="直線コネクタ 375"/>
        <xdr:cNvCxnSpPr/>
      </xdr:nvCxnSpPr>
      <xdr:spPr>
        <a:xfrm flipV="1">
          <a:off x="17018000" y="625411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54610</xdr:rowOff>
    </xdr:from>
    <xdr:ext cx="762000" cy="254635"/>
    <xdr:sp macro="" textlink="">
      <xdr:nvSpPr>
        <xdr:cNvPr id="377" name="公債費負担の状況最小値テキスト"/>
        <xdr:cNvSpPr txBox="1"/>
      </xdr:nvSpPr>
      <xdr:spPr>
        <a:xfrm>
          <a:off x="17106900" y="7598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82550</xdr:rowOff>
    </xdr:from>
    <xdr:to>
      <xdr:col>81</xdr:col>
      <xdr:colOff>133350</xdr:colOff>
      <xdr:row>44</xdr:row>
      <xdr:rowOff>82550</xdr:rowOff>
    </xdr:to>
    <xdr:cxnSp macro="">
      <xdr:nvCxnSpPr>
        <xdr:cNvPr id="378" name="直線コネクタ 377"/>
        <xdr:cNvCxnSpPr/>
      </xdr:nvCxnSpPr>
      <xdr:spPr>
        <a:xfrm>
          <a:off x="16929100" y="762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168275</xdr:rowOff>
    </xdr:from>
    <xdr:ext cx="762000" cy="254635"/>
    <xdr:sp macro="" textlink="">
      <xdr:nvSpPr>
        <xdr:cNvPr id="379" name="公債費負担の状況最大値テキスト"/>
        <xdr:cNvSpPr txBox="1"/>
      </xdr:nvSpPr>
      <xdr:spPr>
        <a:xfrm>
          <a:off x="17106900" y="5997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81915</xdr:rowOff>
    </xdr:from>
    <xdr:to>
      <xdr:col>81</xdr:col>
      <xdr:colOff>133350</xdr:colOff>
      <xdr:row>36</xdr:row>
      <xdr:rowOff>81915</xdr:rowOff>
    </xdr:to>
    <xdr:cxnSp macro="">
      <xdr:nvCxnSpPr>
        <xdr:cNvPr id="380" name="直線コネクタ 379"/>
        <xdr:cNvCxnSpPr/>
      </xdr:nvCxnSpPr>
      <xdr:spPr>
        <a:xfrm>
          <a:off x="16929100" y="625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16510</xdr:rowOff>
    </xdr:from>
    <xdr:to>
      <xdr:col>81</xdr:col>
      <xdr:colOff>44450</xdr:colOff>
      <xdr:row>40</xdr:row>
      <xdr:rowOff>44450</xdr:rowOff>
    </xdr:to>
    <xdr:cxnSp macro="">
      <xdr:nvCxnSpPr>
        <xdr:cNvPr id="381" name="直線コネクタ 380"/>
        <xdr:cNvCxnSpPr/>
      </xdr:nvCxnSpPr>
      <xdr:spPr>
        <a:xfrm>
          <a:off x="16179800" y="68745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82" name="公債費負担の状況平均値テキスト"/>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383" name="フローチャート: 判断 382"/>
        <xdr:cNvSpPr/>
      </xdr:nvSpPr>
      <xdr:spPr>
        <a:xfrm>
          <a:off x="169672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160655</xdr:rowOff>
    </xdr:from>
    <xdr:to>
      <xdr:col>77</xdr:col>
      <xdr:colOff>44450</xdr:colOff>
      <xdr:row>40</xdr:row>
      <xdr:rowOff>16510</xdr:rowOff>
    </xdr:to>
    <xdr:cxnSp macro="">
      <xdr:nvCxnSpPr>
        <xdr:cNvPr id="384" name="直線コネクタ 383"/>
        <xdr:cNvCxnSpPr/>
      </xdr:nvCxnSpPr>
      <xdr:spPr>
        <a:xfrm>
          <a:off x="15290800" y="684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13970</xdr:rowOff>
    </xdr:from>
    <xdr:to>
      <xdr:col>77</xdr:col>
      <xdr:colOff>95250</xdr:colOff>
      <xdr:row>40</xdr:row>
      <xdr:rowOff>115570</xdr:rowOff>
    </xdr:to>
    <xdr:sp macro="" textlink="">
      <xdr:nvSpPr>
        <xdr:cNvPr id="385" name="フローチャート: 判断 384"/>
        <xdr:cNvSpPr/>
      </xdr:nvSpPr>
      <xdr:spPr>
        <a:xfrm>
          <a:off x="16129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100330</xdr:rowOff>
    </xdr:from>
    <xdr:ext cx="736600" cy="254635"/>
    <xdr:sp macro="" textlink="">
      <xdr:nvSpPr>
        <xdr:cNvPr id="386" name="テキスト ボックス 385"/>
        <xdr:cNvSpPr txBox="1"/>
      </xdr:nvSpPr>
      <xdr:spPr>
        <a:xfrm>
          <a:off x="15798800" y="69583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126365</xdr:rowOff>
    </xdr:from>
    <xdr:to>
      <xdr:col>72</xdr:col>
      <xdr:colOff>203200</xdr:colOff>
      <xdr:row>39</xdr:row>
      <xdr:rowOff>160655</xdr:rowOff>
    </xdr:to>
    <xdr:cxnSp macro="">
      <xdr:nvCxnSpPr>
        <xdr:cNvPr id="387" name="直線コネクタ 386"/>
        <xdr:cNvCxnSpPr/>
      </xdr:nvCxnSpPr>
      <xdr:spPr>
        <a:xfrm>
          <a:off x="14401800" y="68129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48895</xdr:rowOff>
    </xdr:from>
    <xdr:to>
      <xdr:col>73</xdr:col>
      <xdr:colOff>44450</xdr:colOff>
      <xdr:row>40</xdr:row>
      <xdr:rowOff>150495</xdr:rowOff>
    </xdr:to>
    <xdr:sp macro="" textlink="">
      <xdr:nvSpPr>
        <xdr:cNvPr id="388" name="フローチャート: 判断 387"/>
        <xdr:cNvSpPr/>
      </xdr:nvSpPr>
      <xdr:spPr>
        <a:xfrm>
          <a:off x="15240000" y="69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135255</xdr:rowOff>
    </xdr:from>
    <xdr:ext cx="762000" cy="254635"/>
    <xdr:sp macro="" textlink="">
      <xdr:nvSpPr>
        <xdr:cNvPr id="389" name="テキスト ボックス 388"/>
        <xdr:cNvSpPr txBox="1"/>
      </xdr:nvSpPr>
      <xdr:spPr>
        <a:xfrm>
          <a:off x="14909800" y="6993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98425</xdr:rowOff>
    </xdr:from>
    <xdr:to>
      <xdr:col>68</xdr:col>
      <xdr:colOff>152400</xdr:colOff>
      <xdr:row>39</xdr:row>
      <xdr:rowOff>126365</xdr:rowOff>
    </xdr:to>
    <xdr:cxnSp macro="">
      <xdr:nvCxnSpPr>
        <xdr:cNvPr id="390" name="直線コネクタ 389"/>
        <xdr:cNvCxnSpPr/>
      </xdr:nvCxnSpPr>
      <xdr:spPr>
        <a:xfrm>
          <a:off x="13512800" y="67849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117475</xdr:rowOff>
    </xdr:from>
    <xdr:to>
      <xdr:col>68</xdr:col>
      <xdr:colOff>203200</xdr:colOff>
      <xdr:row>41</xdr:row>
      <xdr:rowOff>47625</xdr:rowOff>
    </xdr:to>
    <xdr:sp macro="" textlink="">
      <xdr:nvSpPr>
        <xdr:cNvPr id="391" name="フローチャート: 判断 390"/>
        <xdr:cNvSpPr/>
      </xdr:nvSpPr>
      <xdr:spPr>
        <a:xfrm>
          <a:off x="14351000" y="69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32385</xdr:rowOff>
    </xdr:from>
    <xdr:ext cx="762000" cy="254635"/>
    <xdr:sp macro="" textlink="">
      <xdr:nvSpPr>
        <xdr:cNvPr id="392" name="テキスト ボックス 391"/>
        <xdr:cNvSpPr txBox="1"/>
      </xdr:nvSpPr>
      <xdr:spPr>
        <a:xfrm>
          <a:off x="14020800" y="7061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35560</xdr:rowOff>
    </xdr:from>
    <xdr:to>
      <xdr:col>64</xdr:col>
      <xdr:colOff>152400</xdr:colOff>
      <xdr:row>41</xdr:row>
      <xdr:rowOff>137160</xdr:rowOff>
    </xdr:to>
    <xdr:sp macro="" textlink="">
      <xdr:nvSpPr>
        <xdr:cNvPr id="393" name="フローチャート: 判断 392"/>
        <xdr:cNvSpPr/>
      </xdr:nvSpPr>
      <xdr:spPr>
        <a:xfrm>
          <a:off x="134620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121920</xdr:rowOff>
    </xdr:from>
    <xdr:ext cx="762000" cy="254635"/>
    <xdr:sp macro="" textlink="">
      <xdr:nvSpPr>
        <xdr:cNvPr id="394" name="テキスト ボックス 393"/>
        <xdr:cNvSpPr txBox="1"/>
      </xdr:nvSpPr>
      <xdr:spPr>
        <a:xfrm>
          <a:off x="13131800" y="7151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165100</xdr:rowOff>
    </xdr:from>
    <xdr:to>
      <xdr:col>81</xdr:col>
      <xdr:colOff>95250</xdr:colOff>
      <xdr:row>40</xdr:row>
      <xdr:rowOff>95250</xdr:rowOff>
    </xdr:to>
    <xdr:sp macro="" textlink="">
      <xdr:nvSpPr>
        <xdr:cNvPr id="400" name="楕円 399"/>
        <xdr:cNvSpPr/>
      </xdr:nvSpPr>
      <xdr:spPr>
        <a:xfrm>
          <a:off x="169672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10160</xdr:rowOff>
    </xdr:from>
    <xdr:ext cx="762000" cy="259080"/>
    <xdr:sp macro="" textlink="">
      <xdr:nvSpPr>
        <xdr:cNvPr id="401" name="公債費負担の状況該当値テキスト"/>
        <xdr:cNvSpPr txBox="1"/>
      </xdr:nvSpPr>
      <xdr:spPr>
        <a:xfrm>
          <a:off x="17106900" y="669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137160</xdr:rowOff>
    </xdr:from>
    <xdr:to>
      <xdr:col>77</xdr:col>
      <xdr:colOff>95250</xdr:colOff>
      <xdr:row>40</xdr:row>
      <xdr:rowOff>67310</xdr:rowOff>
    </xdr:to>
    <xdr:sp macro="" textlink="">
      <xdr:nvSpPr>
        <xdr:cNvPr id="402" name="楕円 401"/>
        <xdr:cNvSpPr/>
      </xdr:nvSpPr>
      <xdr:spPr>
        <a:xfrm>
          <a:off x="16129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4635"/>
    <xdr:sp macro="" textlink="">
      <xdr:nvSpPr>
        <xdr:cNvPr id="403" name="テキスト ボックス 402"/>
        <xdr:cNvSpPr txBox="1"/>
      </xdr:nvSpPr>
      <xdr:spPr>
        <a:xfrm>
          <a:off x="15798800" y="65925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109855</xdr:rowOff>
    </xdr:from>
    <xdr:to>
      <xdr:col>73</xdr:col>
      <xdr:colOff>44450</xdr:colOff>
      <xdr:row>40</xdr:row>
      <xdr:rowOff>40640</xdr:rowOff>
    </xdr:to>
    <xdr:sp macro="" textlink="">
      <xdr:nvSpPr>
        <xdr:cNvPr id="404" name="楕円 403"/>
        <xdr:cNvSpPr/>
      </xdr:nvSpPr>
      <xdr:spPr>
        <a:xfrm>
          <a:off x="15240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50165</xdr:rowOff>
    </xdr:from>
    <xdr:ext cx="762000" cy="259080"/>
    <xdr:sp macro="" textlink="">
      <xdr:nvSpPr>
        <xdr:cNvPr id="405" name="テキスト ボックス 404"/>
        <xdr:cNvSpPr txBox="1"/>
      </xdr:nvSpPr>
      <xdr:spPr>
        <a:xfrm>
          <a:off x="14909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75565</xdr:rowOff>
    </xdr:from>
    <xdr:to>
      <xdr:col>68</xdr:col>
      <xdr:colOff>203200</xdr:colOff>
      <xdr:row>40</xdr:row>
      <xdr:rowOff>6350</xdr:rowOff>
    </xdr:to>
    <xdr:sp macro="" textlink="">
      <xdr:nvSpPr>
        <xdr:cNvPr id="406" name="楕円 405"/>
        <xdr:cNvSpPr/>
      </xdr:nvSpPr>
      <xdr:spPr>
        <a:xfrm>
          <a:off x="14351000" y="676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15875</xdr:rowOff>
    </xdr:from>
    <xdr:ext cx="762000" cy="259080"/>
    <xdr:sp macro="" textlink="">
      <xdr:nvSpPr>
        <xdr:cNvPr id="407" name="テキスト ボックス 406"/>
        <xdr:cNvSpPr txBox="1"/>
      </xdr:nvSpPr>
      <xdr:spPr>
        <a:xfrm>
          <a:off x="14020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47625</xdr:rowOff>
    </xdr:from>
    <xdr:to>
      <xdr:col>64</xdr:col>
      <xdr:colOff>152400</xdr:colOff>
      <xdr:row>39</xdr:row>
      <xdr:rowOff>149225</xdr:rowOff>
    </xdr:to>
    <xdr:sp macro="" textlink="">
      <xdr:nvSpPr>
        <xdr:cNvPr id="408" name="楕円 407"/>
        <xdr:cNvSpPr/>
      </xdr:nvSpPr>
      <xdr:spPr>
        <a:xfrm>
          <a:off x="1346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159385</xdr:rowOff>
    </xdr:from>
    <xdr:ext cx="762000" cy="258445"/>
    <xdr:sp macro="" textlink="">
      <xdr:nvSpPr>
        <xdr:cNvPr id="409" name="テキスト ボックス 408"/>
        <xdr:cNvSpPr txBox="1"/>
      </xdr:nvSpPr>
      <xdr:spPr>
        <a:xfrm>
          <a:off x="13131800" y="6503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2" name="テキスト ボックス 411"/>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過去に大規模な建設事業が少なかったために公債費負担が少ないこと、不採算の第三セクター等を抱えていないことなどにより、類似団体平均を大きく下回り、類似団体内で最も低い値となっている。後世への負担を少しでも軽減するため、予定されている土地区画整理事業や幹線道路の整備、教育施設等の施設整備などの事業を年次的、計画的に行い、引き続き財政の健全化に努めていく。</a:t>
          </a:r>
        </a:p>
        <a:p>
          <a:endParaRPr/>
        </a:p>
        <a:p>
          <a:endParaRPr/>
        </a:p>
      </xdr:txBody>
    </xdr:sp>
    <xdr:clientData/>
  </xdr:twoCellAnchor>
  <xdr:oneCellAnchor>
    <xdr:from>
      <xdr:col>61</xdr:col>
      <xdr:colOff>6350</xdr:colOff>
      <xdr:row>10</xdr:row>
      <xdr:rowOff>63500</xdr:rowOff>
    </xdr:from>
    <xdr:ext cx="298450" cy="220980"/>
    <xdr:sp macro="" textlink="">
      <xdr:nvSpPr>
        <xdr:cNvPr id="423" name="テキスト ボックス 422"/>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635"/>
    <xdr:sp macro="" textlink="">
      <xdr:nvSpPr>
        <xdr:cNvPr id="427" name="テキスト ボックス 426"/>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635"/>
    <xdr:sp macro="" textlink="">
      <xdr:nvSpPr>
        <xdr:cNvPr id="429" name="テキスト ボックス 428"/>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135890</xdr:rowOff>
    </xdr:to>
    <xdr:cxnSp macro="">
      <xdr:nvCxnSpPr>
        <xdr:cNvPr id="440" name="直線コネクタ 439"/>
        <xdr:cNvCxnSpPr/>
      </xdr:nvCxnSpPr>
      <xdr:spPr>
        <a:xfrm flipV="1">
          <a:off x="17018000" y="231330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109220</xdr:rowOff>
    </xdr:from>
    <xdr:ext cx="762000" cy="254635"/>
    <xdr:sp macro="" textlink="">
      <xdr:nvSpPr>
        <xdr:cNvPr id="441" name="将来負担の状況最小値テキスト"/>
        <xdr:cNvSpPr txBox="1"/>
      </xdr:nvSpPr>
      <xdr:spPr>
        <a:xfrm>
          <a:off x="17106900" y="3881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135890</xdr:rowOff>
    </xdr:from>
    <xdr:to>
      <xdr:col>81</xdr:col>
      <xdr:colOff>133350</xdr:colOff>
      <xdr:row>22</xdr:row>
      <xdr:rowOff>135890</xdr:rowOff>
    </xdr:to>
    <xdr:cxnSp macro="">
      <xdr:nvCxnSpPr>
        <xdr:cNvPr id="442" name="直線コネクタ 441"/>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166370</xdr:rowOff>
    </xdr:from>
    <xdr:ext cx="762000" cy="254635"/>
    <xdr:sp macro="" textlink="">
      <xdr:nvSpPr>
        <xdr:cNvPr id="445" name="将来負担の状況平均値テキスト"/>
        <xdr:cNvSpPr txBox="1"/>
      </xdr:nvSpPr>
      <xdr:spPr>
        <a:xfrm>
          <a:off x="17106900" y="23952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22860</xdr:rowOff>
    </xdr:from>
    <xdr:to>
      <xdr:col>81</xdr:col>
      <xdr:colOff>95250</xdr:colOff>
      <xdr:row>14</xdr:row>
      <xdr:rowOff>124460</xdr:rowOff>
    </xdr:to>
    <xdr:sp macro="" textlink="">
      <xdr:nvSpPr>
        <xdr:cNvPr id="446" name="フローチャート: 判断 445"/>
        <xdr:cNvSpPr/>
      </xdr:nvSpPr>
      <xdr:spPr>
        <a:xfrm>
          <a:off x="169672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40640</xdr:rowOff>
    </xdr:from>
    <xdr:to>
      <xdr:col>77</xdr:col>
      <xdr:colOff>95250</xdr:colOff>
      <xdr:row>14</xdr:row>
      <xdr:rowOff>141605</xdr:rowOff>
    </xdr:to>
    <xdr:sp macro="" textlink="">
      <xdr:nvSpPr>
        <xdr:cNvPr id="447" name="フローチャート: 判断 446"/>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6600" cy="259080"/>
    <xdr:sp macro="" textlink="">
      <xdr:nvSpPr>
        <xdr:cNvPr id="448" name="テキスト ボックス 447"/>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93980</xdr:rowOff>
    </xdr:from>
    <xdr:to>
      <xdr:col>73</xdr:col>
      <xdr:colOff>44450</xdr:colOff>
      <xdr:row>15</xdr:row>
      <xdr:rowOff>24130</xdr:rowOff>
    </xdr:to>
    <xdr:sp macro="" textlink="">
      <xdr:nvSpPr>
        <xdr:cNvPr id="449" name="フローチャート: 判断 448"/>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34290</xdr:rowOff>
    </xdr:from>
    <xdr:ext cx="762000" cy="259080"/>
    <xdr:sp macro="" textlink="">
      <xdr:nvSpPr>
        <xdr:cNvPr id="450" name="テキスト ボックス 449"/>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10160</xdr:rowOff>
    </xdr:from>
    <xdr:to>
      <xdr:col>68</xdr:col>
      <xdr:colOff>203200</xdr:colOff>
      <xdr:row>15</xdr:row>
      <xdr:rowOff>111760</xdr:rowOff>
    </xdr:to>
    <xdr:sp macro="" textlink="">
      <xdr:nvSpPr>
        <xdr:cNvPr id="451" name="フローチャート: 判断 450"/>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4635"/>
    <xdr:sp macro="" textlink="">
      <xdr:nvSpPr>
        <xdr:cNvPr id="452" name="テキスト ボックス 451"/>
        <xdr:cNvSpPr txBox="1"/>
      </xdr:nvSpPr>
      <xdr:spPr>
        <a:xfrm>
          <a:off x="14020800" y="23507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115570</xdr:rowOff>
    </xdr:from>
    <xdr:to>
      <xdr:col>64</xdr:col>
      <xdr:colOff>152400</xdr:colOff>
      <xdr:row>16</xdr:row>
      <xdr:rowOff>45720</xdr:rowOff>
    </xdr:to>
    <xdr:sp macro="" textlink="">
      <xdr:nvSpPr>
        <xdr:cNvPr id="453" name="フローチャート: 判断 452"/>
        <xdr:cNvSpPr/>
      </xdr:nvSpPr>
      <xdr:spPr>
        <a:xfrm>
          <a:off x="13462000" y="26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55880</xdr:rowOff>
    </xdr:from>
    <xdr:ext cx="762000" cy="259080"/>
    <xdr:sp macro="" textlink="">
      <xdr:nvSpPr>
        <xdr:cNvPr id="454" name="テキスト ボックス 453"/>
        <xdr:cNvSpPr txBox="1"/>
      </xdr:nvSpPr>
      <xdr:spPr>
        <a:xfrm>
          <a:off x="13131800" y="245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全国平均や県平均は下回っているが、類似団体平均とは同水準となっている。定員については、やや不足している状態であるため、引き続き適正な定員管理に努めていきたい。</a:t>
          </a:r>
        </a:p>
        <a:p>
          <a:endParaRPr/>
        </a:p>
        <a:p>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72390</xdr:rowOff>
    </xdr:from>
    <xdr:to>
      <xdr:col>24</xdr:col>
      <xdr:colOff>25400</xdr:colOff>
      <xdr:row>39</xdr:row>
      <xdr:rowOff>138430</xdr:rowOff>
    </xdr:to>
    <xdr:cxnSp macro="">
      <xdr:nvCxnSpPr>
        <xdr:cNvPr id="59" name="直線コネクタ 58"/>
        <xdr:cNvCxnSpPr/>
      </xdr:nvCxnSpPr>
      <xdr:spPr>
        <a:xfrm flipV="1">
          <a:off x="4826000" y="590169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110490</xdr:rowOff>
    </xdr:from>
    <xdr:ext cx="762000" cy="254635"/>
    <xdr:sp macro="" textlink="">
      <xdr:nvSpPr>
        <xdr:cNvPr id="60" name="人件費最小値テキスト"/>
        <xdr:cNvSpPr txBox="1"/>
      </xdr:nvSpPr>
      <xdr:spPr>
        <a:xfrm>
          <a:off x="4914900" y="6797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158750</xdr:rowOff>
    </xdr:from>
    <xdr:ext cx="762000" cy="259080"/>
    <xdr:sp macro="" textlink="">
      <xdr:nvSpPr>
        <xdr:cNvPr id="62" name="人件費最大値テキスト"/>
        <xdr:cNvSpPr txBox="1"/>
      </xdr:nvSpPr>
      <xdr:spPr>
        <a:xfrm>
          <a:off x="4914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72390</xdr:rowOff>
    </xdr:from>
    <xdr:to>
      <xdr:col>24</xdr:col>
      <xdr:colOff>114300</xdr:colOff>
      <xdr:row>34</xdr:row>
      <xdr:rowOff>72390</xdr:rowOff>
    </xdr:to>
    <xdr:cxnSp macro="">
      <xdr:nvCxnSpPr>
        <xdr:cNvPr id="63" name="直線コネクタ 62"/>
        <xdr:cNvCxnSpPr/>
      </xdr:nvCxnSpPr>
      <xdr:spPr>
        <a:xfrm>
          <a:off x="4737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145415</xdr:rowOff>
    </xdr:to>
    <xdr:cxnSp macro="">
      <xdr:nvCxnSpPr>
        <xdr:cNvPr id="64" name="直線コネクタ 63"/>
        <xdr:cNvCxnSpPr/>
      </xdr:nvCxnSpPr>
      <xdr:spPr>
        <a:xfrm flipV="1">
          <a:off x="3987800" y="62763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43815</xdr:rowOff>
    </xdr:from>
    <xdr:ext cx="762000" cy="254635"/>
    <xdr:sp macro="" textlink="">
      <xdr:nvSpPr>
        <xdr:cNvPr id="65" name="人件費平均値テキスト"/>
        <xdr:cNvSpPr txBox="1"/>
      </xdr:nvSpPr>
      <xdr:spPr>
        <a:xfrm>
          <a:off x="4914900" y="621601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71755</xdr:rowOff>
    </xdr:from>
    <xdr:to>
      <xdr:col>24</xdr:col>
      <xdr:colOff>76200</xdr:colOff>
      <xdr:row>37</xdr:row>
      <xdr:rowOff>1905</xdr:rowOff>
    </xdr:to>
    <xdr:sp macro="" textlink="">
      <xdr:nvSpPr>
        <xdr:cNvPr id="66" name="フローチャート: 判断 65"/>
        <xdr:cNvSpPr/>
      </xdr:nvSpPr>
      <xdr:spPr>
        <a:xfrm>
          <a:off x="4775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145415</xdr:rowOff>
    </xdr:from>
    <xdr:to>
      <xdr:col>19</xdr:col>
      <xdr:colOff>187325</xdr:colOff>
      <xdr:row>36</xdr:row>
      <xdr:rowOff>158750</xdr:rowOff>
    </xdr:to>
    <xdr:cxnSp macro="">
      <xdr:nvCxnSpPr>
        <xdr:cNvPr id="67" name="直線コネクタ 66"/>
        <xdr:cNvCxnSpPr/>
      </xdr:nvCxnSpPr>
      <xdr:spPr>
        <a:xfrm flipV="1">
          <a:off x="3098800" y="6317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71755</xdr:rowOff>
    </xdr:from>
    <xdr:to>
      <xdr:col>20</xdr:col>
      <xdr:colOff>38100</xdr:colOff>
      <xdr:row>37</xdr:row>
      <xdr:rowOff>1905</xdr:rowOff>
    </xdr:to>
    <xdr:sp macro="" textlink="">
      <xdr:nvSpPr>
        <xdr:cNvPr id="68" name="フローチャート: 判断 67"/>
        <xdr:cNvSpPr/>
      </xdr:nvSpPr>
      <xdr:spPr>
        <a:xfrm>
          <a:off x="3937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12065</xdr:rowOff>
    </xdr:from>
    <xdr:ext cx="732155" cy="259080"/>
    <xdr:sp macro="" textlink="">
      <xdr:nvSpPr>
        <xdr:cNvPr id="69" name="テキスト ボックス 68"/>
        <xdr:cNvSpPr txBox="1"/>
      </xdr:nvSpPr>
      <xdr:spPr>
        <a:xfrm>
          <a:off x="3606800" y="601281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149860</xdr:rowOff>
    </xdr:from>
    <xdr:to>
      <xdr:col>15</xdr:col>
      <xdr:colOff>98425</xdr:colOff>
      <xdr:row>36</xdr:row>
      <xdr:rowOff>158750</xdr:rowOff>
    </xdr:to>
    <xdr:cxnSp macro="">
      <xdr:nvCxnSpPr>
        <xdr:cNvPr id="70" name="直線コネクタ 69"/>
        <xdr:cNvCxnSpPr/>
      </xdr:nvCxnSpPr>
      <xdr:spPr>
        <a:xfrm>
          <a:off x="2209800" y="6322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20955</xdr:rowOff>
    </xdr:from>
    <xdr:ext cx="762000" cy="254635"/>
    <xdr:sp macro="" textlink="">
      <xdr:nvSpPr>
        <xdr:cNvPr id="72" name="テキスト ボックス 71"/>
        <xdr:cNvSpPr txBox="1"/>
      </xdr:nvSpPr>
      <xdr:spPr>
        <a:xfrm>
          <a:off x="271780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135890</xdr:rowOff>
    </xdr:from>
    <xdr:to>
      <xdr:col>11</xdr:col>
      <xdr:colOff>9525</xdr:colOff>
      <xdr:row>36</xdr:row>
      <xdr:rowOff>149860</xdr:rowOff>
    </xdr:to>
    <xdr:cxnSp macro="">
      <xdr:nvCxnSpPr>
        <xdr:cNvPr id="73" name="直線コネクタ 72"/>
        <xdr:cNvCxnSpPr/>
      </xdr:nvCxnSpPr>
      <xdr:spPr>
        <a:xfrm>
          <a:off x="1320800" y="6308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67310</xdr:rowOff>
    </xdr:from>
    <xdr:to>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7620</xdr:rowOff>
    </xdr:from>
    <xdr:ext cx="757555" cy="254635"/>
    <xdr:sp macro="" textlink="">
      <xdr:nvSpPr>
        <xdr:cNvPr id="75" name="テキスト ボックス 74"/>
        <xdr:cNvSpPr txBox="1"/>
      </xdr:nvSpPr>
      <xdr:spPr>
        <a:xfrm>
          <a:off x="1828800" y="60083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39370</xdr:rowOff>
    </xdr:from>
    <xdr:to>
      <xdr:col>6</xdr:col>
      <xdr:colOff>171450</xdr:colOff>
      <xdr:row>36</xdr:row>
      <xdr:rowOff>140970</xdr:rowOff>
    </xdr:to>
    <xdr:sp macro="" textlink="">
      <xdr:nvSpPr>
        <xdr:cNvPr id="76" name="フローチャート: 判断 75"/>
        <xdr:cNvSpPr/>
      </xdr:nvSpPr>
      <xdr:spPr>
        <a:xfrm>
          <a:off x="1270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151130</xdr:rowOff>
    </xdr:from>
    <xdr:ext cx="757555" cy="259080"/>
    <xdr:sp macro="" textlink="">
      <xdr:nvSpPr>
        <xdr:cNvPr id="77" name="テキスト ボックス 76"/>
        <xdr:cNvSpPr txBox="1"/>
      </xdr:nvSpPr>
      <xdr:spPr>
        <a:xfrm>
          <a:off x="939800" y="5980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762000" cy="259080"/>
    <xdr:sp macro="" textlink="">
      <xdr:nvSpPr>
        <xdr:cNvPr id="84" name="人件費該当値テキスト"/>
        <xdr:cNvSpPr txBox="1"/>
      </xdr:nvSpPr>
      <xdr:spPr>
        <a:xfrm>
          <a:off x="4914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94615</xdr:rowOff>
    </xdr:from>
    <xdr:to>
      <xdr:col>20</xdr:col>
      <xdr:colOff>38100</xdr:colOff>
      <xdr:row>37</xdr:row>
      <xdr:rowOff>24765</xdr:rowOff>
    </xdr:to>
    <xdr:sp macro="" textlink="">
      <xdr:nvSpPr>
        <xdr:cNvPr id="85" name="楕円 84"/>
        <xdr:cNvSpPr/>
      </xdr:nvSpPr>
      <xdr:spPr>
        <a:xfrm>
          <a:off x="3937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9525</xdr:rowOff>
    </xdr:from>
    <xdr:ext cx="732155" cy="254635"/>
    <xdr:sp macro="" textlink="">
      <xdr:nvSpPr>
        <xdr:cNvPr id="86" name="テキスト ボックス 85"/>
        <xdr:cNvSpPr txBox="1"/>
      </xdr:nvSpPr>
      <xdr:spPr>
        <a:xfrm>
          <a:off x="3606800" y="635317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107950</xdr:rowOff>
    </xdr:from>
    <xdr:to>
      <xdr:col>15</xdr:col>
      <xdr:colOff>149225</xdr:colOff>
      <xdr:row>37</xdr:row>
      <xdr:rowOff>38100</xdr:rowOff>
    </xdr:to>
    <xdr:sp macro="" textlink="">
      <xdr:nvSpPr>
        <xdr:cNvPr id="87" name="楕円 86"/>
        <xdr:cNvSpPr/>
      </xdr:nvSpPr>
      <xdr:spPr>
        <a:xfrm>
          <a:off x="3048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88" name="テキスト ボックス 87"/>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13970</xdr:rowOff>
    </xdr:from>
    <xdr:ext cx="757555" cy="259080"/>
    <xdr:sp macro="" textlink="">
      <xdr:nvSpPr>
        <xdr:cNvPr id="90" name="テキスト ボックス 89"/>
        <xdr:cNvSpPr txBox="1"/>
      </xdr:nvSpPr>
      <xdr:spPr>
        <a:xfrm>
          <a:off x="1828800" y="6357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91" name="楕円 90"/>
        <xdr:cNvSpPr/>
      </xdr:nvSpPr>
      <xdr:spPr>
        <a:xfrm>
          <a:off x="1270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0</xdr:rowOff>
    </xdr:from>
    <xdr:ext cx="757555" cy="259080"/>
    <xdr:sp macro="" textlink="">
      <xdr:nvSpPr>
        <xdr:cNvPr id="92" name="テキスト ボックス 91"/>
        <xdr:cNvSpPr txBox="1"/>
      </xdr:nvSpPr>
      <xdr:spPr>
        <a:xfrm>
          <a:off x="939800" y="6343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Ｈ28年度は増加したものの、H29年度は減少することとなった。これは保育園関係の物件費を扶助費に変更したことが大きな理由である。しかし、物件費は年々増加していく傾向にある。業務のＩＣＴ化やそれに伴うセキュリティの構築・保守料、各種計画の策定業務委託料、学校関係の特別支援員などの賃金や臨時職員の賃金などが増加の要因となっている。ＩＣＴ環境の整備関係費用については、削減対象となりづらいため、臨時職員の適正配置など、その他の部分について事業の見直しを行い経費削減に努めたい。</a:t>
          </a:r>
        </a:p>
        <a:p>
          <a:endParaRP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3555" cy="254635"/>
    <xdr:sp macro="" textlink="">
      <xdr:nvSpPr>
        <xdr:cNvPr id="108" name="テキスト ボックス 107"/>
        <xdr:cNvSpPr txBox="1"/>
      </xdr:nvSpPr>
      <xdr:spPr>
        <a:xfrm>
          <a:off x="11938000" y="3699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3555" cy="254635"/>
    <xdr:sp macro="" textlink="">
      <xdr:nvSpPr>
        <xdr:cNvPr id="110" name="テキスト ボックス 109"/>
        <xdr:cNvSpPr txBox="1"/>
      </xdr:nvSpPr>
      <xdr:spPr>
        <a:xfrm>
          <a:off x="1193800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3555" cy="254635"/>
    <xdr:sp macro="" textlink="">
      <xdr:nvSpPr>
        <xdr:cNvPr id="112" name="テキスト ボックス 111"/>
        <xdr:cNvSpPr txBox="1"/>
      </xdr:nvSpPr>
      <xdr:spPr>
        <a:xfrm>
          <a:off x="11938000" y="3128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3555" cy="254635"/>
    <xdr:sp macro="" textlink="">
      <xdr:nvSpPr>
        <xdr:cNvPr id="116" name="テキスト ボックス 115"/>
        <xdr:cNvSpPr txBox="1"/>
      </xdr:nvSpPr>
      <xdr:spPr>
        <a:xfrm>
          <a:off x="11938000" y="2556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3555" cy="254635"/>
    <xdr:sp macro="" textlink="">
      <xdr:nvSpPr>
        <xdr:cNvPr id="118" name="テキスト ボックス 117"/>
        <xdr:cNvSpPr txBox="1"/>
      </xdr:nvSpPr>
      <xdr:spPr>
        <a:xfrm>
          <a:off x="1193800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3555" cy="254635"/>
    <xdr:sp macro="" textlink="">
      <xdr:nvSpPr>
        <xdr:cNvPr id="120" name="テキスト ボックス 119"/>
        <xdr:cNvSpPr txBox="1"/>
      </xdr:nvSpPr>
      <xdr:spPr>
        <a:xfrm>
          <a:off x="11938000" y="1985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107950</xdr:rowOff>
    </xdr:from>
    <xdr:to>
      <xdr:col>82</xdr:col>
      <xdr:colOff>107950</xdr:colOff>
      <xdr:row>17</xdr:row>
      <xdr:rowOff>155575</xdr:rowOff>
    </xdr:to>
    <xdr:cxnSp macro="">
      <xdr:nvCxnSpPr>
        <xdr:cNvPr id="129" name="直線コネクタ 128"/>
        <xdr:cNvCxnSpPr/>
      </xdr:nvCxnSpPr>
      <xdr:spPr>
        <a:xfrm flipV="1">
          <a:off x="15671800" y="2851150"/>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35560</xdr:rowOff>
    </xdr:from>
    <xdr:ext cx="762000" cy="259080"/>
    <xdr:sp macro="" textlink="">
      <xdr:nvSpPr>
        <xdr:cNvPr id="130" name="物件費平均値テキスト"/>
        <xdr:cNvSpPr txBox="1"/>
      </xdr:nvSpPr>
      <xdr:spPr>
        <a:xfrm>
          <a:off x="16598900" y="2607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17</xdr:row>
      <xdr:rowOff>155575</xdr:rowOff>
    </xdr:to>
    <xdr:cxnSp macro="">
      <xdr:nvCxnSpPr>
        <xdr:cNvPr id="132" name="直線コネクタ 131"/>
        <xdr:cNvCxnSpPr/>
      </xdr:nvCxnSpPr>
      <xdr:spPr>
        <a:xfrm>
          <a:off x="14782800" y="29940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102235</xdr:rowOff>
    </xdr:from>
    <xdr:ext cx="736600" cy="258445"/>
    <xdr:sp macro="" textlink="">
      <xdr:nvSpPr>
        <xdr:cNvPr id="134" name="テキスト ボックス 133"/>
        <xdr:cNvSpPr txBox="1"/>
      </xdr:nvSpPr>
      <xdr:spPr>
        <a:xfrm>
          <a:off x="15290800" y="250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5" name="直線コネクタ 134"/>
        <xdr:cNvCxnSpPr/>
      </xdr:nvCxnSpPr>
      <xdr:spPr>
        <a:xfrm flipV="1">
          <a:off x="13893800" y="29940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86360</xdr:rowOff>
    </xdr:from>
    <xdr:to>
      <xdr:col>74</xdr:col>
      <xdr:colOff>31750</xdr:colOff>
      <xdr:row>16</xdr:row>
      <xdr:rowOff>15875</xdr:rowOff>
    </xdr:to>
    <xdr:sp macro="" textlink="">
      <xdr:nvSpPr>
        <xdr:cNvPr id="136" name="フローチャート: 判断 135"/>
        <xdr:cNvSpPr/>
      </xdr:nvSpPr>
      <xdr:spPr>
        <a:xfrm>
          <a:off x="14732000" y="265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26035</xdr:rowOff>
    </xdr:from>
    <xdr:ext cx="762000" cy="259080"/>
    <xdr:sp macro="" textlink="">
      <xdr:nvSpPr>
        <xdr:cNvPr id="137" name="テキスト ボックス 136"/>
        <xdr:cNvSpPr txBox="1"/>
      </xdr:nvSpPr>
      <xdr:spPr>
        <a:xfrm>
          <a:off x="14401800" y="242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3175</xdr:rowOff>
    </xdr:from>
    <xdr:to>
      <xdr:col>69</xdr:col>
      <xdr:colOff>92075</xdr:colOff>
      <xdr:row>17</xdr:row>
      <xdr:rowOff>98425</xdr:rowOff>
    </xdr:to>
    <xdr:cxnSp macro="">
      <xdr:nvCxnSpPr>
        <xdr:cNvPr id="138" name="直線コネクタ 137"/>
        <xdr:cNvCxnSpPr/>
      </xdr:nvCxnSpPr>
      <xdr:spPr>
        <a:xfrm>
          <a:off x="13004800" y="291782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130810</xdr:rowOff>
    </xdr:from>
    <xdr:ext cx="757555" cy="259080"/>
    <xdr:sp macro="" textlink="">
      <xdr:nvSpPr>
        <xdr:cNvPr id="140" name="テキスト ボックス 139"/>
        <xdr:cNvSpPr txBox="1"/>
      </xdr:nvSpPr>
      <xdr:spPr>
        <a:xfrm>
          <a:off x="13512800" y="2359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102235</xdr:rowOff>
    </xdr:from>
    <xdr:ext cx="762000" cy="258445"/>
    <xdr:sp macro="" textlink="">
      <xdr:nvSpPr>
        <xdr:cNvPr id="142" name="テキスト ボックス 141"/>
        <xdr:cNvSpPr txBox="1"/>
      </xdr:nvSpPr>
      <xdr:spPr>
        <a:xfrm>
          <a:off x="12623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29210</xdr:rowOff>
    </xdr:from>
    <xdr:ext cx="762000" cy="254635"/>
    <xdr:sp macro="" textlink="">
      <xdr:nvSpPr>
        <xdr:cNvPr id="149" name="物件費該当値テキスト"/>
        <xdr:cNvSpPr txBox="1"/>
      </xdr:nvSpPr>
      <xdr:spPr>
        <a:xfrm>
          <a:off x="16598900" y="2772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104775</xdr:rowOff>
    </xdr:from>
    <xdr:to>
      <xdr:col>78</xdr:col>
      <xdr:colOff>120650</xdr:colOff>
      <xdr:row>18</xdr:row>
      <xdr:rowOff>34925</xdr:rowOff>
    </xdr:to>
    <xdr:sp macro="" textlink="">
      <xdr:nvSpPr>
        <xdr:cNvPr id="150" name="楕円 149"/>
        <xdr:cNvSpPr/>
      </xdr:nvSpPr>
      <xdr:spPr>
        <a:xfrm>
          <a:off x="15621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19685</xdr:rowOff>
    </xdr:from>
    <xdr:ext cx="736600" cy="254635"/>
    <xdr:sp macro="" textlink="">
      <xdr:nvSpPr>
        <xdr:cNvPr id="151" name="テキスト ボックス 150"/>
        <xdr:cNvSpPr txBox="1"/>
      </xdr:nvSpPr>
      <xdr:spPr>
        <a:xfrm>
          <a:off x="15290800" y="31057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29210</xdr:rowOff>
    </xdr:from>
    <xdr:to>
      <xdr:col>74</xdr:col>
      <xdr:colOff>31750</xdr:colOff>
      <xdr:row>17</xdr:row>
      <xdr:rowOff>130175</xdr:rowOff>
    </xdr:to>
    <xdr:sp macro="" textlink="">
      <xdr:nvSpPr>
        <xdr:cNvPr id="152" name="楕円 151"/>
        <xdr:cNvSpPr/>
      </xdr:nvSpPr>
      <xdr:spPr>
        <a:xfrm>
          <a:off x="147320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114935</xdr:rowOff>
    </xdr:from>
    <xdr:ext cx="762000" cy="259080"/>
    <xdr:sp macro="" textlink="">
      <xdr:nvSpPr>
        <xdr:cNvPr id="153" name="テキスト ボックス 152"/>
        <xdr:cNvSpPr txBox="1"/>
      </xdr:nvSpPr>
      <xdr:spPr>
        <a:xfrm>
          <a:off x="14401800" y="302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4" name="楕円 153"/>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133985</xdr:rowOff>
    </xdr:from>
    <xdr:ext cx="757555" cy="254635"/>
    <xdr:sp macro="" textlink="">
      <xdr:nvSpPr>
        <xdr:cNvPr id="155" name="テキスト ボックス 154"/>
        <xdr:cNvSpPr txBox="1"/>
      </xdr:nvSpPr>
      <xdr:spPr>
        <a:xfrm>
          <a:off x="13512800" y="30486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6" name="楕円 155"/>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38735</xdr:rowOff>
    </xdr:from>
    <xdr:ext cx="762000" cy="259080"/>
    <xdr:sp macro="" textlink="">
      <xdr:nvSpPr>
        <xdr:cNvPr id="157" name="テキスト ボックス 156"/>
        <xdr:cNvSpPr txBox="1"/>
      </xdr:nvSpPr>
      <xdr:spPr>
        <a:xfrm>
          <a:off x="12623800" y="295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H29年度の数値については、類似団体平均を3.6ポイント上回り、当町の数値はH28よりも3.4ポイント増加した。これは保育園関係の物件費を扶助費に振り替えたことが考えられる。こども子育て支援制度導入や町独自の施策である出産祝い金給付事業費・多子世帯に対する保育料等の軽減による特定財源の減など、子育て関係施策は町の重点施策となっているため削減は難しいが、財政的に厳しい状態が継続するなかで優先度・必要度を再検討し、経費の削減に努めながら、行政サービスの向上を図る必要がある。</a:t>
          </a:r>
        </a:p>
        <a:p>
          <a:endParaRPr/>
        </a:p>
        <a:p>
          <a:endParaRPr/>
        </a:p>
      </xdr:txBody>
    </xdr:sp>
    <xdr:clientData/>
  </xdr:twoCellAnchor>
  <xdr:oneCellAnchor>
    <xdr:from>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3" name="テキスト ボックス 172"/>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5" name="テキスト ボックス 174"/>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7" name="テキスト ボックス 176"/>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9" name="テキスト ボックス 178"/>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81" name="テキスト ボックス 180"/>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3" name="テキスト ボックス 182"/>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61595</xdr:rowOff>
    </xdr:from>
    <xdr:to>
      <xdr:col>24</xdr:col>
      <xdr:colOff>25400</xdr:colOff>
      <xdr:row>61</xdr:row>
      <xdr:rowOff>37465</xdr:rowOff>
    </xdr:to>
    <xdr:cxnSp macro="">
      <xdr:nvCxnSpPr>
        <xdr:cNvPr id="187" name="直線コネクタ 186"/>
        <xdr:cNvCxnSpPr/>
      </xdr:nvCxnSpPr>
      <xdr:spPr>
        <a:xfrm flipV="1">
          <a:off x="4826000" y="897699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9525</xdr:rowOff>
    </xdr:from>
    <xdr:ext cx="762000" cy="254635"/>
    <xdr:sp macro="" textlink="">
      <xdr:nvSpPr>
        <xdr:cNvPr id="188" name="扶助費最小値テキスト"/>
        <xdr:cNvSpPr txBox="1"/>
      </xdr:nvSpPr>
      <xdr:spPr>
        <a:xfrm>
          <a:off x="4914900" y="104679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37465</xdr:rowOff>
    </xdr:from>
    <xdr:to>
      <xdr:col>24</xdr:col>
      <xdr:colOff>114300</xdr:colOff>
      <xdr:row>61</xdr:row>
      <xdr:rowOff>37465</xdr:rowOff>
    </xdr:to>
    <xdr:cxnSp macro="">
      <xdr:nvCxnSpPr>
        <xdr:cNvPr id="189" name="直線コネクタ 188"/>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147955</xdr:rowOff>
    </xdr:from>
    <xdr:ext cx="762000" cy="258445"/>
    <xdr:sp macro="" textlink="">
      <xdr:nvSpPr>
        <xdr:cNvPr id="190" name="扶助費最大値テキスト"/>
        <xdr:cNvSpPr txBox="1"/>
      </xdr:nvSpPr>
      <xdr:spPr>
        <a:xfrm>
          <a:off x="4914900" y="872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61595</xdr:rowOff>
    </xdr:from>
    <xdr:to>
      <xdr:col>24</xdr:col>
      <xdr:colOff>114300</xdr:colOff>
      <xdr:row>52</xdr:row>
      <xdr:rowOff>61595</xdr:rowOff>
    </xdr:to>
    <xdr:cxnSp macro="">
      <xdr:nvCxnSpPr>
        <xdr:cNvPr id="191" name="直線コネクタ 190"/>
        <xdr:cNvCxnSpPr/>
      </xdr:nvCxnSpPr>
      <xdr:spPr>
        <a:xfrm>
          <a:off x="4737100" y="897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59</xdr:row>
      <xdr:rowOff>167640</xdr:rowOff>
    </xdr:to>
    <xdr:cxnSp macro="">
      <xdr:nvCxnSpPr>
        <xdr:cNvPr id="192" name="直線コネクタ 191"/>
        <xdr:cNvCxnSpPr/>
      </xdr:nvCxnSpPr>
      <xdr:spPr>
        <a:xfrm>
          <a:off x="3987800" y="9728200"/>
          <a:ext cx="8382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60325</xdr:rowOff>
    </xdr:from>
    <xdr:ext cx="762000" cy="259080"/>
    <xdr:sp macro="" textlink="">
      <xdr:nvSpPr>
        <xdr:cNvPr id="193" name="扶助費平均値テキスト"/>
        <xdr:cNvSpPr txBox="1"/>
      </xdr:nvSpPr>
      <xdr:spPr>
        <a:xfrm>
          <a:off x="491490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5" name="直線コネクタ 194"/>
        <xdr:cNvCxnSpPr/>
      </xdr:nvCxnSpPr>
      <xdr:spPr>
        <a:xfrm>
          <a:off x="3098800" y="972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32155" cy="259080"/>
    <xdr:sp macro="" textlink="">
      <xdr:nvSpPr>
        <xdr:cNvPr id="197" name="テキスト ボックス 196"/>
        <xdr:cNvSpPr txBox="1"/>
      </xdr:nvSpPr>
      <xdr:spPr>
        <a:xfrm>
          <a:off x="3606800" y="93319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37465</xdr:rowOff>
    </xdr:from>
    <xdr:to>
      <xdr:col>15</xdr:col>
      <xdr:colOff>98425</xdr:colOff>
      <xdr:row>56</xdr:row>
      <xdr:rowOff>127000</xdr:rowOff>
    </xdr:to>
    <xdr:cxnSp macro="">
      <xdr:nvCxnSpPr>
        <xdr:cNvPr id="198" name="直線コネクタ 197"/>
        <xdr:cNvCxnSpPr/>
      </xdr:nvCxnSpPr>
      <xdr:spPr>
        <a:xfrm>
          <a:off x="2209800" y="946721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169545</xdr:rowOff>
    </xdr:to>
    <xdr:sp macro="" textlink="">
      <xdr:nvSpPr>
        <xdr:cNvPr id="199" name="フローチャート: 判断 198"/>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2000" cy="254635"/>
    <xdr:sp macro="" textlink="">
      <xdr:nvSpPr>
        <xdr:cNvPr id="200" name="テキスト ボックス 199"/>
        <xdr:cNvSpPr txBox="1"/>
      </xdr:nvSpPr>
      <xdr:spPr>
        <a:xfrm>
          <a:off x="2717800" y="9266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37465</xdr:rowOff>
    </xdr:from>
    <xdr:to>
      <xdr:col>11</xdr:col>
      <xdr:colOff>9525</xdr:colOff>
      <xdr:row>55</xdr:row>
      <xdr:rowOff>37465</xdr:rowOff>
    </xdr:to>
    <xdr:cxnSp macro="">
      <xdr:nvCxnSpPr>
        <xdr:cNvPr id="201" name="直線コネクタ 200"/>
        <xdr:cNvCxnSpPr/>
      </xdr:nvCxnSpPr>
      <xdr:spPr>
        <a:xfrm>
          <a:off x="1320800" y="9467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84455</xdr:rowOff>
    </xdr:from>
    <xdr:to>
      <xdr:col>11</xdr:col>
      <xdr:colOff>60325</xdr:colOff>
      <xdr:row>56</xdr:row>
      <xdr:rowOff>14605</xdr:rowOff>
    </xdr:to>
    <xdr:sp macro="" textlink="">
      <xdr:nvSpPr>
        <xdr:cNvPr id="202" name="フローチャート: 判断 201"/>
        <xdr:cNvSpPr/>
      </xdr:nvSpPr>
      <xdr:spPr>
        <a:xfrm>
          <a:off x="2159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170815</xdr:rowOff>
    </xdr:from>
    <xdr:ext cx="757555" cy="258445"/>
    <xdr:sp macro="" textlink="">
      <xdr:nvSpPr>
        <xdr:cNvPr id="203" name="テキスト ボックス 202"/>
        <xdr:cNvSpPr txBox="1"/>
      </xdr:nvSpPr>
      <xdr:spPr>
        <a:xfrm>
          <a:off x="1828800" y="96005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35560</xdr:rowOff>
    </xdr:from>
    <xdr:to>
      <xdr:col>6</xdr:col>
      <xdr:colOff>171450</xdr:colOff>
      <xdr:row>55</xdr:row>
      <xdr:rowOff>137160</xdr:rowOff>
    </xdr:to>
    <xdr:sp macro="" textlink="">
      <xdr:nvSpPr>
        <xdr:cNvPr id="204" name="フローチャート: 判断 203"/>
        <xdr:cNvSpPr/>
      </xdr:nvSpPr>
      <xdr:spPr>
        <a:xfrm>
          <a:off x="1270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121920</xdr:rowOff>
    </xdr:from>
    <xdr:ext cx="757555" cy="254635"/>
    <xdr:sp macro="" textlink="">
      <xdr:nvSpPr>
        <xdr:cNvPr id="205" name="テキスト ボックス 204"/>
        <xdr:cNvSpPr txBox="1"/>
      </xdr:nvSpPr>
      <xdr:spPr>
        <a:xfrm>
          <a:off x="939800" y="9551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116840</xdr:rowOff>
    </xdr:from>
    <xdr:to>
      <xdr:col>24</xdr:col>
      <xdr:colOff>76200</xdr:colOff>
      <xdr:row>60</xdr:row>
      <xdr:rowOff>46990</xdr:rowOff>
    </xdr:to>
    <xdr:sp macro="" textlink="">
      <xdr:nvSpPr>
        <xdr:cNvPr id="211" name="楕円 210"/>
        <xdr:cNvSpPr/>
      </xdr:nvSpPr>
      <xdr:spPr>
        <a:xfrm>
          <a:off x="47752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88900</xdr:rowOff>
    </xdr:from>
    <xdr:ext cx="762000" cy="254635"/>
    <xdr:sp macro="" textlink="">
      <xdr:nvSpPr>
        <xdr:cNvPr id="212" name="扶助費該当値テキスト"/>
        <xdr:cNvSpPr txBox="1"/>
      </xdr:nvSpPr>
      <xdr:spPr>
        <a:xfrm>
          <a:off x="4914900" y="1020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162560</xdr:rowOff>
    </xdr:from>
    <xdr:ext cx="732155" cy="259080"/>
    <xdr:sp macro="" textlink="">
      <xdr:nvSpPr>
        <xdr:cNvPr id="214" name="テキスト ボックス 213"/>
        <xdr:cNvSpPr txBox="1"/>
      </xdr:nvSpPr>
      <xdr:spPr>
        <a:xfrm>
          <a:off x="3606800" y="97637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216" name="テキスト ボックス 215"/>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158115</xdr:rowOff>
    </xdr:from>
    <xdr:to>
      <xdr:col>11</xdr:col>
      <xdr:colOff>60325</xdr:colOff>
      <xdr:row>55</xdr:row>
      <xdr:rowOff>88265</xdr:rowOff>
    </xdr:to>
    <xdr:sp macro="" textlink="">
      <xdr:nvSpPr>
        <xdr:cNvPr id="217" name="楕円 216"/>
        <xdr:cNvSpPr/>
      </xdr:nvSpPr>
      <xdr:spPr>
        <a:xfrm>
          <a:off x="2159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98425</xdr:rowOff>
    </xdr:from>
    <xdr:ext cx="757555" cy="254635"/>
    <xdr:sp macro="" textlink="">
      <xdr:nvSpPr>
        <xdr:cNvPr id="218" name="テキスト ボックス 217"/>
        <xdr:cNvSpPr txBox="1"/>
      </xdr:nvSpPr>
      <xdr:spPr>
        <a:xfrm>
          <a:off x="1828800" y="91852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158115</xdr:rowOff>
    </xdr:from>
    <xdr:to>
      <xdr:col>6</xdr:col>
      <xdr:colOff>171450</xdr:colOff>
      <xdr:row>55</xdr:row>
      <xdr:rowOff>88265</xdr:rowOff>
    </xdr:to>
    <xdr:sp macro="" textlink="">
      <xdr:nvSpPr>
        <xdr:cNvPr id="219" name="楕円 218"/>
        <xdr:cNvSpPr/>
      </xdr:nvSpPr>
      <xdr:spPr>
        <a:xfrm>
          <a:off x="1270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98425</xdr:rowOff>
    </xdr:from>
    <xdr:ext cx="757555" cy="254635"/>
    <xdr:sp macro="" textlink="">
      <xdr:nvSpPr>
        <xdr:cNvPr id="220" name="テキスト ボックス 219"/>
        <xdr:cNvSpPr txBox="1"/>
      </xdr:nvSpPr>
      <xdr:spPr>
        <a:xfrm>
          <a:off x="939800" y="91852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類似団体や全国平均と比較しても、常に低い数値を維持している。今後も現状維持に努めたい。</a:t>
          </a:r>
        </a:p>
        <a:p>
          <a:endParaRPr/>
        </a:p>
      </xdr:txBody>
    </xdr:sp>
    <xdr:clientData/>
  </xdr:twoCellAnchor>
  <xdr:oneCellAnchor>
    <xdr:from>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6" name="テキスト ボックス 235"/>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8" name="テキスト ボックス 237"/>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40" name="テキスト ボックス 23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42" name="テキスト ボックス 241"/>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4" name="テキスト ボックス 243"/>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4635"/>
    <xdr:sp macro="" textlink="">
      <xdr:nvSpPr>
        <xdr:cNvPr id="249" name="その他最小値テキスト"/>
        <xdr:cNvSpPr txBox="1"/>
      </xdr:nvSpPr>
      <xdr:spPr>
        <a:xfrm>
          <a:off x="16598900" y="10386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22860</xdr:rowOff>
    </xdr:from>
    <xdr:ext cx="762000" cy="259080"/>
    <xdr:sp macro="" textlink="">
      <xdr:nvSpPr>
        <xdr:cNvPr id="251" name="その他最大値テキスト"/>
        <xdr:cNvSpPr txBox="1"/>
      </xdr:nvSpPr>
      <xdr:spPr>
        <a:xfrm>
          <a:off x="16598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27940</xdr:rowOff>
    </xdr:to>
    <xdr:cxnSp macro="">
      <xdr:nvCxnSpPr>
        <xdr:cNvPr id="253" name="直線コネクタ 252"/>
        <xdr:cNvCxnSpPr/>
      </xdr:nvCxnSpPr>
      <xdr:spPr>
        <a:xfrm>
          <a:off x="15671800" y="96139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116840</xdr:rowOff>
    </xdr:from>
    <xdr:ext cx="762000" cy="259080"/>
    <xdr:sp macro="" textlink="">
      <xdr:nvSpPr>
        <xdr:cNvPr id="254" name="その他平均値テキスト"/>
        <xdr:cNvSpPr txBox="1"/>
      </xdr:nvSpPr>
      <xdr:spPr>
        <a:xfrm>
          <a:off x="1659890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12700</xdr:rowOff>
    </xdr:to>
    <xdr:cxnSp macro="">
      <xdr:nvCxnSpPr>
        <xdr:cNvPr id="256" name="直線コネクタ 255"/>
        <xdr:cNvCxnSpPr/>
      </xdr:nvCxnSpPr>
      <xdr:spPr>
        <a:xfrm>
          <a:off x="14782800" y="9583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36830</xdr:rowOff>
    </xdr:from>
    <xdr:ext cx="736600" cy="259080"/>
    <xdr:sp macro="" textlink="">
      <xdr:nvSpPr>
        <xdr:cNvPr id="258" name="テキスト ボックス 257"/>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9" name="直線コネクタ 258"/>
        <xdr:cNvCxnSpPr/>
      </xdr:nvCxnSpPr>
      <xdr:spPr>
        <a:xfrm flipV="1">
          <a:off x="13893800" y="9583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6350</xdr:rowOff>
    </xdr:from>
    <xdr:ext cx="762000" cy="254635"/>
    <xdr:sp macro="" textlink="">
      <xdr:nvSpPr>
        <xdr:cNvPr id="261" name="テキスト ボックス 260"/>
        <xdr:cNvSpPr txBox="1"/>
      </xdr:nvSpPr>
      <xdr:spPr>
        <a:xfrm>
          <a:off x="14401800" y="9779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62" name="直線コネクタ 261"/>
        <xdr:cNvCxnSpPr/>
      </xdr:nvCxnSpPr>
      <xdr:spPr>
        <a:xfrm flipV="1">
          <a:off x="13004800" y="9591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154940</xdr:rowOff>
    </xdr:from>
    <xdr:ext cx="757555" cy="254635"/>
    <xdr:sp macro="" textlink="">
      <xdr:nvSpPr>
        <xdr:cNvPr id="264" name="テキスト ボックス 263"/>
        <xdr:cNvSpPr txBox="1"/>
      </xdr:nvSpPr>
      <xdr:spPr>
        <a:xfrm>
          <a:off x="13512800" y="97561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21590</xdr:rowOff>
    </xdr:from>
    <xdr:ext cx="762000" cy="259080"/>
    <xdr:sp macro="" textlink="">
      <xdr:nvSpPr>
        <xdr:cNvPr id="266" name="テキスト ボックス 265"/>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2" name="楕円 271"/>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165100</xdr:rowOff>
    </xdr:from>
    <xdr:ext cx="762000" cy="259080"/>
    <xdr:sp macro="" textlink="">
      <xdr:nvSpPr>
        <xdr:cNvPr id="273" name="その他該当値テキスト"/>
        <xdr:cNvSpPr txBox="1"/>
      </xdr:nvSpPr>
      <xdr:spPr>
        <a:xfrm>
          <a:off x="165989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6600" cy="259080"/>
    <xdr:sp macro="" textlink="">
      <xdr:nvSpPr>
        <xdr:cNvPr id="275" name="テキスト ボックス 274"/>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6" name="楕円 275"/>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43180</xdr:rowOff>
    </xdr:from>
    <xdr:ext cx="762000" cy="254635"/>
    <xdr:sp macro="" textlink="">
      <xdr:nvSpPr>
        <xdr:cNvPr id="277" name="テキスト ボックス 276"/>
        <xdr:cNvSpPr txBox="1"/>
      </xdr:nvSpPr>
      <xdr:spPr>
        <a:xfrm>
          <a:off x="14401800" y="9301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50800</xdr:rowOff>
    </xdr:from>
    <xdr:ext cx="757555" cy="259080"/>
    <xdr:sp macro="" textlink="">
      <xdr:nvSpPr>
        <xdr:cNvPr id="279" name="テキスト ボックス 278"/>
        <xdr:cNvSpPr txBox="1"/>
      </xdr:nvSpPr>
      <xdr:spPr>
        <a:xfrm>
          <a:off x="13512800" y="9309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58420</xdr:rowOff>
    </xdr:from>
    <xdr:ext cx="762000" cy="259080"/>
    <xdr:sp macro="" textlink="">
      <xdr:nvSpPr>
        <xdr:cNvPr id="281" name="テキスト ボックス 280"/>
        <xdr:cNvSpPr txBox="1"/>
      </xdr:nvSpPr>
      <xdr:spPr>
        <a:xfrm>
          <a:off x="12623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減少傾向にあり、H29年度は0.6ポイント下がり過去5年間で一番低い数値となったが、類似団体と比べると3.4ポイントと、大きな開きがある。一部事務組合への負担金などが多額であることが主な要因である。特に、ごみ処理施設の更新に係る負担金の増加が大きい状況である。引き続き、一部事務組合への経営努力の要請を行うとともに、補助金や負担金について町審査会をとおして削減を図っていきたい。</a:t>
          </a:r>
        </a:p>
        <a:p>
          <a:endParaRPr/>
        </a:p>
        <a:p>
          <a:endParaRPr/>
        </a:p>
      </xdr:txBody>
    </xdr:sp>
    <xdr:clientData/>
  </xdr:twoCellAnchor>
  <xdr:oneCellAnchor>
    <xdr:from>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3555" cy="259080"/>
    <xdr:sp macro="" textlink="">
      <xdr:nvSpPr>
        <xdr:cNvPr id="297" name="テキスト ボックス 296"/>
        <xdr:cNvSpPr txBox="1"/>
      </xdr:nvSpPr>
      <xdr:spPr>
        <a:xfrm>
          <a:off x="11938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3555" cy="259080"/>
    <xdr:sp macro="" textlink="">
      <xdr:nvSpPr>
        <xdr:cNvPr id="299" name="テキスト ボックス 298"/>
        <xdr:cNvSpPr txBox="1"/>
      </xdr:nvSpPr>
      <xdr:spPr>
        <a:xfrm>
          <a:off x="11938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301" name="テキスト ボックス 300"/>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3555" cy="259080"/>
    <xdr:sp macro="" textlink="">
      <xdr:nvSpPr>
        <xdr:cNvPr id="303" name="テキスト ボックス 302"/>
        <xdr:cNvSpPr txBox="1"/>
      </xdr:nvSpPr>
      <xdr:spPr>
        <a:xfrm>
          <a:off x="11938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3555" cy="259080"/>
    <xdr:sp macro="" textlink="">
      <xdr:nvSpPr>
        <xdr:cNvPr id="305" name="テキスト ボックス 304"/>
        <xdr:cNvSpPr txBox="1"/>
      </xdr:nvSpPr>
      <xdr:spPr>
        <a:xfrm>
          <a:off x="11938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7" name="テキスト ボックス 306"/>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64770</xdr:rowOff>
    </xdr:from>
    <xdr:ext cx="762000" cy="254635"/>
    <xdr:sp macro="" textlink="">
      <xdr:nvSpPr>
        <xdr:cNvPr id="310" name="補助費等最小値テキスト"/>
        <xdr:cNvSpPr txBox="1"/>
      </xdr:nvSpPr>
      <xdr:spPr>
        <a:xfrm>
          <a:off x="16598900" y="7094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102870</xdr:rowOff>
    </xdr:from>
    <xdr:ext cx="762000" cy="259080"/>
    <xdr:sp macro="" textlink="">
      <xdr:nvSpPr>
        <xdr:cNvPr id="312" name="補助費等最大値テキスト"/>
        <xdr:cNvSpPr txBox="1"/>
      </xdr:nvSpPr>
      <xdr:spPr>
        <a:xfrm>
          <a:off x="16598900" y="541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81280</xdr:rowOff>
    </xdr:to>
    <xdr:cxnSp macro="">
      <xdr:nvCxnSpPr>
        <xdr:cNvPr id="314" name="直線コネクタ 313"/>
        <xdr:cNvCxnSpPr/>
      </xdr:nvCxnSpPr>
      <xdr:spPr>
        <a:xfrm flipV="1">
          <a:off x="15671800" y="65506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85090</xdr:rowOff>
    </xdr:from>
    <xdr:ext cx="762000" cy="259080"/>
    <xdr:sp macro="" textlink="">
      <xdr:nvSpPr>
        <xdr:cNvPr id="315" name="補助費等平均値テキスト"/>
        <xdr:cNvSpPr txBox="1"/>
      </xdr:nvSpPr>
      <xdr:spPr>
        <a:xfrm>
          <a:off x="16598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81280</xdr:rowOff>
    </xdr:to>
    <xdr:cxnSp macro="">
      <xdr:nvCxnSpPr>
        <xdr:cNvPr id="317" name="直線コネクタ 316"/>
        <xdr:cNvCxnSpPr/>
      </xdr:nvCxnSpPr>
      <xdr:spPr>
        <a:xfrm>
          <a:off x="14782800" y="6558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142240</xdr:rowOff>
    </xdr:from>
    <xdr:ext cx="736600" cy="259080"/>
    <xdr:sp macro="" textlink="">
      <xdr:nvSpPr>
        <xdr:cNvPr id="319" name="テキスト ボックス 318"/>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43180</xdr:rowOff>
    </xdr:from>
    <xdr:to>
      <xdr:col>73</xdr:col>
      <xdr:colOff>180975</xdr:colOff>
      <xdr:row>38</xdr:row>
      <xdr:rowOff>119380</xdr:rowOff>
    </xdr:to>
    <xdr:cxnSp macro="">
      <xdr:nvCxnSpPr>
        <xdr:cNvPr id="320" name="直線コネクタ 319"/>
        <xdr:cNvCxnSpPr/>
      </xdr:nvCxnSpPr>
      <xdr:spPr>
        <a:xfrm flipV="1">
          <a:off x="13893800" y="65582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22" name="テキスト ボックス 321"/>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119380</xdr:rowOff>
    </xdr:from>
    <xdr:to>
      <xdr:col>69</xdr:col>
      <xdr:colOff>92075</xdr:colOff>
      <xdr:row>39</xdr:row>
      <xdr:rowOff>8890</xdr:rowOff>
    </xdr:to>
    <xdr:cxnSp macro="">
      <xdr:nvCxnSpPr>
        <xdr:cNvPr id="323" name="直線コネクタ 322"/>
        <xdr:cNvCxnSpPr/>
      </xdr:nvCxnSpPr>
      <xdr:spPr>
        <a:xfrm flipV="1">
          <a:off x="13004800" y="66344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54610</xdr:rowOff>
    </xdr:from>
    <xdr:ext cx="757555" cy="254635"/>
    <xdr:sp macro="" textlink="">
      <xdr:nvSpPr>
        <xdr:cNvPr id="325" name="テキスト ボックス 324"/>
        <xdr:cNvSpPr txBox="1"/>
      </xdr:nvSpPr>
      <xdr:spPr>
        <a:xfrm>
          <a:off x="13512800" y="6055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107950</xdr:rowOff>
    </xdr:from>
    <xdr:ext cx="762000" cy="259080"/>
    <xdr:sp macro="" textlink="">
      <xdr:nvSpPr>
        <xdr:cNvPr id="327" name="テキスト ボックス 326"/>
        <xdr:cNvSpPr txBox="1"/>
      </xdr:nvSpPr>
      <xdr:spPr>
        <a:xfrm>
          <a:off x="12623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9" name="テキスト ボックス 328"/>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30" name="テキスト ボックス 329"/>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32" name="テキスト ボックス 331"/>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3" name="楕円 332"/>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128270</xdr:rowOff>
    </xdr:from>
    <xdr:ext cx="762000" cy="259080"/>
    <xdr:sp macro="" textlink="">
      <xdr:nvSpPr>
        <xdr:cNvPr id="334" name="補助費等該当値テキスト"/>
        <xdr:cNvSpPr txBox="1"/>
      </xdr:nvSpPr>
      <xdr:spPr>
        <a:xfrm>
          <a:off x="16598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5" name="楕円 334"/>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116840</xdr:rowOff>
    </xdr:from>
    <xdr:ext cx="736600" cy="259080"/>
    <xdr:sp macro="" textlink="">
      <xdr:nvSpPr>
        <xdr:cNvPr id="336" name="テキスト ボックス 335"/>
        <xdr:cNvSpPr txBox="1"/>
      </xdr:nvSpPr>
      <xdr:spPr>
        <a:xfrm>
          <a:off x="15290800" y="663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7" name="楕円 336"/>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38" name="テキスト ボックス 337"/>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68580</xdr:rowOff>
    </xdr:from>
    <xdr:to>
      <xdr:col>69</xdr:col>
      <xdr:colOff>142875</xdr:colOff>
      <xdr:row>38</xdr:row>
      <xdr:rowOff>170180</xdr:rowOff>
    </xdr:to>
    <xdr:sp macro="" textlink="">
      <xdr:nvSpPr>
        <xdr:cNvPr id="339" name="楕円 338"/>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154940</xdr:rowOff>
    </xdr:from>
    <xdr:ext cx="757555" cy="254635"/>
    <xdr:sp macro="" textlink="">
      <xdr:nvSpPr>
        <xdr:cNvPr id="340" name="テキスト ボックス 339"/>
        <xdr:cNvSpPr txBox="1"/>
      </xdr:nvSpPr>
      <xdr:spPr>
        <a:xfrm>
          <a:off x="13512800" y="66700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41" name="楕円 340"/>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44450</xdr:rowOff>
    </xdr:from>
    <xdr:ext cx="762000" cy="259080"/>
    <xdr:sp macro="" textlink="">
      <xdr:nvSpPr>
        <xdr:cNvPr id="342" name="テキスト ボックス 341"/>
        <xdr:cNvSpPr txBox="1"/>
      </xdr:nvSpPr>
      <xdr:spPr>
        <a:xfrm>
          <a:off x="126238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Ｈ29年度は0.1ポイント減少し、類似団体平均と比べると0.2ポイント低い状態である。今後も起債抑制を継続していく必要があるが、施設の大規模改修は喫緊の課題であり、投資的経費の増加が見込まれているため、抑制することは難しい状態である。基金の計画的な利用とともに将来を見据えた起債計画の策定が必要と考える。</a:t>
          </a:r>
        </a:p>
      </xdr:txBody>
    </xdr:sp>
    <xdr:clientData/>
  </xdr:twoCellAnchor>
  <xdr:oneCellAnchor>
    <xdr:from>
      <xdr:col>3</xdr:col>
      <xdr:colOff>123825</xdr:colOff>
      <xdr:row>69</xdr:row>
      <xdr:rowOff>107950</xdr:rowOff>
    </xdr:from>
    <xdr:ext cx="294005" cy="225425"/>
    <xdr:sp macro="" textlink="">
      <xdr:nvSpPr>
        <xdr:cNvPr id="354" name="テキスト ボックス 353"/>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6" name="テキスト ボックス 355"/>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8" name="テキスト ボックス 357"/>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60" name="テキスト ボックス 359"/>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62" name="テキスト ボックス 361"/>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4" name="テキスト ボックス 363"/>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6" name="テキスト ボックス 365"/>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68" name="テキスト ボックス 367"/>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4635"/>
    <xdr:sp macro="" textlink="">
      <xdr:nvSpPr>
        <xdr:cNvPr id="371" name="公債費最小値テキスト"/>
        <xdr:cNvSpPr txBox="1"/>
      </xdr:nvSpPr>
      <xdr:spPr>
        <a:xfrm>
          <a:off x="4914900" y="13883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167640</xdr:rowOff>
    </xdr:from>
    <xdr:ext cx="762000" cy="254635"/>
    <xdr:sp macro="" textlink="">
      <xdr:nvSpPr>
        <xdr:cNvPr id="373" name="公債費最大値テキスト"/>
        <xdr:cNvSpPr txBox="1"/>
      </xdr:nvSpPr>
      <xdr:spPr>
        <a:xfrm>
          <a:off x="4914900" y="12169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104140</xdr:rowOff>
    </xdr:from>
    <xdr:to>
      <xdr:col>24</xdr:col>
      <xdr:colOff>25400</xdr:colOff>
      <xdr:row>76</xdr:row>
      <xdr:rowOff>111760</xdr:rowOff>
    </xdr:to>
    <xdr:cxnSp macro="">
      <xdr:nvCxnSpPr>
        <xdr:cNvPr id="375" name="直線コネクタ 374"/>
        <xdr:cNvCxnSpPr/>
      </xdr:nvCxnSpPr>
      <xdr:spPr>
        <a:xfrm flipV="1">
          <a:off x="3987800" y="131343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40640</xdr:rowOff>
    </xdr:from>
    <xdr:ext cx="762000" cy="254635"/>
    <xdr:sp macro="" textlink="">
      <xdr:nvSpPr>
        <xdr:cNvPr id="376" name="公債費平均値テキスト"/>
        <xdr:cNvSpPr txBox="1"/>
      </xdr:nvSpPr>
      <xdr:spPr>
        <a:xfrm>
          <a:off x="4914900" y="130708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111760</xdr:rowOff>
    </xdr:to>
    <xdr:cxnSp macro="">
      <xdr:nvCxnSpPr>
        <xdr:cNvPr id="378" name="直線コネクタ 377"/>
        <xdr:cNvCxnSpPr/>
      </xdr:nvCxnSpPr>
      <xdr:spPr>
        <a:xfrm>
          <a:off x="3098800" y="130352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154940</xdr:rowOff>
    </xdr:from>
    <xdr:ext cx="732155" cy="254635"/>
    <xdr:sp macro="" textlink="">
      <xdr:nvSpPr>
        <xdr:cNvPr id="380" name="テキスト ボックス 379"/>
        <xdr:cNvSpPr txBox="1"/>
      </xdr:nvSpPr>
      <xdr:spPr>
        <a:xfrm>
          <a:off x="3606800" y="131851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5080</xdr:rowOff>
    </xdr:from>
    <xdr:to>
      <xdr:col>15</xdr:col>
      <xdr:colOff>98425</xdr:colOff>
      <xdr:row>76</xdr:row>
      <xdr:rowOff>43180</xdr:rowOff>
    </xdr:to>
    <xdr:cxnSp macro="">
      <xdr:nvCxnSpPr>
        <xdr:cNvPr id="381" name="直線コネクタ 380"/>
        <xdr:cNvCxnSpPr/>
      </xdr:nvCxnSpPr>
      <xdr:spPr>
        <a:xfrm flipV="1">
          <a:off x="2209800" y="13035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82" name="フローチャート: 判断 381"/>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139700</xdr:rowOff>
    </xdr:from>
    <xdr:ext cx="762000" cy="259080"/>
    <xdr:sp macro="" textlink="">
      <xdr:nvSpPr>
        <xdr:cNvPr id="383" name="テキスト ボックス 382"/>
        <xdr:cNvSpPr txBox="1"/>
      </xdr:nvSpPr>
      <xdr:spPr>
        <a:xfrm>
          <a:off x="2717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27940</xdr:rowOff>
    </xdr:from>
    <xdr:to>
      <xdr:col>11</xdr:col>
      <xdr:colOff>9525</xdr:colOff>
      <xdr:row>76</xdr:row>
      <xdr:rowOff>43180</xdr:rowOff>
    </xdr:to>
    <xdr:cxnSp macro="">
      <xdr:nvCxnSpPr>
        <xdr:cNvPr id="384" name="直線コネクタ 383"/>
        <xdr:cNvCxnSpPr/>
      </xdr:nvCxnSpPr>
      <xdr:spPr>
        <a:xfrm>
          <a:off x="1320800" y="13058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170180</xdr:rowOff>
    </xdr:from>
    <xdr:ext cx="757555" cy="259080"/>
    <xdr:sp macro="" textlink="">
      <xdr:nvSpPr>
        <xdr:cNvPr id="386" name="テキスト ボックス 385"/>
        <xdr:cNvSpPr txBox="1"/>
      </xdr:nvSpPr>
      <xdr:spPr>
        <a:xfrm>
          <a:off x="1828800" y="13200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7" name="フローチャート: 判断 386"/>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44450</xdr:rowOff>
    </xdr:from>
    <xdr:ext cx="757555" cy="259080"/>
    <xdr:sp macro="" textlink="">
      <xdr:nvSpPr>
        <xdr:cNvPr id="388" name="テキスト ボックス 387"/>
        <xdr:cNvSpPr txBox="1"/>
      </xdr:nvSpPr>
      <xdr:spPr>
        <a:xfrm>
          <a:off x="939800" y="13246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91" name="テキスト ボックス 390"/>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94" name="楕円 393"/>
        <xdr:cNvSpPr/>
      </xdr:nvSpPr>
      <xdr:spPr>
        <a:xfrm>
          <a:off x="4775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69850</xdr:rowOff>
    </xdr:from>
    <xdr:ext cx="762000" cy="259080"/>
    <xdr:sp macro="" textlink="">
      <xdr:nvSpPr>
        <xdr:cNvPr id="395" name="公債費該当値テキスト"/>
        <xdr:cNvSpPr txBox="1"/>
      </xdr:nvSpPr>
      <xdr:spPr>
        <a:xfrm>
          <a:off x="4914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60960</xdr:rowOff>
    </xdr:from>
    <xdr:to>
      <xdr:col>20</xdr:col>
      <xdr:colOff>38100</xdr:colOff>
      <xdr:row>76</xdr:row>
      <xdr:rowOff>162560</xdr:rowOff>
    </xdr:to>
    <xdr:sp macro="" textlink="">
      <xdr:nvSpPr>
        <xdr:cNvPr id="396" name="楕円 395"/>
        <xdr:cNvSpPr/>
      </xdr:nvSpPr>
      <xdr:spPr>
        <a:xfrm>
          <a:off x="3937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1270</xdr:rowOff>
    </xdr:from>
    <xdr:ext cx="732155" cy="259080"/>
    <xdr:sp macro="" textlink="">
      <xdr:nvSpPr>
        <xdr:cNvPr id="397" name="テキスト ボックス 396"/>
        <xdr:cNvSpPr txBox="1"/>
      </xdr:nvSpPr>
      <xdr:spPr>
        <a:xfrm>
          <a:off x="3606800" y="128600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8" name="楕円 397"/>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66040</xdr:rowOff>
    </xdr:from>
    <xdr:ext cx="762000" cy="254635"/>
    <xdr:sp macro="" textlink="">
      <xdr:nvSpPr>
        <xdr:cNvPr id="399" name="テキスト ボックス 398"/>
        <xdr:cNvSpPr txBox="1"/>
      </xdr:nvSpPr>
      <xdr:spPr>
        <a:xfrm>
          <a:off x="2717800" y="12753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400" name="楕円 399"/>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104140</xdr:rowOff>
    </xdr:from>
    <xdr:ext cx="757555" cy="259080"/>
    <xdr:sp macro="" textlink="">
      <xdr:nvSpPr>
        <xdr:cNvPr id="401" name="テキスト ボックス 400"/>
        <xdr:cNvSpPr txBox="1"/>
      </xdr:nvSpPr>
      <xdr:spPr>
        <a:xfrm>
          <a:off x="1828800" y="127914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148590</xdr:rowOff>
    </xdr:from>
    <xdr:to>
      <xdr:col>6</xdr:col>
      <xdr:colOff>171450</xdr:colOff>
      <xdr:row>76</xdr:row>
      <xdr:rowOff>78740</xdr:rowOff>
    </xdr:to>
    <xdr:sp macro="" textlink="">
      <xdr:nvSpPr>
        <xdr:cNvPr id="402" name="楕円 401"/>
        <xdr:cNvSpPr/>
      </xdr:nvSpPr>
      <xdr:spPr>
        <a:xfrm>
          <a:off x="1270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88900</xdr:rowOff>
    </xdr:from>
    <xdr:ext cx="757555" cy="254635"/>
    <xdr:sp macro="" textlink="">
      <xdr:nvSpPr>
        <xdr:cNvPr id="403" name="テキスト ボックス 402"/>
        <xdr:cNvSpPr txBox="1"/>
      </xdr:nvSpPr>
      <xdr:spPr>
        <a:xfrm>
          <a:off x="939800" y="127762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常に類似団体平均を上回り、全国平均よりも高い数値で推移している。主な要因は扶助費、補助費等、物件費である。義務的経費以外では、補助費等が大きい割合を占めている。一部事務組合への負担金の削減は困難であるため、その他補助金や物件費を精査し削減に努めたい。</a:t>
          </a:r>
        </a:p>
        <a:p>
          <a:endParaRPr/>
        </a:p>
        <a:p>
          <a:endParaRPr/>
        </a:p>
      </xdr:txBody>
    </xdr:sp>
    <xdr:clientData/>
  </xdr:twoCellAnchor>
  <xdr:oneCellAnchor>
    <xdr:from>
      <xdr:col>62</xdr:col>
      <xdr:colOff>6350</xdr:colOff>
      <xdr:row>69</xdr:row>
      <xdr:rowOff>107950</xdr:rowOff>
    </xdr:from>
    <xdr:ext cx="294005" cy="225425"/>
    <xdr:sp macro="" textlink="">
      <xdr:nvSpPr>
        <xdr:cNvPr id="415" name="テキスト ボックス 414"/>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7" name="テキスト ボックス 416"/>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9" name="テキスト ボックス 418"/>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21" name="テキスト ボックス 420"/>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23" name="テキスト ボックス 422"/>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25" name="テキスト ボックス 424"/>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7" name="テキスト ボックス 426"/>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9" name="テキスト ボックス 42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92710</xdr:rowOff>
    </xdr:to>
    <xdr:cxnSp macro="">
      <xdr:nvCxnSpPr>
        <xdr:cNvPr id="431" name="直線コネクタ 430"/>
        <xdr:cNvCxnSpPr/>
      </xdr:nvCxnSpPr>
      <xdr:spPr>
        <a:xfrm flipV="1">
          <a:off x="16510000" y="1275334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64770</xdr:rowOff>
    </xdr:from>
    <xdr:ext cx="762000" cy="254635"/>
    <xdr:sp macro="" textlink="">
      <xdr:nvSpPr>
        <xdr:cNvPr id="432" name="公債費以外最小値テキスト"/>
        <xdr:cNvSpPr txBox="1"/>
      </xdr:nvSpPr>
      <xdr:spPr>
        <a:xfrm>
          <a:off x="16598900" y="137807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92710</xdr:rowOff>
    </xdr:from>
    <xdr:to>
      <xdr:col>82</xdr:col>
      <xdr:colOff>196850</xdr:colOff>
      <xdr:row>80</xdr:row>
      <xdr:rowOff>92710</xdr:rowOff>
    </xdr:to>
    <xdr:cxnSp macro="">
      <xdr:nvCxnSpPr>
        <xdr:cNvPr id="433" name="直線コネクタ 432"/>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34"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88900</xdr:rowOff>
    </xdr:to>
    <xdr:cxnSp macro="">
      <xdr:nvCxnSpPr>
        <xdr:cNvPr id="436" name="直線コネクタ 435"/>
        <xdr:cNvCxnSpPr/>
      </xdr:nvCxnSpPr>
      <xdr:spPr>
        <a:xfrm flipV="1">
          <a:off x="15671800" y="13625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35560</xdr:rowOff>
    </xdr:from>
    <xdr:ext cx="762000" cy="259080"/>
    <xdr:sp macro="" textlink="">
      <xdr:nvSpPr>
        <xdr:cNvPr id="437" name="公債費以外平均値テキスト"/>
        <xdr:cNvSpPr txBox="1"/>
      </xdr:nvSpPr>
      <xdr:spPr>
        <a:xfrm>
          <a:off x="16598900" y="1323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35560</xdr:rowOff>
    </xdr:from>
    <xdr:to>
      <xdr:col>78</xdr:col>
      <xdr:colOff>69850</xdr:colOff>
      <xdr:row>79</xdr:row>
      <xdr:rowOff>88900</xdr:rowOff>
    </xdr:to>
    <xdr:cxnSp macro="">
      <xdr:nvCxnSpPr>
        <xdr:cNvPr id="439" name="直線コネクタ 438"/>
        <xdr:cNvCxnSpPr/>
      </xdr:nvCxnSpPr>
      <xdr:spPr>
        <a:xfrm>
          <a:off x="14782800" y="135801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129540</xdr:rowOff>
    </xdr:from>
    <xdr:to>
      <xdr:col>78</xdr:col>
      <xdr:colOff>120650</xdr:colOff>
      <xdr:row>78</xdr:row>
      <xdr:rowOff>59690</xdr:rowOff>
    </xdr:to>
    <xdr:sp macro="" textlink="">
      <xdr:nvSpPr>
        <xdr:cNvPr id="440" name="フローチャート: 判断 439"/>
        <xdr:cNvSpPr/>
      </xdr:nvSpPr>
      <xdr:spPr>
        <a:xfrm>
          <a:off x="156210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69850</xdr:rowOff>
    </xdr:from>
    <xdr:ext cx="736600" cy="259080"/>
    <xdr:sp macro="" textlink="">
      <xdr:nvSpPr>
        <xdr:cNvPr id="441" name="テキスト ボックス 440"/>
        <xdr:cNvSpPr txBox="1"/>
      </xdr:nvSpPr>
      <xdr:spPr>
        <a:xfrm>
          <a:off x="15290800" y="1310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16510</xdr:rowOff>
    </xdr:from>
    <xdr:to>
      <xdr:col>73</xdr:col>
      <xdr:colOff>180975</xdr:colOff>
      <xdr:row>79</xdr:row>
      <xdr:rowOff>35560</xdr:rowOff>
    </xdr:to>
    <xdr:cxnSp macro="">
      <xdr:nvCxnSpPr>
        <xdr:cNvPr id="442" name="直線コネクタ 441"/>
        <xdr:cNvCxnSpPr/>
      </xdr:nvCxnSpPr>
      <xdr:spPr>
        <a:xfrm>
          <a:off x="13893800" y="13561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16510</xdr:rowOff>
    </xdr:from>
    <xdr:ext cx="762000" cy="259080"/>
    <xdr:sp macro="" textlink="">
      <xdr:nvSpPr>
        <xdr:cNvPr id="444" name="テキスト ボックス 443"/>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1270</xdr:rowOff>
    </xdr:from>
    <xdr:to>
      <xdr:col>69</xdr:col>
      <xdr:colOff>92075</xdr:colOff>
      <xdr:row>79</xdr:row>
      <xdr:rowOff>16510</xdr:rowOff>
    </xdr:to>
    <xdr:cxnSp macro="">
      <xdr:nvCxnSpPr>
        <xdr:cNvPr id="445" name="直線コネクタ 444"/>
        <xdr:cNvCxnSpPr/>
      </xdr:nvCxnSpPr>
      <xdr:spPr>
        <a:xfrm>
          <a:off x="13004800" y="13545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72390</xdr:rowOff>
    </xdr:from>
    <xdr:to>
      <xdr:col>69</xdr:col>
      <xdr:colOff>142875</xdr:colOff>
      <xdr:row>78</xdr:row>
      <xdr:rowOff>2540</xdr:rowOff>
    </xdr:to>
    <xdr:sp macro="" textlink="">
      <xdr:nvSpPr>
        <xdr:cNvPr id="446" name="フローチャート: 判断 445"/>
        <xdr:cNvSpPr/>
      </xdr:nvSpPr>
      <xdr:spPr>
        <a:xfrm>
          <a:off x="13843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12700</xdr:rowOff>
    </xdr:from>
    <xdr:ext cx="757555" cy="259080"/>
    <xdr:sp macro="" textlink="">
      <xdr:nvSpPr>
        <xdr:cNvPr id="447" name="テキスト ボックス 446"/>
        <xdr:cNvSpPr txBox="1"/>
      </xdr:nvSpPr>
      <xdr:spPr>
        <a:xfrm>
          <a:off x="13512800" y="130429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72390</xdr:rowOff>
    </xdr:from>
    <xdr:to>
      <xdr:col>65</xdr:col>
      <xdr:colOff>53975</xdr:colOff>
      <xdr:row>78</xdr:row>
      <xdr:rowOff>2540</xdr:rowOff>
    </xdr:to>
    <xdr:sp macro="" textlink="">
      <xdr:nvSpPr>
        <xdr:cNvPr id="448" name="フローチャート: 判断 447"/>
        <xdr:cNvSpPr/>
      </xdr:nvSpPr>
      <xdr:spPr>
        <a:xfrm>
          <a:off x="12954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12700</xdr:rowOff>
    </xdr:from>
    <xdr:ext cx="762000" cy="259080"/>
    <xdr:sp macro="" textlink="">
      <xdr:nvSpPr>
        <xdr:cNvPr id="449" name="テキスト ボックス 448"/>
        <xdr:cNvSpPr txBox="1"/>
      </xdr:nvSpPr>
      <xdr:spPr>
        <a:xfrm>
          <a:off x="126238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51" name="テキスト ボックス 45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52" name="テキスト ボックス 45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54" name="テキスト ボックス 45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55" name="楕円 454"/>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2540</xdr:rowOff>
    </xdr:from>
    <xdr:ext cx="762000" cy="259080"/>
    <xdr:sp macro="" textlink="">
      <xdr:nvSpPr>
        <xdr:cNvPr id="456" name="公債費以外該当値テキスト"/>
        <xdr:cNvSpPr txBox="1"/>
      </xdr:nvSpPr>
      <xdr:spPr>
        <a:xfrm>
          <a:off x="165989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38100</xdr:rowOff>
    </xdr:from>
    <xdr:to>
      <xdr:col>78</xdr:col>
      <xdr:colOff>120650</xdr:colOff>
      <xdr:row>79</xdr:row>
      <xdr:rowOff>139700</xdr:rowOff>
    </xdr:to>
    <xdr:sp macro="" textlink="">
      <xdr:nvSpPr>
        <xdr:cNvPr id="457" name="楕円 456"/>
        <xdr:cNvSpPr/>
      </xdr:nvSpPr>
      <xdr:spPr>
        <a:xfrm>
          <a:off x="15621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124460</xdr:rowOff>
    </xdr:from>
    <xdr:ext cx="736600" cy="259080"/>
    <xdr:sp macro="" textlink="">
      <xdr:nvSpPr>
        <xdr:cNvPr id="458" name="テキスト ボックス 457"/>
        <xdr:cNvSpPr txBox="1"/>
      </xdr:nvSpPr>
      <xdr:spPr>
        <a:xfrm>
          <a:off x="15290800" y="1366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156210</xdr:rowOff>
    </xdr:from>
    <xdr:to>
      <xdr:col>74</xdr:col>
      <xdr:colOff>31750</xdr:colOff>
      <xdr:row>79</xdr:row>
      <xdr:rowOff>86360</xdr:rowOff>
    </xdr:to>
    <xdr:sp macro="" textlink="">
      <xdr:nvSpPr>
        <xdr:cNvPr id="459" name="楕円 458"/>
        <xdr:cNvSpPr/>
      </xdr:nvSpPr>
      <xdr:spPr>
        <a:xfrm>
          <a:off x="14732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71120</xdr:rowOff>
    </xdr:from>
    <xdr:ext cx="762000" cy="259080"/>
    <xdr:sp macro="" textlink="">
      <xdr:nvSpPr>
        <xdr:cNvPr id="460" name="テキスト ボックス 459"/>
        <xdr:cNvSpPr txBox="1"/>
      </xdr:nvSpPr>
      <xdr:spPr>
        <a:xfrm>
          <a:off x="14401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137160</xdr:rowOff>
    </xdr:from>
    <xdr:to>
      <xdr:col>69</xdr:col>
      <xdr:colOff>142875</xdr:colOff>
      <xdr:row>79</xdr:row>
      <xdr:rowOff>67310</xdr:rowOff>
    </xdr:to>
    <xdr:sp macro="" textlink="">
      <xdr:nvSpPr>
        <xdr:cNvPr id="461" name="楕円 460"/>
        <xdr:cNvSpPr/>
      </xdr:nvSpPr>
      <xdr:spPr>
        <a:xfrm>
          <a:off x="138430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52070</xdr:rowOff>
    </xdr:from>
    <xdr:ext cx="757555" cy="254635"/>
    <xdr:sp macro="" textlink="">
      <xdr:nvSpPr>
        <xdr:cNvPr id="462" name="テキスト ボックス 461"/>
        <xdr:cNvSpPr txBox="1"/>
      </xdr:nvSpPr>
      <xdr:spPr>
        <a:xfrm>
          <a:off x="13512800" y="135966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3" name="楕円 462"/>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36830</xdr:rowOff>
    </xdr:from>
    <xdr:ext cx="762000" cy="259080"/>
    <xdr:sp macro="" textlink="">
      <xdr:nvSpPr>
        <xdr:cNvPr id="464" name="テキスト ボックス 463"/>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群馬県邑楽町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83820</xdr:rowOff>
    </xdr:from>
    <xdr:to>
      <xdr:col>29</xdr:col>
      <xdr:colOff>127000</xdr:colOff>
      <xdr:row>19</xdr:row>
      <xdr:rowOff>120650</xdr:rowOff>
    </xdr:to>
    <xdr:cxnSp macro="">
      <xdr:nvCxnSpPr>
        <xdr:cNvPr id="47" name="直線コネクタ 46"/>
        <xdr:cNvCxnSpPr/>
      </xdr:nvCxnSpPr>
      <xdr:spPr>
        <a:xfrm flipV="1">
          <a:off x="5651500" y="2188845"/>
          <a:ext cx="0" cy="12369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92710</xdr:rowOff>
    </xdr:from>
    <xdr:ext cx="757555" cy="259080"/>
    <xdr:sp macro="" textlink="">
      <xdr:nvSpPr>
        <xdr:cNvPr id="48" name="人口1人当たり決算額の推移最小値テキスト130"/>
        <xdr:cNvSpPr txBox="1"/>
      </xdr:nvSpPr>
      <xdr:spPr>
        <a:xfrm>
          <a:off x="5740400" y="33978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120650</xdr:rowOff>
    </xdr:from>
    <xdr:to>
      <xdr:col>30</xdr:col>
      <xdr:colOff>25400</xdr:colOff>
      <xdr:row>19</xdr:row>
      <xdr:rowOff>120650</xdr:rowOff>
    </xdr:to>
    <xdr:cxnSp macro="">
      <xdr:nvCxnSpPr>
        <xdr:cNvPr id="49" name="直線コネクタ 48"/>
        <xdr:cNvCxnSpPr/>
      </xdr:nvCxnSpPr>
      <xdr:spPr>
        <a:xfrm>
          <a:off x="5562600" y="3425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170180</xdr:rowOff>
    </xdr:from>
    <xdr:ext cx="757555" cy="259080"/>
    <xdr:sp macro="" textlink="">
      <xdr:nvSpPr>
        <xdr:cNvPr id="50" name="人口1人当たり決算額の推移最大値テキスト130"/>
        <xdr:cNvSpPr txBox="1"/>
      </xdr:nvSpPr>
      <xdr:spPr>
        <a:xfrm>
          <a:off x="5740400" y="19323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83820</xdr:rowOff>
    </xdr:from>
    <xdr:to>
      <xdr:col>30</xdr:col>
      <xdr:colOff>25400</xdr:colOff>
      <xdr:row>12</xdr:row>
      <xdr:rowOff>83820</xdr:rowOff>
    </xdr:to>
    <xdr:cxnSp macro="">
      <xdr:nvCxnSpPr>
        <xdr:cNvPr id="51" name="直線コネクタ 50"/>
        <xdr:cNvCxnSpPr/>
      </xdr:nvCxnSpPr>
      <xdr:spPr>
        <a:xfrm>
          <a:off x="5562600" y="2188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84455</xdr:rowOff>
    </xdr:from>
    <xdr:to>
      <xdr:col>29</xdr:col>
      <xdr:colOff>127000</xdr:colOff>
      <xdr:row>17</xdr:row>
      <xdr:rowOff>141605</xdr:rowOff>
    </xdr:to>
    <xdr:cxnSp macro="">
      <xdr:nvCxnSpPr>
        <xdr:cNvPr id="52" name="直線コネクタ 51"/>
        <xdr:cNvCxnSpPr/>
      </xdr:nvCxnSpPr>
      <xdr:spPr>
        <a:xfrm>
          <a:off x="5003800" y="3046730"/>
          <a:ext cx="6477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164465</xdr:rowOff>
    </xdr:from>
    <xdr:ext cx="757555" cy="259080"/>
    <xdr:sp macro="" textlink="">
      <xdr:nvSpPr>
        <xdr:cNvPr id="53" name="人口1人当たり決算額の推移平均値テキスト130"/>
        <xdr:cNvSpPr txBox="1"/>
      </xdr:nvSpPr>
      <xdr:spPr>
        <a:xfrm>
          <a:off x="5740400" y="27838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177800</xdr:colOff>
      <xdr:row>17</xdr:row>
      <xdr:rowOff>78105</xdr:rowOff>
    </xdr:to>
    <xdr:sp macro="" textlink="">
      <xdr:nvSpPr>
        <xdr:cNvPr id="54" name="フローチャート: 判断 53"/>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40640</xdr:rowOff>
    </xdr:from>
    <xdr:to>
      <xdr:col>26</xdr:col>
      <xdr:colOff>50800</xdr:colOff>
      <xdr:row>17</xdr:row>
      <xdr:rowOff>84455</xdr:rowOff>
    </xdr:to>
    <xdr:cxnSp macro="">
      <xdr:nvCxnSpPr>
        <xdr:cNvPr id="55" name="直線コネクタ 54"/>
        <xdr:cNvCxnSpPr/>
      </xdr:nvCxnSpPr>
      <xdr:spPr>
        <a:xfrm>
          <a:off x="4305300" y="300291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162560</xdr:rowOff>
    </xdr:from>
    <xdr:to>
      <xdr:col>26</xdr:col>
      <xdr:colOff>101600</xdr:colOff>
      <xdr:row>17</xdr:row>
      <xdr:rowOff>92710</xdr:rowOff>
    </xdr:to>
    <xdr:sp macro="" textlink="">
      <xdr:nvSpPr>
        <xdr:cNvPr id="56" name="フローチャート: 判断 55"/>
        <xdr:cNvSpPr/>
      </xdr:nvSpPr>
      <xdr:spPr>
        <a:xfrm>
          <a:off x="49530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102870</xdr:rowOff>
    </xdr:from>
    <xdr:ext cx="736600" cy="259080"/>
    <xdr:sp macro="" textlink="">
      <xdr:nvSpPr>
        <xdr:cNvPr id="57" name="テキスト ボックス 56"/>
        <xdr:cNvSpPr txBox="1"/>
      </xdr:nvSpPr>
      <xdr:spPr>
        <a:xfrm>
          <a:off x="4622800" y="272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40640</xdr:rowOff>
    </xdr:from>
    <xdr:to>
      <xdr:col>22</xdr:col>
      <xdr:colOff>114300</xdr:colOff>
      <xdr:row>17</xdr:row>
      <xdr:rowOff>64135</xdr:rowOff>
    </xdr:to>
    <xdr:cxnSp macro="">
      <xdr:nvCxnSpPr>
        <xdr:cNvPr id="58" name="直線コネクタ 57"/>
        <xdr:cNvCxnSpPr/>
      </xdr:nvCxnSpPr>
      <xdr:spPr>
        <a:xfrm flipV="1">
          <a:off x="3606800" y="300291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4635"/>
    <xdr:sp macro="" textlink="">
      <xdr:nvSpPr>
        <xdr:cNvPr id="60" name="テキスト ボックス 59"/>
        <xdr:cNvSpPr txBox="1"/>
      </xdr:nvSpPr>
      <xdr:spPr>
        <a:xfrm>
          <a:off x="3924300" y="2707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64135</xdr:rowOff>
    </xdr:from>
    <xdr:to>
      <xdr:col>18</xdr:col>
      <xdr:colOff>177800</xdr:colOff>
      <xdr:row>17</xdr:row>
      <xdr:rowOff>125095</xdr:rowOff>
    </xdr:to>
    <xdr:cxnSp macro="">
      <xdr:nvCxnSpPr>
        <xdr:cNvPr id="61" name="直線コネクタ 60"/>
        <xdr:cNvCxnSpPr/>
      </xdr:nvCxnSpPr>
      <xdr:spPr>
        <a:xfrm flipV="1">
          <a:off x="2908300" y="3026410"/>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142240</xdr:rowOff>
    </xdr:from>
    <xdr:to>
      <xdr:col>19</xdr:col>
      <xdr:colOff>38100</xdr:colOff>
      <xdr:row>17</xdr:row>
      <xdr:rowOff>72390</xdr:rowOff>
    </xdr:to>
    <xdr:sp macro="" textlink="">
      <xdr:nvSpPr>
        <xdr:cNvPr id="62" name="フローチャート: 判断 61"/>
        <xdr:cNvSpPr/>
      </xdr:nvSpPr>
      <xdr:spPr>
        <a:xfrm>
          <a:off x="3556000" y="2933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82550</xdr:rowOff>
    </xdr:from>
    <xdr:ext cx="762000" cy="259080"/>
    <xdr:sp macro="" textlink="">
      <xdr:nvSpPr>
        <xdr:cNvPr id="63" name="テキスト ボックス 62"/>
        <xdr:cNvSpPr txBox="1"/>
      </xdr:nvSpPr>
      <xdr:spPr>
        <a:xfrm>
          <a:off x="3225800" y="270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11430</xdr:rowOff>
    </xdr:from>
    <xdr:to>
      <xdr:col>15</xdr:col>
      <xdr:colOff>101600</xdr:colOff>
      <xdr:row>17</xdr:row>
      <xdr:rowOff>113030</xdr:rowOff>
    </xdr:to>
    <xdr:sp macro="" textlink="">
      <xdr:nvSpPr>
        <xdr:cNvPr id="64" name="フローチャート: 判断 63"/>
        <xdr:cNvSpPr/>
      </xdr:nvSpPr>
      <xdr:spPr>
        <a:xfrm>
          <a:off x="2857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123825</xdr:rowOff>
    </xdr:from>
    <xdr:ext cx="762000" cy="254635"/>
    <xdr:sp macro="" textlink="">
      <xdr:nvSpPr>
        <xdr:cNvPr id="65" name="テキスト ボックス 64"/>
        <xdr:cNvSpPr txBox="1"/>
      </xdr:nvSpPr>
      <xdr:spPr>
        <a:xfrm>
          <a:off x="2527300" y="2743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90805</xdr:rowOff>
    </xdr:from>
    <xdr:to>
      <xdr:col>29</xdr:col>
      <xdr:colOff>177800</xdr:colOff>
      <xdr:row>18</xdr:row>
      <xdr:rowOff>20955</xdr:rowOff>
    </xdr:to>
    <xdr:sp macro="" textlink="">
      <xdr:nvSpPr>
        <xdr:cNvPr id="71" name="楕円 70"/>
        <xdr:cNvSpPr/>
      </xdr:nvSpPr>
      <xdr:spPr>
        <a:xfrm>
          <a:off x="5600700" y="305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63500</xdr:rowOff>
    </xdr:from>
    <xdr:ext cx="757555" cy="254635"/>
    <xdr:sp macro="" textlink="">
      <xdr:nvSpPr>
        <xdr:cNvPr id="72" name="人口1人当たり決算額の推移該当値テキスト130"/>
        <xdr:cNvSpPr txBox="1"/>
      </xdr:nvSpPr>
      <xdr:spPr>
        <a:xfrm>
          <a:off x="5740400" y="3025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33655</xdr:rowOff>
    </xdr:from>
    <xdr:to>
      <xdr:col>26</xdr:col>
      <xdr:colOff>101600</xdr:colOff>
      <xdr:row>17</xdr:row>
      <xdr:rowOff>135255</xdr:rowOff>
    </xdr:to>
    <xdr:sp macro="" textlink="">
      <xdr:nvSpPr>
        <xdr:cNvPr id="73" name="楕円 72"/>
        <xdr:cNvSpPr/>
      </xdr:nvSpPr>
      <xdr:spPr>
        <a:xfrm>
          <a:off x="4953000" y="29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120650</xdr:rowOff>
    </xdr:from>
    <xdr:ext cx="736600" cy="254635"/>
    <xdr:sp macro="" textlink="">
      <xdr:nvSpPr>
        <xdr:cNvPr id="74" name="テキスト ボックス 73"/>
        <xdr:cNvSpPr txBox="1"/>
      </xdr:nvSpPr>
      <xdr:spPr>
        <a:xfrm>
          <a:off x="4622800" y="30829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161290</xdr:rowOff>
    </xdr:from>
    <xdr:to>
      <xdr:col>22</xdr:col>
      <xdr:colOff>165100</xdr:colOff>
      <xdr:row>17</xdr:row>
      <xdr:rowOff>91440</xdr:rowOff>
    </xdr:to>
    <xdr:sp macro="" textlink="">
      <xdr:nvSpPr>
        <xdr:cNvPr id="75" name="楕円 74"/>
        <xdr:cNvSpPr/>
      </xdr:nvSpPr>
      <xdr:spPr>
        <a:xfrm>
          <a:off x="4254500" y="295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76200</xdr:rowOff>
    </xdr:from>
    <xdr:ext cx="762000" cy="254635"/>
    <xdr:sp macro="" textlink="">
      <xdr:nvSpPr>
        <xdr:cNvPr id="76" name="テキスト ボックス 75"/>
        <xdr:cNvSpPr txBox="1"/>
      </xdr:nvSpPr>
      <xdr:spPr>
        <a:xfrm>
          <a:off x="3924300" y="3038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13335</xdr:rowOff>
    </xdr:from>
    <xdr:to>
      <xdr:col>19</xdr:col>
      <xdr:colOff>38100</xdr:colOff>
      <xdr:row>17</xdr:row>
      <xdr:rowOff>114935</xdr:rowOff>
    </xdr:to>
    <xdr:sp macro="" textlink="">
      <xdr:nvSpPr>
        <xdr:cNvPr id="77" name="楕円 76"/>
        <xdr:cNvSpPr/>
      </xdr:nvSpPr>
      <xdr:spPr>
        <a:xfrm>
          <a:off x="3556000" y="297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99695</xdr:rowOff>
    </xdr:from>
    <xdr:ext cx="762000" cy="254635"/>
    <xdr:sp macro="" textlink="">
      <xdr:nvSpPr>
        <xdr:cNvPr id="78" name="テキスト ボックス 77"/>
        <xdr:cNvSpPr txBox="1"/>
      </xdr:nvSpPr>
      <xdr:spPr>
        <a:xfrm>
          <a:off x="3225800" y="3061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74930</xdr:rowOff>
    </xdr:from>
    <xdr:to>
      <xdr:col>15</xdr:col>
      <xdr:colOff>101600</xdr:colOff>
      <xdr:row>18</xdr:row>
      <xdr:rowOff>4445</xdr:rowOff>
    </xdr:to>
    <xdr:sp macro="" textlink="">
      <xdr:nvSpPr>
        <xdr:cNvPr id="79" name="楕円 78"/>
        <xdr:cNvSpPr/>
      </xdr:nvSpPr>
      <xdr:spPr>
        <a:xfrm>
          <a:off x="285750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160655</xdr:rowOff>
    </xdr:from>
    <xdr:ext cx="762000" cy="259080"/>
    <xdr:sp macro="" textlink="">
      <xdr:nvSpPr>
        <xdr:cNvPr id="80" name="テキスト ボックス 79"/>
        <xdr:cNvSpPr txBox="1"/>
      </xdr:nvSpPr>
      <xdr:spPr>
        <a:xfrm>
          <a:off x="25273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635"/>
    <xdr:sp macro="" textlink="">
      <xdr:nvSpPr>
        <xdr:cNvPr id="97" name="テキスト ボックス 96"/>
        <xdr:cNvSpPr txBox="1"/>
      </xdr:nvSpPr>
      <xdr:spPr>
        <a:xfrm>
          <a:off x="1384300" y="7338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310515</xdr:rowOff>
    </xdr:from>
    <xdr:to>
      <xdr:col>29</xdr:col>
      <xdr:colOff>127000</xdr:colOff>
      <xdr:row>38</xdr:row>
      <xdr:rowOff>116205</xdr:rowOff>
    </xdr:to>
    <xdr:cxnSp macro="">
      <xdr:nvCxnSpPr>
        <xdr:cNvPr id="107" name="直線コネクタ 106"/>
        <xdr:cNvCxnSpPr/>
      </xdr:nvCxnSpPr>
      <xdr:spPr>
        <a:xfrm flipV="1">
          <a:off x="5651500" y="6235065"/>
          <a:ext cx="0" cy="1348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57555" cy="255270"/>
    <xdr:sp macro="" textlink="">
      <xdr:nvSpPr>
        <xdr:cNvPr id="108" name="人口1人当たり決算額の推移最小値テキスト445"/>
        <xdr:cNvSpPr txBox="1"/>
      </xdr:nvSpPr>
      <xdr:spPr>
        <a:xfrm>
          <a:off x="5740400" y="7555865"/>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9" name="直線コネクタ 108"/>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55245</xdr:rowOff>
    </xdr:from>
    <xdr:ext cx="757555" cy="254000"/>
    <xdr:sp macro="" textlink="">
      <xdr:nvSpPr>
        <xdr:cNvPr id="110" name="人口1人当たり決算額の推移最大値テキスト445"/>
        <xdr:cNvSpPr txBox="1"/>
      </xdr:nvSpPr>
      <xdr:spPr>
        <a:xfrm>
          <a:off x="5740400" y="597979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54,454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310515</xdr:rowOff>
    </xdr:from>
    <xdr:to>
      <xdr:col>30</xdr:col>
      <xdr:colOff>25400</xdr:colOff>
      <xdr:row>33</xdr:row>
      <xdr:rowOff>310515</xdr:rowOff>
    </xdr:to>
    <xdr:cxnSp macro="">
      <xdr:nvCxnSpPr>
        <xdr:cNvPr id="111" name="直線コネクタ 110"/>
        <xdr:cNvCxnSpPr/>
      </xdr:nvCxnSpPr>
      <xdr:spPr>
        <a:xfrm>
          <a:off x="5562600" y="6235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69850</xdr:rowOff>
    </xdr:from>
    <xdr:to>
      <xdr:col>29</xdr:col>
      <xdr:colOff>127000</xdr:colOff>
      <xdr:row>37</xdr:row>
      <xdr:rowOff>75565</xdr:rowOff>
    </xdr:to>
    <xdr:cxnSp macro="">
      <xdr:nvCxnSpPr>
        <xdr:cNvPr id="112" name="直線コネクタ 111"/>
        <xdr:cNvCxnSpPr/>
      </xdr:nvCxnSpPr>
      <xdr:spPr>
        <a:xfrm flipV="1">
          <a:off x="5003800" y="719455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334645</xdr:rowOff>
    </xdr:from>
    <xdr:ext cx="757555" cy="259080"/>
    <xdr:sp macro="" textlink="">
      <xdr:nvSpPr>
        <xdr:cNvPr id="113" name="人口1人当たり決算額の推移平均値テキスト445"/>
        <xdr:cNvSpPr txBox="1"/>
      </xdr:nvSpPr>
      <xdr:spPr>
        <a:xfrm>
          <a:off x="5740400" y="694499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147320</xdr:rowOff>
    </xdr:from>
    <xdr:to>
      <xdr:col>29</xdr:col>
      <xdr:colOff>177800</xdr:colOff>
      <xdr:row>37</xdr:row>
      <xdr:rowOff>78105</xdr:rowOff>
    </xdr:to>
    <xdr:sp macro="" textlink="">
      <xdr:nvSpPr>
        <xdr:cNvPr id="114" name="フローチャート: 判断 113"/>
        <xdr:cNvSpPr/>
      </xdr:nvSpPr>
      <xdr:spPr>
        <a:xfrm>
          <a:off x="5600700" y="7100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75565</xdr:rowOff>
    </xdr:from>
    <xdr:to>
      <xdr:col>26</xdr:col>
      <xdr:colOff>50800</xdr:colOff>
      <xdr:row>37</xdr:row>
      <xdr:rowOff>107315</xdr:rowOff>
    </xdr:to>
    <xdr:cxnSp macro="">
      <xdr:nvCxnSpPr>
        <xdr:cNvPr id="115" name="直線コネクタ 114"/>
        <xdr:cNvCxnSpPr/>
      </xdr:nvCxnSpPr>
      <xdr:spPr>
        <a:xfrm flipV="1">
          <a:off x="4305300" y="720026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144145</xdr:rowOff>
    </xdr:from>
    <xdr:to>
      <xdr:col>26</xdr:col>
      <xdr:colOff>101600</xdr:colOff>
      <xdr:row>37</xdr:row>
      <xdr:rowOff>73660</xdr:rowOff>
    </xdr:to>
    <xdr:sp macro="" textlink="">
      <xdr:nvSpPr>
        <xdr:cNvPr id="116" name="フローチャート: 判断 115"/>
        <xdr:cNvSpPr/>
      </xdr:nvSpPr>
      <xdr:spPr>
        <a:xfrm>
          <a:off x="4953000" y="7097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255270</xdr:rowOff>
    </xdr:from>
    <xdr:ext cx="736600" cy="259080"/>
    <xdr:sp macro="" textlink="">
      <xdr:nvSpPr>
        <xdr:cNvPr id="117" name="テキスト ボックス 116"/>
        <xdr:cNvSpPr txBox="1"/>
      </xdr:nvSpPr>
      <xdr:spPr>
        <a:xfrm>
          <a:off x="4622800" y="686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107315</xdr:rowOff>
    </xdr:from>
    <xdr:to>
      <xdr:col>22</xdr:col>
      <xdr:colOff>114300</xdr:colOff>
      <xdr:row>37</xdr:row>
      <xdr:rowOff>132080</xdr:rowOff>
    </xdr:to>
    <xdr:cxnSp macro="">
      <xdr:nvCxnSpPr>
        <xdr:cNvPr id="118" name="直線コネクタ 117"/>
        <xdr:cNvCxnSpPr/>
      </xdr:nvCxnSpPr>
      <xdr:spPr>
        <a:xfrm flipV="1">
          <a:off x="3606800" y="723201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9" name="フローチャート: 判断 118"/>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20" name="テキスト ボックス 119"/>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132080</xdr:rowOff>
    </xdr:from>
    <xdr:to>
      <xdr:col>18</xdr:col>
      <xdr:colOff>177800</xdr:colOff>
      <xdr:row>37</xdr:row>
      <xdr:rowOff>137160</xdr:rowOff>
    </xdr:to>
    <xdr:cxnSp macro="">
      <xdr:nvCxnSpPr>
        <xdr:cNvPr id="121" name="直線コネクタ 120"/>
        <xdr:cNvCxnSpPr/>
      </xdr:nvCxnSpPr>
      <xdr:spPr>
        <a:xfrm flipV="1">
          <a:off x="2908300" y="725678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148590</xdr:rowOff>
    </xdr:from>
    <xdr:to>
      <xdr:col>19</xdr:col>
      <xdr:colOff>38100</xdr:colOff>
      <xdr:row>37</xdr:row>
      <xdr:rowOff>79375</xdr:rowOff>
    </xdr:to>
    <xdr:sp macro="" textlink="">
      <xdr:nvSpPr>
        <xdr:cNvPr id="122" name="フローチャート: 判断 121"/>
        <xdr:cNvSpPr/>
      </xdr:nvSpPr>
      <xdr:spPr>
        <a:xfrm>
          <a:off x="3556000" y="7101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260985</xdr:rowOff>
    </xdr:from>
    <xdr:ext cx="762000" cy="252095"/>
    <xdr:sp macro="" textlink="">
      <xdr:nvSpPr>
        <xdr:cNvPr id="123" name="テキスト ボックス 122"/>
        <xdr:cNvSpPr txBox="1"/>
      </xdr:nvSpPr>
      <xdr:spPr>
        <a:xfrm>
          <a:off x="3225800" y="68713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79375</xdr:rowOff>
    </xdr:from>
    <xdr:to>
      <xdr:col>15</xdr:col>
      <xdr:colOff>101600</xdr:colOff>
      <xdr:row>37</xdr:row>
      <xdr:rowOff>9525</xdr:rowOff>
    </xdr:to>
    <xdr:sp macro="" textlink="">
      <xdr:nvSpPr>
        <xdr:cNvPr id="124" name="フローチャート: 判断 123"/>
        <xdr:cNvSpPr/>
      </xdr:nvSpPr>
      <xdr:spPr>
        <a:xfrm>
          <a:off x="2857500" y="7032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191135</xdr:rowOff>
    </xdr:from>
    <xdr:ext cx="762000" cy="254635"/>
    <xdr:sp macro="" textlink="">
      <xdr:nvSpPr>
        <xdr:cNvPr id="125" name="テキスト ボックス 124"/>
        <xdr:cNvSpPr txBox="1"/>
      </xdr:nvSpPr>
      <xdr:spPr>
        <a:xfrm>
          <a:off x="2527300" y="6801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19050</xdr:rowOff>
    </xdr:from>
    <xdr:to>
      <xdr:col>29</xdr:col>
      <xdr:colOff>177800</xdr:colOff>
      <xdr:row>37</xdr:row>
      <xdr:rowOff>121285</xdr:rowOff>
    </xdr:to>
    <xdr:sp macro="" textlink="">
      <xdr:nvSpPr>
        <xdr:cNvPr id="131" name="楕円 130"/>
        <xdr:cNvSpPr/>
      </xdr:nvSpPr>
      <xdr:spPr>
        <a:xfrm>
          <a:off x="5600700" y="7143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162560</xdr:rowOff>
    </xdr:from>
    <xdr:ext cx="757555" cy="259080"/>
    <xdr:sp macro="" textlink="">
      <xdr:nvSpPr>
        <xdr:cNvPr id="132" name="人口1人当たり決算額の推移該当値テキスト445"/>
        <xdr:cNvSpPr txBox="1"/>
      </xdr:nvSpPr>
      <xdr:spPr>
        <a:xfrm>
          <a:off x="5740400" y="7115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24130</xdr:rowOff>
    </xdr:from>
    <xdr:to>
      <xdr:col>26</xdr:col>
      <xdr:colOff>101600</xdr:colOff>
      <xdr:row>37</xdr:row>
      <xdr:rowOff>126365</xdr:rowOff>
    </xdr:to>
    <xdr:sp macro="" textlink="">
      <xdr:nvSpPr>
        <xdr:cNvPr id="133" name="楕円 132"/>
        <xdr:cNvSpPr/>
      </xdr:nvSpPr>
      <xdr:spPr>
        <a:xfrm>
          <a:off x="4953000" y="7148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111760</xdr:rowOff>
    </xdr:from>
    <xdr:ext cx="736600" cy="254635"/>
    <xdr:sp macro="" textlink="">
      <xdr:nvSpPr>
        <xdr:cNvPr id="134" name="テキスト ボックス 133"/>
        <xdr:cNvSpPr txBox="1"/>
      </xdr:nvSpPr>
      <xdr:spPr>
        <a:xfrm>
          <a:off x="4622800" y="72364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12,261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57785</xdr:rowOff>
    </xdr:from>
    <xdr:to>
      <xdr:col>22</xdr:col>
      <xdr:colOff>165100</xdr:colOff>
      <xdr:row>37</xdr:row>
      <xdr:rowOff>158750</xdr:rowOff>
    </xdr:to>
    <xdr:sp macro="" textlink="">
      <xdr:nvSpPr>
        <xdr:cNvPr id="135" name="楕円 134"/>
        <xdr:cNvSpPr/>
      </xdr:nvSpPr>
      <xdr:spPr>
        <a:xfrm>
          <a:off x="4254500" y="7182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144145</xdr:rowOff>
    </xdr:from>
    <xdr:ext cx="762000" cy="254635"/>
    <xdr:sp macro="" textlink="">
      <xdr:nvSpPr>
        <xdr:cNvPr id="136" name="テキスト ボックス 135"/>
        <xdr:cNvSpPr txBox="1"/>
      </xdr:nvSpPr>
      <xdr:spPr>
        <a:xfrm>
          <a:off x="3924300" y="7268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80645</xdr:rowOff>
    </xdr:from>
    <xdr:to>
      <xdr:col>19</xdr:col>
      <xdr:colOff>38100</xdr:colOff>
      <xdr:row>37</xdr:row>
      <xdr:rowOff>182880</xdr:rowOff>
    </xdr:to>
    <xdr:sp macro="" textlink="">
      <xdr:nvSpPr>
        <xdr:cNvPr id="137" name="楕円 136"/>
        <xdr:cNvSpPr/>
      </xdr:nvSpPr>
      <xdr:spPr>
        <a:xfrm>
          <a:off x="3556000" y="7205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168275</xdr:rowOff>
    </xdr:from>
    <xdr:ext cx="762000" cy="254635"/>
    <xdr:sp macro="" textlink="">
      <xdr:nvSpPr>
        <xdr:cNvPr id="138" name="テキスト ボックス 137"/>
        <xdr:cNvSpPr txBox="1"/>
      </xdr:nvSpPr>
      <xdr:spPr>
        <a:xfrm>
          <a:off x="3225800" y="72929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86360</xdr:rowOff>
    </xdr:from>
    <xdr:to>
      <xdr:col>15</xdr:col>
      <xdr:colOff>101600</xdr:colOff>
      <xdr:row>37</xdr:row>
      <xdr:rowOff>186690</xdr:rowOff>
    </xdr:to>
    <xdr:sp macro="" textlink="">
      <xdr:nvSpPr>
        <xdr:cNvPr id="139" name="楕円 138"/>
        <xdr:cNvSpPr/>
      </xdr:nvSpPr>
      <xdr:spPr>
        <a:xfrm>
          <a:off x="2857500" y="7211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172085</xdr:rowOff>
    </xdr:from>
    <xdr:ext cx="762000" cy="259080"/>
    <xdr:sp macro="" textlink="">
      <xdr:nvSpPr>
        <xdr:cNvPr id="140" name="テキスト ボックス 139"/>
        <xdr:cNvSpPr txBox="1"/>
      </xdr:nvSpPr>
      <xdr:spPr>
        <a:xfrm>
          <a:off x="25273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140335</xdr:rowOff>
    </xdr:from>
    <xdr:to>
      <xdr:col>24</xdr:col>
      <xdr:colOff>62865</xdr:colOff>
      <xdr:row>39</xdr:row>
      <xdr:rowOff>83820</xdr:rowOff>
    </xdr:to>
    <xdr:cxnSp macro="">
      <xdr:nvCxnSpPr>
        <xdr:cNvPr id="56" name="直線コネクタ 55"/>
        <xdr:cNvCxnSpPr/>
      </xdr:nvCxnSpPr>
      <xdr:spPr>
        <a:xfrm flipV="1">
          <a:off x="4633595" y="5112385"/>
          <a:ext cx="1270" cy="1657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87630</xdr:rowOff>
    </xdr:from>
    <xdr:ext cx="534670" cy="254635"/>
    <xdr:sp macro="" textlink="">
      <xdr:nvSpPr>
        <xdr:cNvPr id="57" name="人件費最小値テキスト"/>
        <xdr:cNvSpPr txBox="1"/>
      </xdr:nvSpPr>
      <xdr:spPr>
        <a:xfrm>
          <a:off x="4686300" y="67741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83820</xdr:rowOff>
    </xdr:from>
    <xdr:to>
      <xdr:col>24</xdr:col>
      <xdr:colOff>152400</xdr:colOff>
      <xdr:row>39</xdr:row>
      <xdr:rowOff>83820</xdr:rowOff>
    </xdr:to>
    <xdr:cxnSp macro="">
      <xdr:nvCxnSpPr>
        <xdr:cNvPr id="58" name="直線コネクタ 57"/>
        <xdr:cNvCxnSpPr/>
      </xdr:nvCxnSpPr>
      <xdr:spPr>
        <a:xfrm>
          <a:off x="4546600" y="677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86995</xdr:rowOff>
    </xdr:from>
    <xdr:ext cx="598805" cy="254635"/>
    <xdr:sp macro="" textlink="">
      <xdr:nvSpPr>
        <xdr:cNvPr id="59" name="人件費最大値テキスト"/>
        <xdr:cNvSpPr txBox="1"/>
      </xdr:nvSpPr>
      <xdr:spPr>
        <a:xfrm>
          <a:off x="4686300" y="48875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124,981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140335</xdr:rowOff>
    </xdr:from>
    <xdr:to>
      <xdr:col>24</xdr:col>
      <xdr:colOff>152400</xdr:colOff>
      <xdr:row>29</xdr:row>
      <xdr:rowOff>140335</xdr:rowOff>
    </xdr:to>
    <xdr:cxnSp macro="">
      <xdr:nvCxnSpPr>
        <xdr:cNvPr id="60" name="直線コネクタ 59"/>
        <xdr:cNvCxnSpPr/>
      </xdr:nvCxnSpPr>
      <xdr:spPr>
        <a:xfrm>
          <a:off x="4546600" y="511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149860</xdr:rowOff>
    </xdr:from>
    <xdr:to>
      <xdr:col>24</xdr:col>
      <xdr:colOff>63500</xdr:colOff>
      <xdr:row>37</xdr:row>
      <xdr:rowOff>158750</xdr:rowOff>
    </xdr:to>
    <xdr:cxnSp macro="">
      <xdr:nvCxnSpPr>
        <xdr:cNvPr id="61" name="直線コネクタ 60"/>
        <xdr:cNvCxnSpPr/>
      </xdr:nvCxnSpPr>
      <xdr:spPr>
        <a:xfrm flipV="1">
          <a:off x="3797300" y="64935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534670" cy="259080"/>
    <xdr:sp macro="" textlink="">
      <xdr:nvSpPr>
        <xdr:cNvPr id="62" name="人件費平均値テキスト"/>
        <xdr:cNvSpPr txBox="1"/>
      </xdr:nvSpPr>
      <xdr:spPr>
        <a:xfrm>
          <a:off x="4686300" y="6079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63" name="フローチャート: 判断 62"/>
        <xdr:cNvSpPr/>
      </xdr:nvSpPr>
      <xdr:spPr>
        <a:xfrm>
          <a:off x="45847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109220</xdr:rowOff>
    </xdr:from>
    <xdr:to>
      <xdr:col>19</xdr:col>
      <xdr:colOff>177800</xdr:colOff>
      <xdr:row>37</xdr:row>
      <xdr:rowOff>158750</xdr:rowOff>
    </xdr:to>
    <xdr:cxnSp macro="">
      <xdr:nvCxnSpPr>
        <xdr:cNvPr id="64" name="直線コネクタ 63"/>
        <xdr:cNvCxnSpPr/>
      </xdr:nvCxnSpPr>
      <xdr:spPr>
        <a:xfrm>
          <a:off x="2908300" y="6452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58420</xdr:rowOff>
    </xdr:from>
    <xdr:to>
      <xdr:col>20</xdr:col>
      <xdr:colOff>38100</xdr:colOff>
      <xdr:row>36</xdr:row>
      <xdr:rowOff>160020</xdr:rowOff>
    </xdr:to>
    <xdr:sp macro="" textlink="">
      <xdr:nvSpPr>
        <xdr:cNvPr id="65" name="フローチャート: 判断 64"/>
        <xdr:cNvSpPr/>
      </xdr:nvSpPr>
      <xdr:spPr>
        <a:xfrm>
          <a:off x="3746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5080</xdr:rowOff>
    </xdr:from>
    <xdr:ext cx="530225" cy="259080"/>
    <xdr:sp macro="" textlink="">
      <xdr:nvSpPr>
        <xdr:cNvPr id="66" name="テキスト ボックス 65"/>
        <xdr:cNvSpPr txBox="1"/>
      </xdr:nvSpPr>
      <xdr:spPr>
        <a:xfrm>
          <a:off x="3529965" y="6005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109220</xdr:rowOff>
    </xdr:from>
    <xdr:to>
      <xdr:col>15</xdr:col>
      <xdr:colOff>50800</xdr:colOff>
      <xdr:row>37</xdr:row>
      <xdr:rowOff>128270</xdr:rowOff>
    </xdr:to>
    <xdr:cxnSp macro="">
      <xdr:nvCxnSpPr>
        <xdr:cNvPr id="67" name="直線コネクタ 66"/>
        <xdr:cNvCxnSpPr/>
      </xdr:nvCxnSpPr>
      <xdr:spPr>
        <a:xfrm flipV="1">
          <a:off x="2019300" y="6452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47625</xdr:rowOff>
    </xdr:from>
    <xdr:to>
      <xdr:col>15</xdr:col>
      <xdr:colOff>101600</xdr:colOff>
      <xdr:row>36</xdr:row>
      <xdr:rowOff>149225</xdr:rowOff>
    </xdr:to>
    <xdr:sp macro="" textlink="">
      <xdr:nvSpPr>
        <xdr:cNvPr id="68" name="フローチャート: 判断 67"/>
        <xdr:cNvSpPr/>
      </xdr:nvSpPr>
      <xdr:spPr>
        <a:xfrm>
          <a:off x="2857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166370</xdr:rowOff>
    </xdr:from>
    <xdr:ext cx="530225" cy="254635"/>
    <xdr:sp macro="" textlink="">
      <xdr:nvSpPr>
        <xdr:cNvPr id="69" name="テキスト ボックス 68"/>
        <xdr:cNvSpPr txBox="1"/>
      </xdr:nvSpPr>
      <xdr:spPr>
        <a:xfrm>
          <a:off x="2640965" y="5995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128270</xdr:rowOff>
    </xdr:from>
    <xdr:to>
      <xdr:col>10</xdr:col>
      <xdr:colOff>114300</xdr:colOff>
      <xdr:row>38</xdr:row>
      <xdr:rowOff>8255</xdr:rowOff>
    </xdr:to>
    <xdr:cxnSp macro="">
      <xdr:nvCxnSpPr>
        <xdr:cNvPr id="70" name="直線コネクタ 69"/>
        <xdr:cNvCxnSpPr/>
      </xdr:nvCxnSpPr>
      <xdr:spPr>
        <a:xfrm flipV="1">
          <a:off x="1130300" y="64719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81915</xdr:rowOff>
    </xdr:from>
    <xdr:to>
      <xdr:col>10</xdr:col>
      <xdr:colOff>165100</xdr:colOff>
      <xdr:row>37</xdr:row>
      <xdr:rowOff>12065</xdr:rowOff>
    </xdr:to>
    <xdr:sp macro="" textlink="">
      <xdr:nvSpPr>
        <xdr:cNvPr id="71" name="フローチャート: 判断 70"/>
        <xdr:cNvSpPr/>
      </xdr:nvSpPr>
      <xdr:spPr>
        <a:xfrm>
          <a:off x="1968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29210</xdr:rowOff>
    </xdr:from>
    <xdr:ext cx="530225" cy="254635"/>
    <xdr:sp macro="" textlink="">
      <xdr:nvSpPr>
        <xdr:cNvPr id="72" name="テキスト ボックス 71"/>
        <xdr:cNvSpPr txBox="1"/>
      </xdr:nvSpPr>
      <xdr:spPr>
        <a:xfrm>
          <a:off x="1751965" y="6029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143510</xdr:rowOff>
    </xdr:from>
    <xdr:to>
      <xdr:col>6</xdr:col>
      <xdr:colOff>38100</xdr:colOff>
      <xdr:row>37</xdr:row>
      <xdr:rowOff>73025</xdr:rowOff>
    </xdr:to>
    <xdr:sp macro="" textlink="">
      <xdr:nvSpPr>
        <xdr:cNvPr id="73" name="フローチャート: 判断 72"/>
        <xdr:cNvSpPr/>
      </xdr:nvSpPr>
      <xdr:spPr>
        <a:xfrm>
          <a:off x="1079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89535</xdr:rowOff>
    </xdr:from>
    <xdr:ext cx="530225" cy="254635"/>
    <xdr:sp macro="" textlink="">
      <xdr:nvSpPr>
        <xdr:cNvPr id="74" name="テキスト ボックス 73"/>
        <xdr:cNvSpPr txBox="1"/>
      </xdr:nvSpPr>
      <xdr:spPr>
        <a:xfrm>
          <a:off x="862965" y="6090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99060</xdr:rowOff>
    </xdr:from>
    <xdr:to>
      <xdr:col>24</xdr:col>
      <xdr:colOff>114300</xdr:colOff>
      <xdr:row>38</xdr:row>
      <xdr:rowOff>29210</xdr:rowOff>
    </xdr:to>
    <xdr:sp macro="" textlink="">
      <xdr:nvSpPr>
        <xdr:cNvPr id="80" name="楕円 79"/>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77470</xdr:rowOff>
    </xdr:from>
    <xdr:ext cx="534670" cy="254635"/>
    <xdr:sp macro="" textlink="">
      <xdr:nvSpPr>
        <xdr:cNvPr id="81" name="人件費該当値テキスト"/>
        <xdr:cNvSpPr txBox="1"/>
      </xdr:nvSpPr>
      <xdr:spPr>
        <a:xfrm>
          <a:off x="4686300" y="64211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82" name="楕円 81"/>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29210</xdr:rowOff>
    </xdr:from>
    <xdr:ext cx="530225" cy="254635"/>
    <xdr:sp macro="" textlink="">
      <xdr:nvSpPr>
        <xdr:cNvPr id="83" name="テキスト ボックス 82"/>
        <xdr:cNvSpPr txBox="1"/>
      </xdr:nvSpPr>
      <xdr:spPr>
        <a:xfrm>
          <a:off x="3529965" y="65443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58420</xdr:rowOff>
    </xdr:from>
    <xdr:to>
      <xdr:col>15</xdr:col>
      <xdr:colOff>101600</xdr:colOff>
      <xdr:row>37</xdr:row>
      <xdr:rowOff>160020</xdr:rowOff>
    </xdr:to>
    <xdr:sp macro="" textlink="">
      <xdr:nvSpPr>
        <xdr:cNvPr id="84" name="楕円 83"/>
        <xdr:cNvSpPr/>
      </xdr:nvSpPr>
      <xdr:spPr>
        <a:xfrm>
          <a:off x="2857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151130</xdr:rowOff>
    </xdr:from>
    <xdr:ext cx="530225" cy="259080"/>
    <xdr:sp macro="" textlink="">
      <xdr:nvSpPr>
        <xdr:cNvPr id="85" name="テキスト ボックス 84"/>
        <xdr:cNvSpPr txBox="1"/>
      </xdr:nvSpPr>
      <xdr:spPr>
        <a:xfrm>
          <a:off x="2640965" y="6494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77470</xdr:rowOff>
    </xdr:from>
    <xdr:to>
      <xdr:col>10</xdr:col>
      <xdr:colOff>165100</xdr:colOff>
      <xdr:row>38</xdr:row>
      <xdr:rowOff>7620</xdr:rowOff>
    </xdr:to>
    <xdr:sp macro="" textlink="">
      <xdr:nvSpPr>
        <xdr:cNvPr id="86" name="楕円 85"/>
        <xdr:cNvSpPr/>
      </xdr:nvSpPr>
      <xdr:spPr>
        <a:xfrm>
          <a:off x="196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170180</xdr:rowOff>
    </xdr:from>
    <xdr:ext cx="530225" cy="259080"/>
    <xdr:sp macro="" textlink="">
      <xdr:nvSpPr>
        <xdr:cNvPr id="87" name="テキスト ボックス 86"/>
        <xdr:cNvSpPr txBox="1"/>
      </xdr:nvSpPr>
      <xdr:spPr>
        <a:xfrm>
          <a:off x="1751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128905</xdr:rowOff>
    </xdr:from>
    <xdr:to>
      <xdr:col>6</xdr:col>
      <xdr:colOff>38100</xdr:colOff>
      <xdr:row>38</xdr:row>
      <xdr:rowOff>59055</xdr:rowOff>
    </xdr:to>
    <xdr:sp macro="" textlink="">
      <xdr:nvSpPr>
        <xdr:cNvPr id="88" name="楕円 87"/>
        <xdr:cNvSpPr/>
      </xdr:nvSpPr>
      <xdr:spPr>
        <a:xfrm>
          <a:off x="107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50165</xdr:rowOff>
    </xdr:from>
    <xdr:ext cx="530225" cy="259080"/>
    <xdr:sp macro="" textlink="">
      <xdr:nvSpPr>
        <xdr:cNvPr id="89" name="テキスト ボックス 88"/>
        <xdr:cNvSpPr txBox="1"/>
      </xdr:nvSpPr>
      <xdr:spPr>
        <a:xfrm>
          <a:off x="862965" y="65652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168910</xdr:rowOff>
    </xdr:from>
    <xdr:to>
      <xdr:col>24</xdr:col>
      <xdr:colOff>62865</xdr:colOff>
      <xdr:row>57</xdr:row>
      <xdr:rowOff>153670</xdr:rowOff>
    </xdr:to>
    <xdr:cxnSp macro="">
      <xdr:nvCxnSpPr>
        <xdr:cNvPr id="111" name="直線コネクタ 110"/>
        <xdr:cNvCxnSpPr/>
      </xdr:nvCxnSpPr>
      <xdr:spPr>
        <a:xfrm flipV="1">
          <a:off x="4633595" y="8912860"/>
          <a:ext cx="1270" cy="1013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4635"/>
    <xdr:sp macro="" textlink="">
      <xdr:nvSpPr>
        <xdr:cNvPr id="112" name="物件費最小値テキスト"/>
        <xdr:cNvSpPr txBox="1"/>
      </xdr:nvSpPr>
      <xdr:spPr>
        <a:xfrm>
          <a:off x="4686300" y="99301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34,399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3" name="直線コネクタ 112"/>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115570</xdr:rowOff>
    </xdr:from>
    <xdr:ext cx="598805" cy="259080"/>
    <xdr:sp macro="" textlink="">
      <xdr:nvSpPr>
        <xdr:cNvPr id="114" name="物件費最大値テキスト"/>
        <xdr:cNvSpPr txBox="1"/>
      </xdr:nvSpPr>
      <xdr:spPr>
        <a:xfrm>
          <a:off x="4686300" y="868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256,104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168910</xdr:rowOff>
    </xdr:from>
    <xdr:to>
      <xdr:col>24</xdr:col>
      <xdr:colOff>152400</xdr:colOff>
      <xdr:row>51</xdr:row>
      <xdr:rowOff>168910</xdr:rowOff>
    </xdr:to>
    <xdr:cxnSp macro="">
      <xdr:nvCxnSpPr>
        <xdr:cNvPr id="115" name="直線コネクタ 114"/>
        <xdr:cNvCxnSpPr/>
      </xdr:nvCxnSpPr>
      <xdr:spPr>
        <a:xfrm>
          <a:off x="4546600" y="891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74930</xdr:rowOff>
    </xdr:from>
    <xdr:to>
      <xdr:col>24</xdr:col>
      <xdr:colOff>63500</xdr:colOff>
      <xdr:row>57</xdr:row>
      <xdr:rowOff>111760</xdr:rowOff>
    </xdr:to>
    <xdr:cxnSp macro="">
      <xdr:nvCxnSpPr>
        <xdr:cNvPr id="116" name="直線コネクタ 115"/>
        <xdr:cNvCxnSpPr/>
      </xdr:nvCxnSpPr>
      <xdr:spPr>
        <a:xfrm>
          <a:off x="3797300" y="98475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138430</xdr:rowOff>
    </xdr:from>
    <xdr:ext cx="534670" cy="259080"/>
    <xdr:sp macro="" textlink="">
      <xdr:nvSpPr>
        <xdr:cNvPr id="117" name="物件費平均値テキスト"/>
        <xdr:cNvSpPr txBox="1"/>
      </xdr:nvSpPr>
      <xdr:spPr>
        <a:xfrm>
          <a:off x="4686300" y="9568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115570</xdr:rowOff>
    </xdr:from>
    <xdr:to>
      <xdr:col>24</xdr:col>
      <xdr:colOff>114300</xdr:colOff>
      <xdr:row>57</xdr:row>
      <xdr:rowOff>45720</xdr:rowOff>
    </xdr:to>
    <xdr:sp macro="" textlink="">
      <xdr:nvSpPr>
        <xdr:cNvPr id="118" name="フローチャート: 判断 117"/>
        <xdr:cNvSpPr/>
      </xdr:nvSpPr>
      <xdr:spPr>
        <a:xfrm>
          <a:off x="45847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74930</xdr:rowOff>
    </xdr:from>
    <xdr:to>
      <xdr:col>19</xdr:col>
      <xdr:colOff>177800</xdr:colOff>
      <xdr:row>57</xdr:row>
      <xdr:rowOff>81915</xdr:rowOff>
    </xdr:to>
    <xdr:cxnSp macro="">
      <xdr:nvCxnSpPr>
        <xdr:cNvPr id="119" name="直線コネクタ 118"/>
        <xdr:cNvCxnSpPr/>
      </xdr:nvCxnSpPr>
      <xdr:spPr>
        <a:xfrm flipV="1">
          <a:off x="2908300" y="98475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63500</xdr:rowOff>
    </xdr:from>
    <xdr:to>
      <xdr:col>20</xdr:col>
      <xdr:colOff>38100</xdr:colOff>
      <xdr:row>56</xdr:row>
      <xdr:rowOff>164465</xdr:rowOff>
    </xdr:to>
    <xdr:sp macro="" textlink="">
      <xdr:nvSpPr>
        <xdr:cNvPr id="120" name="フローチャート: 判断 119"/>
        <xdr:cNvSpPr/>
      </xdr:nvSpPr>
      <xdr:spPr>
        <a:xfrm>
          <a:off x="3746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9525</xdr:rowOff>
    </xdr:from>
    <xdr:ext cx="530225" cy="254635"/>
    <xdr:sp macro="" textlink="">
      <xdr:nvSpPr>
        <xdr:cNvPr id="121" name="テキスト ボックス 120"/>
        <xdr:cNvSpPr txBox="1"/>
      </xdr:nvSpPr>
      <xdr:spPr>
        <a:xfrm>
          <a:off x="3529965" y="9439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81915</xdr:rowOff>
    </xdr:from>
    <xdr:to>
      <xdr:col>15</xdr:col>
      <xdr:colOff>50800</xdr:colOff>
      <xdr:row>57</xdr:row>
      <xdr:rowOff>88265</xdr:rowOff>
    </xdr:to>
    <xdr:cxnSp macro="">
      <xdr:nvCxnSpPr>
        <xdr:cNvPr id="122" name="直線コネクタ 121"/>
        <xdr:cNvCxnSpPr/>
      </xdr:nvCxnSpPr>
      <xdr:spPr>
        <a:xfrm flipV="1">
          <a:off x="2019300" y="98545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113665</xdr:rowOff>
    </xdr:from>
    <xdr:to>
      <xdr:col>15</xdr:col>
      <xdr:colOff>101600</xdr:colOff>
      <xdr:row>57</xdr:row>
      <xdr:rowOff>43815</xdr:rowOff>
    </xdr:to>
    <xdr:sp macro="" textlink="">
      <xdr:nvSpPr>
        <xdr:cNvPr id="123" name="フローチャート: 判断 122"/>
        <xdr:cNvSpPr/>
      </xdr:nvSpPr>
      <xdr:spPr>
        <a:xfrm>
          <a:off x="2857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60325</xdr:rowOff>
    </xdr:from>
    <xdr:ext cx="530225" cy="259080"/>
    <xdr:sp macro="" textlink="">
      <xdr:nvSpPr>
        <xdr:cNvPr id="124" name="テキスト ボックス 123"/>
        <xdr:cNvSpPr txBox="1"/>
      </xdr:nvSpPr>
      <xdr:spPr>
        <a:xfrm>
          <a:off x="2640965" y="9490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88265</xdr:rowOff>
    </xdr:from>
    <xdr:to>
      <xdr:col>10</xdr:col>
      <xdr:colOff>114300</xdr:colOff>
      <xdr:row>57</xdr:row>
      <xdr:rowOff>107950</xdr:rowOff>
    </xdr:to>
    <xdr:cxnSp macro="">
      <xdr:nvCxnSpPr>
        <xdr:cNvPr id="125" name="直線コネクタ 124"/>
        <xdr:cNvCxnSpPr/>
      </xdr:nvCxnSpPr>
      <xdr:spPr>
        <a:xfrm flipV="1">
          <a:off x="1130300" y="98609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26" name="フローチャート: 判断 125"/>
        <xdr:cNvSpPr/>
      </xdr:nvSpPr>
      <xdr:spPr>
        <a:xfrm>
          <a:off x="1968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132080</xdr:rowOff>
    </xdr:from>
    <xdr:ext cx="530225" cy="254635"/>
    <xdr:sp macro="" textlink="">
      <xdr:nvSpPr>
        <xdr:cNvPr id="127" name="テキスト ボックス 126"/>
        <xdr:cNvSpPr txBox="1"/>
      </xdr:nvSpPr>
      <xdr:spPr>
        <a:xfrm>
          <a:off x="1751965" y="9561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23495</xdr:rowOff>
    </xdr:from>
    <xdr:to>
      <xdr:col>6</xdr:col>
      <xdr:colOff>38100</xdr:colOff>
      <xdr:row>57</xdr:row>
      <xdr:rowOff>125095</xdr:rowOff>
    </xdr:to>
    <xdr:sp macro="" textlink="">
      <xdr:nvSpPr>
        <xdr:cNvPr id="128" name="フローチャート: 判断 127"/>
        <xdr:cNvSpPr/>
      </xdr:nvSpPr>
      <xdr:spPr>
        <a:xfrm>
          <a:off x="1079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141605</xdr:rowOff>
    </xdr:from>
    <xdr:ext cx="530225" cy="259080"/>
    <xdr:sp macro="" textlink="">
      <xdr:nvSpPr>
        <xdr:cNvPr id="129" name="テキスト ボックス 128"/>
        <xdr:cNvSpPr txBox="1"/>
      </xdr:nvSpPr>
      <xdr:spPr>
        <a:xfrm>
          <a:off x="862965" y="9571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60960</xdr:rowOff>
    </xdr:from>
    <xdr:to>
      <xdr:col>24</xdr:col>
      <xdr:colOff>114300</xdr:colOff>
      <xdr:row>57</xdr:row>
      <xdr:rowOff>162560</xdr:rowOff>
    </xdr:to>
    <xdr:sp macro="" textlink="">
      <xdr:nvSpPr>
        <xdr:cNvPr id="135" name="楕円 134"/>
        <xdr:cNvSpPr/>
      </xdr:nvSpPr>
      <xdr:spPr>
        <a:xfrm>
          <a:off x="45847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147320</xdr:rowOff>
    </xdr:from>
    <xdr:ext cx="534670" cy="259080"/>
    <xdr:sp macro="" textlink="">
      <xdr:nvSpPr>
        <xdr:cNvPr id="136" name="物件費該当値テキスト"/>
        <xdr:cNvSpPr txBox="1"/>
      </xdr:nvSpPr>
      <xdr:spPr>
        <a:xfrm>
          <a:off x="4686300" y="974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137" name="楕円 136"/>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116205</xdr:rowOff>
    </xdr:from>
    <xdr:ext cx="530225" cy="259080"/>
    <xdr:sp macro="" textlink="">
      <xdr:nvSpPr>
        <xdr:cNvPr id="138" name="テキスト ボックス 137"/>
        <xdr:cNvSpPr txBox="1"/>
      </xdr:nvSpPr>
      <xdr:spPr>
        <a:xfrm>
          <a:off x="3529965" y="9888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31115</xdr:rowOff>
    </xdr:from>
    <xdr:to>
      <xdr:col>15</xdr:col>
      <xdr:colOff>101600</xdr:colOff>
      <xdr:row>57</xdr:row>
      <xdr:rowOff>132715</xdr:rowOff>
    </xdr:to>
    <xdr:sp macro="" textlink="">
      <xdr:nvSpPr>
        <xdr:cNvPr id="139" name="楕円 138"/>
        <xdr:cNvSpPr/>
      </xdr:nvSpPr>
      <xdr:spPr>
        <a:xfrm>
          <a:off x="2857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123825</xdr:rowOff>
    </xdr:from>
    <xdr:ext cx="530225" cy="254635"/>
    <xdr:sp macro="" textlink="">
      <xdr:nvSpPr>
        <xdr:cNvPr id="140" name="テキスト ボックス 139"/>
        <xdr:cNvSpPr txBox="1"/>
      </xdr:nvSpPr>
      <xdr:spPr>
        <a:xfrm>
          <a:off x="2640965" y="9896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37465</xdr:rowOff>
    </xdr:from>
    <xdr:to>
      <xdr:col>10</xdr:col>
      <xdr:colOff>165100</xdr:colOff>
      <xdr:row>57</xdr:row>
      <xdr:rowOff>139065</xdr:rowOff>
    </xdr:to>
    <xdr:sp macro="" textlink="">
      <xdr:nvSpPr>
        <xdr:cNvPr id="141" name="楕円 140"/>
        <xdr:cNvSpPr/>
      </xdr:nvSpPr>
      <xdr:spPr>
        <a:xfrm>
          <a:off x="196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130175</xdr:rowOff>
    </xdr:from>
    <xdr:ext cx="530225" cy="259080"/>
    <xdr:sp macro="" textlink="">
      <xdr:nvSpPr>
        <xdr:cNvPr id="142" name="テキスト ボックス 141"/>
        <xdr:cNvSpPr txBox="1"/>
      </xdr:nvSpPr>
      <xdr:spPr>
        <a:xfrm>
          <a:off x="1751965" y="9902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57150</xdr:rowOff>
    </xdr:from>
    <xdr:to>
      <xdr:col>6</xdr:col>
      <xdr:colOff>38100</xdr:colOff>
      <xdr:row>57</xdr:row>
      <xdr:rowOff>158750</xdr:rowOff>
    </xdr:to>
    <xdr:sp macro="" textlink="">
      <xdr:nvSpPr>
        <xdr:cNvPr id="143" name="楕円 142"/>
        <xdr:cNvSpPr/>
      </xdr:nvSpPr>
      <xdr:spPr>
        <a:xfrm>
          <a:off x="1079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149860</xdr:rowOff>
    </xdr:from>
    <xdr:ext cx="530225" cy="259080"/>
    <xdr:sp macro="" textlink="">
      <xdr:nvSpPr>
        <xdr:cNvPr id="144" name="テキスト ボックス 143"/>
        <xdr:cNvSpPr txBox="1"/>
      </xdr:nvSpPr>
      <xdr:spPr>
        <a:xfrm>
          <a:off x="862965" y="9922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6" name="テキスト ボックス 155"/>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58" name="テキスト ボックス 157"/>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60" name="テキスト ボックス 159"/>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62" name="テキスト ボックス 161"/>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4" name="テキスト ボックス 163"/>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103505</xdr:rowOff>
    </xdr:from>
    <xdr:to>
      <xdr:col>24</xdr:col>
      <xdr:colOff>62865</xdr:colOff>
      <xdr:row>78</xdr:row>
      <xdr:rowOff>109220</xdr:rowOff>
    </xdr:to>
    <xdr:cxnSp macro="">
      <xdr:nvCxnSpPr>
        <xdr:cNvPr id="166" name="直線コネクタ 165"/>
        <xdr:cNvCxnSpPr/>
      </xdr:nvCxnSpPr>
      <xdr:spPr>
        <a:xfrm flipV="1">
          <a:off x="4633595" y="12447905"/>
          <a:ext cx="127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113030</xdr:rowOff>
    </xdr:from>
    <xdr:ext cx="378460" cy="259080"/>
    <xdr:sp macro="" textlink="">
      <xdr:nvSpPr>
        <xdr:cNvPr id="167" name="維持補修費最小値テキスト"/>
        <xdr:cNvSpPr txBox="1"/>
      </xdr:nvSpPr>
      <xdr:spPr>
        <a:xfrm>
          <a:off x="4686300" y="13486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68" name="直線コネクタ 167"/>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50165</xdr:rowOff>
    </xdr:from>
    <xdr:ext cx="534670" cy="259080"/>
    <xdr:sp macro="" textlink="">
      <xdr:nvSpPr>
        <xdr:cNvPr id="169" name="維持補修費最大値テキスト"/>
        <xdr:cNvSpPr txBox="1"/>
      </xdr:nvSpPr>
      <xdr:spPr>
        <a:xfrm>
          <a:off x="4686300" y="1222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103505</xdr:rowOff>
    </xdr:from>
    <xdr:to>
      <xdr:col>24</xdr:col>
      <xdr:colOff>152400</xdr:colOff>
      <xdr:row>72</xdr:row>
      <xdr:rowOff>103505</xdr:rowOff>
    </xdr:to>
    <xdr:cxnSp macro="">
      <xdr:nvCxnSpPr>
        <xdr:cNvPr id="170" name="直線コネクタ 169"/>
        <xdr:cNvCxnSpPr/>
      </xdr:nvCxnSpPr>
      <xdr:spPr>
        <a:xfrm>
          <a:off x="4546600" y="1244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140335</xdr:rowOff>
    </xdr:from>
    <xdr:to>
      <xdr:col>24</xdr:col>
      <xdr:colOff>63500</xdr:colOff>
      <xdr:row>77</xdr:row>
      <xdr:rowOff>146050</xdr:rowOff>
    </xdr:to>
    <xdr:cxnSp macro="">
      <xdr:nvCxnSpPr>
        <xdr:cNvPr id="171" name="直線コネクタ 170"/>
        <xdr:cNvCxnSpPr/>
      </xdr:nvCxnSpPr>
      <xdr:spPr>
        <a:xfrm>
          <a:off x="3797300" y="133419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64770</xdr:rowOff>
    </xdr:from>
    <xdr:ext cx="469900" cy="254635"/>
    <xdr:sp macro="" textlink="">
      <xdr:nvSpPr>
        <xdr:cNvPr id="172" name="維持補修費平均値テキスト"/>
        <xdr:cNvSpPr txBox="1"/>
      </xdr:nvSpPr>
      <xdr:spPr>
        <a:xfrm>
          <a:off x="4686300" y="1309497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41910</xdr:rowOff>
    </xdr:from>
    <xdr:to>
      <xdr:col>24</xdr:col>
      <xdr:colOff>114300</xdr:colOff>
      <xdr:row>77</xdr:row>
      <xdr:rowOff>143510</xdr:rowOff>
    </xdr:to>
    <xdr:sp macro="" textlink="">
      <xdr:nvSpPr>
        <xdr:cNvPr id="173" name="フローチャート: 判断 172"/>
        <xdr:cNvSpPr/>
      </xdr:nvSpPr>
      <xdr:spPr>
        <a:xfrm>
          <a:off x="4584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140335</xdr:rowOff>
    </xdr:from>
    <xdr:to>
      <xdr:col>19</xdr:col>
      <xdr:colOff>177800</xdr:colOff>
      <xdr:row>77</xdr:row>
      <xdr:rowOff>153670</xdr:rowOff>
    </xdr:to>
    <xdr:cxnSp macro="">
      <xdr:nvCxnSpPr>
        <xdr:cNvPr id="174" name="直線コネクタ 173"/>
        <xdr:cNvCxnSpPr/>
      </xdr:nvCxnSpPr>
      <xdr:spPr>
        <a:xfrm flipV="1">
          <a:off x="2908300" y="13341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86360</xdr:rowOff>
    </xdr:from>
    <xdr:to>
      <xdr:col>20</xdr:col>
      <xdr:colOff>38100</xdr:colOff>
      <xdr:row>78</xdr:row>
      <xdr:rowOff>15875</xdr:rowOff>
    </xdr:to>
    <xdr:sp macro="" textlink="">
      <xdr:nvSpPr>
        <xdr:cNvPr id="175" name="フローチャート: 判断 174"/>
        <xdr:cNvSpPr/>
      </xdr:nvSpPr>
      <xdr:spPr>
        <a:xfrm>
          <a:off x="3746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32385</xdr:rowOff>
    </xdr:from>
    <xdr:ext cx="465455" cy="254635"/>
    <xdr:sp macro="" textlink="">
      <xdr:nvSpPr>
        <xdr:cNvPr id="176" name="テキスト ボックス 175"/>
        <xdr:cNvSpPr txBox="1"/>
      </xdr:nvSpPr>
      <xdr:spPr>
        <a:xfrm>
          <a:off x="3562350" y="130625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153670</xdr:rowOff>
    </xdr:from>
    <xdr:to>
      <xdr:col>15</xdr:col>
      <xdr:colOff>50800</xdr:colOff>
      <xdr:row>78</xdr:row>
      <xdr:rowOff>4445</xdr:rowOff>
    </xdr:to>
    <xdr:cxnSp macro="">
      <xdr:nvCxnSpPr>
        <xdr:cNvPr id="177" name="直線コネクタ 176"/>
        <xdr:cNvCxnSpPr/>
      </xdr:nvCxnSpPr>
      <xdr:spPr>
        <a:xfrm flipV="1">
          <a:off x="2019300" y="133553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97790</xdr:rowOff>
    </xdr:from>
    <xdr:to>
      <xdr:col>15</xdr:col>
      <xdr:colOff>101600</xdr:colOff>
      <xdr:row>78</xdr:row>
      <xdr:rowOff>27305</xdr:rowOff>
    </xdr:to>
    <xdr:sp macro="" textlink="">
      <xdr:nvSpPr>
        <xdr:cNvPr id="178" name="フローチャート: 判断 177"/>
        <xdr:cNvSpPr/>
      </xdr:nvSpPr>
      <xdr:spPr>
        <a:xfrm>
          <a:off x="2857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43815</xdr:rowOff>
    </xdr:from>
    <xdr:ext cx="465455" cy="254635"/>
    <xdr:sp macro="" textlink="">
      <xdr:nvSpPr>
        <xdr:cNvPr id="179" name="テキスト ボックス 178"/>
        <xdr:cNvSpPr txBox="1"/>
      </xdr:nvSpPr>
      <xdr:spPr>
        <a:xfrm>
          <a:off x="2673350" y="130740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4445</xdr:rowOff>
    </xdr:from>
    <xdr:to>
      <xdr:col>10</xdr:col>
      <xdr:colOff>114300</xdr:colOff>
      <xdr:row>78</xdr:row>
      <xdr:rowOff>35560</xdr:rowOff>
    </xdr:to>
    <xdr:cxnSp macro="">
      <xdr:nvCxnSpPr>
        <xdr:cNvPr id="180" name="直線コネクタ 179"/>
        <xdr:cNvCxnSpPr/>
      </xdr:nvCxnSpPr>
      <xdr:spPr>
        <a:xfrm flipV="1">
          <a:off x="1130300" y="13377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79375</xdr:rowOff>
    </xdr:from>
    <xdr:to>
      <xdr:col>10</xdr:col>
      <xdr:colOff>165100</xdr:colOff>
      <xdr:row>78</xdr:row>
      <xdr:rowOff>9525</xdr:rowOff>
    </xdr:to>
    <xdr:sp macro="" textlink="">
      <xdr:nvSpPr>
        <xdr:cNvPr id="181" name="フローチャート: 判断 180"/>
        <xdr:cNvSpPr/>
      </xdr:nvSpPr>
      <xdr:spPr>
        <a:xfrm>
          <a:off x="196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26035</xdr:rowOff>
    </xdr:from>
    <xdr:ext cx="465455" cy="259080"/>
    <xdr:sp macro="" textlink="">
      <xdr:nvSpPr>
        <xdr:cNvPr id="182" name="テキスト ボックス 181"/>
        <xdr:cNvSpPr txBox="1"/>
      </xdr:nvSpPr>
      <xdr:spPr>
        <a:xfrm>
          <a:off x="1784350" y="130562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46990</xdr:rowOff>
    </xdr:from>
    <xdr:ext cx="465455" cy="259080"/>
    <xdr:sp macro="" textlink="">
      <xdr:nvSpPr>
        <xdr:cNvPr id="184" name="テキスト ボックス 183"/>
        <xdr:cNvSpPr txBox="1"/>
      </xdr:nvSpPr>
      <xdr:spPr>
        <a:xfrm>
          <a:off x="895350" y="13077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95250</xdr:rowOff>
    </xdr:from>
    <xdr:to>
      <xdr:col>24</xdr:col>
      <xdr:colOff>114300</xdr:colOff>
      <xdr:row>78</xdr:row>
      <xdr:rowOff>25400</xdr:rowOff>
    </xdr:to>
    <xdr:sp macro="" textlink="">
      <xdr:nvSpPr>
        <xdr:cNvPr id="190" name="楕円 189"/>
        <xdr:cNvSpPr/>
      </xdr:nvSpPr>
      <xdr:spPr>
        <a:xfrm>
          <a:off x="4584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73660</xdr:rowOff>
    </xdr:from>
    <xdr:ext cx="469900" cy="259080"/>
    <xdr:sp macro="" textlink="">
      <xdr:nvSpPr>
        <xdr:cNvPr id="191" name="維持補修費該当値テキスト"/>
        <xdr:cNvSpPr txBox="1"/>
      </xdr:nvSpPr>
      <xdr:spPr>
        <a:xfrm>
          <a:off x="4686300" y="1327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89535</xdr:rowOff>
    </xdr:from>
    <xdr:to>
      <xdr:col>20</xdr:col>
      <xdr:colOff>38100</xdr:colOff>
      <xdr:row>78</xdr:row>
      <xdr:rowOff>19685</xdr:rowOff>
    </xdr:to>
    <xdr:sp macro="" textlink="">
      <xdr:nvSpPr>
        <xdr:cNvPr id="192" name="楕円 191"/>
        <xdr:cNvSpPr/>
      </xdr:nvSpPr>
      <xdr:spPr>
        <a:xfrm>
          <a:off x="3746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10795</xdr:rowOff>
    </xdr:from>
    <xdr:ext cx="465455" cy="258445"/>
    <xdr:sp macro="" textlink="">
      <xdr:nvSpPr>
        <xdr:cNvPr id="193" name="テキスト ボックス 192"/>
        <xdr:cNvSpPr txBox="1"/>
      </xdr:nvSpPr>
      <xdr:spPr>
        <a:xfrm>
          <a:off x="3562350" y="133838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102870</xdr:rowOff>
    </xdr:from>
    <xdr:to>
      <xdr:col>15</xdr:col>
      <xdr:colOff>101600</xdr:colOff>
      <xdr:row>78</xdr:row>
      <xdr:rowOff>33020</xdr:rowOff>
    </xdr:to>
    <xdr:sp macro="" textlink="">
      <xdr:nvSpPr>
        <xdr:cNvPr id="194" name="楕円 193"/>
        <xdr:cNvSpPr/>
      </xdr:nvSpPr>
      <xdr:spPr>
        <a:xfrm>
          <a:off x="2857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24130</xdr:rowOff>
    </xdr:from>
    <xdr:ext cx="465455" cy="259080"/>
    <xdr:sp macro="" textlink="">
      <xdr:nvSpPr>
        <xdr:cNvPr id="195" name="テキスト ボックス 194"/>
        <xdr:cNvSpPr txBox="1"/>
      </xdr:nvSpPr>
      <xdr:spPr>
        <a:xfrm>
          <a:off x="2673350" y="13397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125095</xdr:rowOff>
    </xdr:from>
    <xdr:to>
      <xdr:col>10</xdr:col>
      <xdr:colOff>165100</xdr:colOff>
      <xdr:row>78</xdr:row>
      <xdr:rowOff>55245</xdr:rowOff>
    </xdr:to>
    <xdr:sp macro="" textlink="">
      <xdr:nvSpPr>
        <xdr:cNvPr id="196" name="楕円 195"/>
        <xdr:cNvSpPr/>
      </xdr:nvSpPr>
      <xdr:spPr>
        <a:xfrm>
          <a:off x="1968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46355</xdr:rowOff>
    </xdr:from>
    <xdr:ext cx="465455" cy="259080"/>
    <xdr:sp macro="" textlink="">
      <xdr:nvSpPr>
        <xdr:cNvPr id="197" name="テキスト ボックス 196"/>
        <xdr:cNvSpPr txBox="1"/>
      </xdr:nvSpPr>
      <xdr:spPr>
        <a:xfrm>
          <a:off x="1784350" y="13419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98" name="楕円 197"/>
        <xdr:cNvSpPr/>
      </xdr:nvSpPr>
      <xdr:spPr>
        <a:xfrm>
          <a:off x="1079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77470</xdr:rowOff>
    </xdr:from>
    <xdr:ext cx="465455" cy="254635"/>
    <xdr:sp macro="" textlink="">
      <xdr:nvSpPr>
        <xdr:cNvPr id="199" name="テキスト ボックス 198"/>
        <xdr:cNvSpPr txBox="1"/>
      </xdr:nvSpPr>
      <xdr:spPr>
        <a:xfrm>
          <a:off x="895350" y="134505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8" name="テキスト ボックス 207"/>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0" name="テキスト ボックス 209"/>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635"/>
    <xdr:sp macro="" textlink="">
      <xdr:nvSpPr>
        <xdr:cNvPr id="212" name="テキスト ボックス 211"/>
        <xdr:cNvSpPr txBox="1"/>
      </xdr:nvSpPr>
      <xdr:spPr>
        <a:xfrm>
          <a:off x="230505" y="16799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635"/>
    <xdr:sp macro="" textlink="">
      <xdr:nvSpPr>
        <xdr:cNvPr id="214" name="テキスト ボックス 213"/>
        <xdr:cNvSpPr txBox="1"/>
      </xdr:nvSpPr>
      <xdr:spPr>
        <a:xfrm>
          <a:off x="230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4635"/>
    <xdr:sp macro="" textlink="">
      <xdr:nvSpPr>
        <xdr:cNvPr id="216" name="テキスト ボックス 215"/>
        <xdr:cNvSpPr txBox="1"/>
      </xdr:nvSpPr>
      <xdr:spPr>
        <a:xfrm>
          <a:off x="230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18" name="テキスト ボックス 217"/>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0" name="テキスト ボックス 21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115570</xdr:rowOff>
    </xdr:from>
    <xdr:to>
      <xdr:col>24</xdr:col>
      <xdr:colOff>62865</xdr:colOff>
      <xdr:row>98</xdr:row>
      <xdr:rowOff>81915</xdr:rowOff>
    </xdr:to>
    <xdr:cxnSp macro="">
      <xdr:nvCxnSpPr>
        <xdr:cNvPr id="222" name="直線コネクタ 221"/>
        <xdr:cNvCxnSpPr/>
      </xdr:nvCxnSpPr>
      <xdr:spPr>
        <a:xfrm flipV="1">
          <a:off x="4633595" y="155460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86360</xdr:rowOff>
    </xdr:from>
    <xdr:ext cx="534670" cy="254635"/>
    <xdr:sp macro="" textlink="">
      <xdr:nvSpPr>
        <xdr:cNvPr id="223" name="扶助費最小値テキスト"/>
        <xdr:cNvSpPr txBox="1"/>
      </xdr:nvSpPr>
      <xdr:spPr>
        <a:xfrm>
          <a:off x="4686300" y="168884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81915</xdr:rowOff>
    </xdr:from>
    <xdr:to>
      <xdr:col>24</xdr:col>
      <xdr:colOff>152400</xdr:colOff>
      <xdr:row>98</xdr:row>
      <xdr:rowOff>81915</xdr:rowOff>
    </xdr:to>
    <xdr:cxnSp macro="">
      <xdr:nvCxnSpPr>
        <xdr:cNvPr id="224" name="直線コネクタ 223"/>
        <xdr:cNvCxnSpPr/>
      </xdr:nvCxnSpPr>
      <xdr:spPr>
        <a:xfrm>
          <a:off x="4546600" y="1688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62230</xdr:rowOff>
    </xdr:from>
    <xdr:ext cx="598805" cy="259080"/>
    <xdr:sp macro="" textlink="">
      <xdr:nvSpPr>
        <xdr:cNvPr id="225" name="扶助費最大値テキスト"/>
        <xdr:cNvSpPr txBox="1"/>
      </xdr:nvSpPr>
      <xdr:spPr>
        <a:xfrm>
          <a:off x="4686300" y="15321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115570</xdr:rowOff>
    </xdr:from>
    <xdr:to>
      <xdr:col>24</xdr:col>
      <xdr:colOff>152400</xdr:colOff>
      <xdr:row>90</xdr:row>
      <xdr:rowOff>115570</xdr:rowOff>
    </xdr:to>
    <xdr:cxnSp macro="">
      <xdr:nvCxnSpPr>
        <xdr:cNvPr id="226" name="直線コネクタ 225"/>
        <xdr:cNvCxnSpPr/>
      </xdr:nvCxnSpPr>
      <xdr:spPr>
        <a:xfrm>
          <a:off x="4546600" y="1554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63500</xdr:rowOff>
    </xdr:from>
    <xdr:to>
      <xdr:col>24</xdr:col>
      <xdr:colOff>63500</xdr:colOff>
      <xdr:row>97</xdr:row>
      <xdr:rowOff>60325</xdr:rowOff>
    </xdr:to>
    <xdr:cxnSp macro="">
      <xdr:nvCxnSpPr>
        <xdr:cNvPr id="227" name="直線コネクタ 226"/>
        <xdr:cNvCxnSpPr/>
      </xdr:nvCxnSpPr>
      <xdr:spPr>
        <a:xfrm flipV="1">
          <a:off x="3797300" y="1652270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113030</xdr:rowOff>
    </xdr:from>
    <xdr:ext cx="534670" cy="259080"/>
    <xdr:sp macro="" textlink="">
      <xdr:nvSpPr>
        <xdr:cNvPr id="228" name="扶助費平均値テキスト"/>
        <xdr:cNvSpPr txBox="1"/>
      </xdr:nvSpPr>
      <xdr:spPr>
        <a:xfrm>
          <a:off x="4686300" y="1622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90170</xdr:rowOff>
    </xdr:from>
    <xdr:to>
      <xdr:col>24</xdr:col>
      <xdr:colOff>114300</xdr:colOff>
      <xdr:row>96</xdr:row>
      <xdr:rowOff>20320</xdr:rowOff>
    </xdr:to>
    <xdr:sp macro="" textlink="">
      <xdr:nvSpPr>
        <xdr:cNvPr id="229" name="フローチャート: 判断 228"/>
        <xdr:cNvSpPr/>
      </xdr:nvSpPr>
      <xdr:spPr>
        <a:xfrm>
          <a:off x="458470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60325</xdr:rowOff>
    </xdr:from>
    <xdr:to>
      <xdr:col>19</xdr:col>
      <xdr:colOff>177800</xdr:colOff>
      <xdr:row>97</xdr:row>
      <xdr:rowOff>123825</xdr:rowOff>
    </xdr:to>
    <xdr:cxnSp macro="">
      <xdr:nvCxnSpPr>
        <xdr:cNvPr id="230" name="直線コネクタ 229"/>
        <xdr:cNvCxnSpPr/>
      </xdr:nvCxnSpPr>
      <xdr:spPr>
        <a:xfrm flipV="1">
          <a:off x="2908300" y="1669097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118110</xdr:rowOff>
    </xdr:from>
    <xdr:to>
      <xdr:col>20</xdr:col>
      <xdr:colOff>38100</xdr:colOff>
      <xdr:row>96</xdr:row>
      <xdr:rowOff>48260</xdr:rowOff>
    </xdr:to>
    <xdr:sp macro="" textlink="">
      <xdr:nvSpPr>
        <xdr:cNvPr id="231" name="フローチャート: 判断 230"/>
        <xdr:cNvSpPr/>
      </xdr:nvSpPr>
      <xdr:spPr>
        <a:xfrm>
          <a:off x="3746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65405</xdr:rowOff>
    </xdr:from>
    <xdr:ext cx="530225" cy="254635"/>
    <xdr:sp macro="" textlink="">
      <xdr:nvSpPr>
        <xdr:cNvPr id="232" name="テキスト ボックス 231"/>
        <xdr:cNvSpPr txBox="1"/>
      </xdr:nvSpPr>
      <xdr:spPr>
        <a:xfrm>
          <a:off x="3529965" y="16181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123825</xdr:rowOff>
    </xdr:from>
    <xdr:to>
      <xdr:col>15</xdr:col>
      <xdr:colOff>50800</xdr:colOff>
      <xdr:row>97</xdr:row>
      <xdr:rowOff>163195</xdr:rowOff>
    </xdr:to>
    <xdr:cxnSp macro="">
      <xdr:nvCxnSpPr>
        <xdr:cNvPr id="233" name="直線コネクタ 232"/>
        <xdr:cNvCxnSpPr/>
      </xdr:nvCxnSpPr>
      <xdr:spPr>
        <a:xfrm flipV="1">
          <a:off x="2019300" y="167544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48260</xdr:rowOff>
    </xdr:from>
    <xdr:to>
      <xdr:col>15</xdr:col>
      <xdr:colOff>101600</xdr:colOff>
      <xdr:row>96</xdr:row>
      <xdr:rowOff>149860</xdr:rowOff>
    </xdr:to>
    <xdr:sp macro="" textlink="">
      <xdr:nvSpPr>
        <xdr:cNvPr id="234" name="フローチャート: 判断 233"/>
        <xdr:cNvSpPr/>
      </xdr:nvSpPr>
      <xdr:spPr>
        <a:xfrm>
          <a:off x="2857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166370</xdr:rowOff>
    </xdr:from>
    <xdr:ext cx="530225" cy="254635"/>
    <xdr:sp macro="" textlink="">
      <xdr:nvSpPr>
        <xdr:cNvPr id="235" name="テキスト ボックス 234"/>
        <xdr:cNvSpPr txBox="1"/>
      </xdr:nvSpPr>
      <xdr:spPr>
        <a:xfrm>
          <a:off x="2640965" y="16282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163195</xdr:rowOff>
    </xdr:from>
    <xdr:to>
      <xdr:col>10</xdr:col>
      <xdr:colOff>114300</xdr:colOff>
      <xdr:row>98</xdr:row>
      <xdr:rowOff>92075</xdr:rowOff>
    </xdr:to>
    <xdr:cxnSp macro="">
      <xdr:nvCxnSpPr>
        <xdr:cNvPr id="236" name="直線コネクタ 235"/>
        <xdr:cNvCxnSpPr/>
      </xdr:nvCxnSpPr>
      <xdr:spPr>
        <a:xfrm flipV="1">
          <a:off x="1130300" y="1679384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115570</xdr:rowOff>
    </xdr:from>
    <xdr:to>
      <xdr:col>10</xdr:col>
      <xdr:colOff>165100</xdr:colOff>
      <xdr:row>97</xdr:row>
      <xdr:rowOff>45720</xdr:rowOff>
    </xdr:to>
    <xdr:sp macro="" textlink="">
      <xdr:nvSpPr>
        <xdr:cNvPr id="237" name="フローチャート: 判断 236"/>
        <xdr:cNvSpPr/>
      </xdr:nvSpPr>
      <xdr:spPr>
        <a:xfrm>
          <a:off x="1968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62230</xdr:rowOff>
    </xdr:from>
    <xdr:ext cx="530225" cy="259080"/>
    <xdr:sp macro="" textlink="">
      <xdr:nvSpPr>
        <xdr:cNvPr id="238" name="テキスト ボックス 237"/>
        <xdr:cNvSpPr txBox="1"/>
      </xdr:nvSpPr>
      <xdr:spPr>
        <a:xfrm>
          <a:off x="1751965" y="16349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39" name="フローチャート: 判断 238"/>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30225" cy="259080"/>
    <xdr:sp macro="" textlink="">
      <xdr:nvSpPr>
        <xdr:cNvPr id="240" name="テキスト ボックス 239"/>
        <xdr:cNvSpPr txBox="1"/>
      </xdr:nvSpPr>
      <xdr:spPr>
        <a:xfrm>
          <a:off x="862965" y="1646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12700</xdr:rowOff>
    </xdr:from>
    <xdr:to>
      <xdr:col>24</xdr:col>
      <xdr:colOff>114300</xdr:colOff>
      <xdr:row>96</xdr:row>
      <xdr:rowOff>114300</xdr:rowOff>
    </xdr:to>
    <xdr:sp macro="" textlink="">
      <xdr:nvSpPr>
        <xdr:cNvPr id="246" name="楕円 245"/>
        <xdr:cNvSpPr/>
      </xdr:nvSpPr>
      <xdr:spPr>
        <a:xfrm>
          <a:off x="45847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162560</xdr:rowOff>
    </xdr:from>
    <xdr:ext cx="534670" cy="259080"/>
    <xdr:sp macro="" textlink="">
      <xdr:nvSpPr>
        <xdr:cNvPr id="247" name="扶助費該当値テキスト"/>
        <xdr:cNvSpPr txBox="1"/>
      </xdr:nvSpPr>
      <xdr:spPr>
        <a:xfrm>
          <a:off x="4686300" y="1645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9525</xdr:rowOff>
    </xdr:from>
    <xdr:to>
      <xdr:col>20</xdr:col>
      <xdr:colOff>38100</xdr:colOff>
      <xdr:row>97</xdr:row>
      <xdr:rowOff>111125</xdr:rowOff>
    </xdr:to>
    <xdr:sp macro="" textlink="">
      <xdr:nvSpPr>
        <xdr:cNvPr id="248" name="楕円 247"/>
        <xdr:cNvSpPr/>
      </xdr:nvSpPr>
      <xdr:spPr>
        <a:xfrm>
          <a:off x="3746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102235</xdr:rowOff>
    </xdr:from>
    <xdr:ext cx="530225" cy="258445"/>
    <xdr:sp macro="" textlink="">
      <xdr:nvSpPr>
        <xdr:cNvPr id="249" name="テキスト ボックス 248"/>
        <xdr:cNvSpPr txBox="1"/>
      </xdr:nvSpPr>
      <xdr:spPr>
        <a:xfrm>
          <a:off x="3529965" y="167328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73025</xdr:rowOff>
    </xdr:from>
    <xdr:to>
      <xdr:col>15</xdr:col>
      <xdr:colOff>101600</xdr:colOff>
      <xdr:row>98</xdr:row>
      <xdr:rowOff>3175</xdr:rowOff>
    </xdr:to>
    <xdr:sp macro="" textlink="">
      <xdr:nvSpPr>
        <xdr:cNvPr id="250" name="楕円 249"/>
        <xdr:cNvSpPr/>
      </xdr:nvSpPr>
      <xdr:spPr>
        <a:xfrm>
          <a:off x="2857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166370</xdr:rowOff>
    </xdr:from>
    <xdr:ext cx="530225" cy="254635"/>
    <xdr:sp macro="" textlink="">
      <xdr:nvSpPr>
        <xdr:cNvPr id="251" name="テキスト ボックス 250"/>
        <xdr:cNvSpPr txBox="1"/>
      </xdr:nvSpPr>
      <xdr:spPr>
        <a:xfrm>
          <a:off x="2640965" y="16797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112395</xdr:rowOff>
    </xdr:from>
    <xdr:to>
      <xdr:col>10</xdr:col>
      <xdr:colOff>165100</xdr:colOff>
      <xdr:row>98</xdr:row>
      <xdr:rowOff>42545</xdr:rowOff>
    </xdr:to>
    <xdr:sp macro="" textlink="">
      <xdr:nvSpPr>
        <xdr:cNvPr id="252" name="楕円 251"/>
        <xdr:cNvSpPr/>
      </xdr:nvSpPr>
      <xdr:spPr>
        <a:xfrm>
          <a:off x="1968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33655</xdr:rowOff>
    </xdr:from>
    <xdr:ext cx="530225" cy="258445"/>
    <xdr:sp macro="" textlink="">
      <xdr:nvSpPr>
        <xdr:cNvPr id="253" name="テキスト ボックス 252"/>
        <xdr:cNvSpPr txBox="1"/>
      </xdr:nvSpPr>
      <xdr:spPr>
        <a:xfrm>
          <a:off x="1751965" y="168357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41275</xdr:rowOff>
    </xdr:from>
    <xdr:to>
      <xdr:col>6</xdr:col>
      <xdr:colOff>38100</xdr:colOff>
      <xdr:row>98</xdr:row>
      <xdr:rowOff>143510</xdr:rowOff>
    </xdr:to>
    <xdr:sp macro="" textlink="">
      <xdr:nvSpPr>
        <xdr:cNvPr id="254" name="楕円 253"/>
        <xdr:cNvSpPr/>
      </xdr:nvSpPr>
      <xdr:spPr>
        <a:xfrm>
          <a:off x="1079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133985</xdr:rowOff>
    </xdr:from>
    <xdr:ext cx="530225" cy="254635"/>
    <xdr:sp macro="" textlink="">
      <xdr:nvSpPr>
        <xdr:cNvPr id="255" name="テキスト ボックス 254"/>
        <xdr:cNvSpPr txBox="1"/>
      </xdr:nvSpPr>
      <xdr:spPr>
        <a:xfrm>
          <a:off x="862965" y="16936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4" name="テキスト ボックス 26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67" name="テキスト ボックス 266"/>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635"/>
    <xdr:sp macro="" textlink="">
      <xdr:nvSpPr>
        <xdr:cNvPr id="269" name="テキスト ボックス 268"/>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1" name="テキスト ボックス 27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4635"/>
    <xdr:sp macro="" textlink="">
      <xdr:nvSpPr>
        <xdr:cNvPr id="273" name="テキスト ボックス 272"/>
        <xdr:cNvSpPr txBox="1"/>
      </xdr:nvSpPr>
      <xdr:spPr>
        <a:xfrm>
          <a:off x="6072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75" name="テキスト ボックス 274"/>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77" name="テキスト ボックス 276"/>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9" name="テキスト ボックス 278"/>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39370</xdr:rowOff>
    </xdr:from>
    <xdr:to>
      <xdr:col>54</xdr:col>
      <xdr:colOff>189865</xdr:colOff>
      <xdr:row>38</xdr:row>
      <xdr:rowOff>66040</xdr:rowOff>
    </xdr:to>
    <xdr:cxnSp macro="">
      <xdr:nvCxnSpPr>
        <xdr:cNvPr id="281" name="直線コネクタ 280"/>
        <xdr:cNvCxnSpPr/>
      </xdr:nvCxnSpPr>
      <xdr:spPr>
        <a:xfrm flipV="1">
          <a:off x="10475595" y="51828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69850</xdr:rowOff>
    </xdr:from>
    <xdr:ext cx="534670" cy="259080"/>
    <xdr:sp macro="" textlink="">
      <xdr:nvSpPr>
        <xdr:cNvPr id="282" name="補助費等最小値テキスト"/>
        <xdr:cNvSpPr txBox="1"/>
      </xdr:nvSpPr>
      <xdr:spPr>
        <a:xfrm>
          <a:off x="10528300" y="658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66040</xdr:rowOff>
    </xdr:from>
    <xdr:to>
      <xdr:col>55</xdr:col>
      <xdr:colOff>88900</xdr:colOff>
      <xdr:row>38</xdr:row>
      <xdr:rowOff>66040</xdr:rowOff>
    </xdr:to>
    <xdr:cxnSp macro="">
      <xdr:nvCxnSpPr>
        <xdr:cNvPr id="283" name="直線コネクタ 282"/>
        <xdr:cNvCxnSpPr/>
      </xdr:nvCxnSpPr>
      <xdr:spPr>
        <a:xfrm>
          <a:off x="10388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157480</xdr:rowOff>
    </xdr:from>
    <xdr:ext cx="598805" cy="254635"/>
    <xdr:sp macro="" textlink="">
      <xdr:nvSpPr>
        <xdr:cNvPr id="284" name="補助費等最大値テキスト"/>
        <xdr:cNvSpPr txBox="1"/>
      </xdr:nvSpPr>
      <xdr:spPr>
        <a:xfrm>
          <a:off x="10528300" y="49580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147,242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39370</xdr:rowOff>
    </xdr:from>
    <xdr:to>
      <xdr:col>55</xdr:col>
      <xdr:colOff>88900</xdr:colOff>
      <xdr:row>30</xdr:row>
      <xdr:rowOff>39370</xdr:rowOff>
    </xdr:to>
    <xdr:cxnSp macro="">
      <xdr:nvCxnSpPr>
        <xdr:cNvPr id="285" name="直線コネクタ 284"/>
        <xdr:cNvCxnSpPr/>
      </xdr:nvCxnSpPr>
      <xdr:spPr>
        <a:xfrm>
          <a:off x="10388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xdr:rowOff>
    </xdr:from>
    <xdr:to>
      <xdr:col>55</xdr:col>
      <xdr:colOff>0</xdr:colOff>
      <xdr:row>37</xdr:row>
      <xdr:rowOff>5080</xdr:rowOff>
    </xdr:to>
    <xdr:cxnSp macro="">
      <xdr:nvCxnSpPr>
        <xdr:cNvPr id="286" name="直線コネクタ 285"/>
        <xdr:cNvCxnSpPr/>
      </xdr:nvCxnSpPr>
      <xdr:spPr>
        <a:xfrm>
          <a:off x="9639300" y="63480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170180</xdr:rowOff>
    </xdr:from>
    <xdr:ext cx="534670" cy="259080"/>
    <xdr:sp macro="" textlink="">
      <xdr:nvSpPr>
        <xdr:cNvPr id="287" name="補助費等平均値テキスト"/>
        <xdr:cNvSpPr txBox="1"/>
      </xdr:nvSpPr>
      <xdr:spPr>
        <a:xfrm>
          <a:off x="10528300" y="5999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147320</xdr:rowOff>
    </xdr:from>
    <xdr:to>
      <xdr:col>55</xdr:col>
      <xdr:colOff>50800</xdr:colOff>
      <xdr:row>36</xdr:row>
      <xdr:rowOff>77470</xdr:rowOff>
    </xdr:to>
    <xdr:sp macro="" textlink="">
      <xdr:nvSpPr>
        <xdr:cNvPr id="288" name="フローチャート: 判断 287"/>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161290</xdr:rowOff>
    </xdr:from>
    <xdr:to>
      <xdr:col>50</xdr:col>
      <xdr:colOff>114300</xdr:colOff>
      <xdr:row>37</xdr:row>
      <xdr:rowOff>4445</xdr:rowOff>
    </xdr:to>
    <xdr:cxnSp macro="">
      <xdr:nvCxnSpPr>
        <xdr:cNvPr id="289" name="直線コネクタ 288"/>
        <xdr:cNvCxnSpPr/>
      </xdr:nvCxnSpPr>
      <xdr:spPr>
        <a:xfrm>
          <a:off x="8750300" y="63334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xdr:rowOff>
    </xdr:from>
    <xdr:to>
      <xdr:col>50</xdr:col>
      <xdr:colOff>165100</xdr:colOff>
      <xdr:row>36</xdr:row>
      <xdr:rowOff>107950</xdr:rowOff>
    </xdr:to>
    <xdr:sp macro="" textlink="">
      <xdr:nvSpPr>
        <xdr:cNvPr id="290" name="フローチャート: 判断 289"/>
        <xdr:cNvSpPr/>
      </xdr:nvSpPr>
      <xdr:spPr>
        <a:xfrm>
          <a:off x="9588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124460</xdr:rowOff>
    </xdr:from>
    <xdr:ext cx="530225" cy="259080"/>
    <xdr:sp macro="" textlink="">
      <xdr:nvSpPr>
        <xdr:cNvPr id="291" name="テキスト ボックス 290"/>
        <xdr:cNvSpPr txBox="1"/>
      </xdr:nvSpPr>
      <xdr:spPr>
        <a:xfrm>
          <a:off x="9371965" y="595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161290</xdr:rowOff>
    </xdr:from>
    <xdr:to>
      <xdr:col>45</xdr:col>
      <xdr:colOff>177800</xdr:colOff>
      <xdr:row>36</xdr:row>
      <xdr:rowOff>163195</xdr:rowOff>
    </xdr:to>
    <xdr:cxnSp macro="">
      <xdr:nvCxnSpPr>
        <xdr:cNvPr id="292" name="直線コネクタ 291"/>
        <xdr:cNvCxnSpPr/>
      </xdr:nvCxnSpPr>
      <xdr:spPr>
        <a:xfrm flipV="1">
          <a:off x="7861300" y="6333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164465</xdr:rowOff>
    </xdr:from>
    <xdr:to>
      <xdr:col>46</xdr:col>
      <xdr:colOff>38100</xdr:colOff>
      <xdr:row>36</xdr:row>
      <xdr:rowOff>94615</xdr:rowOff>
    </xdr:to>
    <xdr:sp macro="" textlink="">
      <xdr:nvSpPr>
        <xdr:cNvPr id="293" name="フローチャート: 判断 292"/>
        <xdr:cNvSpPr/>
      </xdr:nvSpPr>
      <xdr:spPr>
        <a:xfrm>
          <a:off x="8699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111125</xdr:rowOff>
    </xdr:from>
    <xdr:ext cx="530225" cy="254635"/>
    <xdr:sp macro="" textlink="">
      <xdr:nvSpPr>
        <xdr:cNvPr id="294" name="テキスト ボックス 293"/>
        <xdr:cNvSpPr txBox="1"/>
      </xdr:nvSpPr>
      <xdr:spPr>
        <a:xfrm>
          <a:off x="8482965" y="5940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163195</xdr:rowOff>
    </xdr:from>
    <xdr:to>
      <xdr:col>41</xdr:col>
      <xdr:colOff>50800</xdr:colOff>
      <xdr:row>36</xdr:row>
      <xdr:rowOff>169545</xdr:rowOff>
    </xdr:to>
    <xdr:cxnSp macro="">
      <xdr:nvCxnSpPr>
        <xdr:cNvPr id="295" name="直線コネクタ 294"/>
        <xdr:cNvCxnSpPr/>
      </xdr:nvCxnSpPr>
      <xdr:spPr>
        <a:xfrm flipV="1">
          <a:off x="6972300" y="6335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xdr:rowOff>
    </xdr:from>
    <xdr:to>
      <xdr:col>41</xdr:col>
      <xdr:colOff>101600</xdr:colOff>
      <xdr:row>36</xdr:row>
      <xdr:rowOff>113665</xdr:rowOff>
    </xdr:to>
    <xdr:sp macro="" textlink="">
      <xdr:nvSpPr>
        <xdr:cNvPr id="296" name="フローチャート: 判断 295"/>
        <xdr:cNvSpPr/>
      </xdr:nvSpPr>
      <xdr:spPr>
        <a:xfrm>
          <a:off x="7810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130175</xdr:rowOff>
    </xdr:from>
    <xdr:ext cx="530225" cy="259080"/>
    <xdr:sp macro="" textlink="">
      <xdr:nvSpPr>
        <xdr:cNvPr id="297" name="テキスト ボックス 296"/>
        <xdr:cNvSpPr txBox="1"/>
      </xdr:nvSpPr>
      <xdr:spPr>
        <a:xfrm>
          <a:off x="7593965" y="5959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298" name="フローチャート: 判断 297"/>
        <xdr:cNvSpPr/>
      </xdr:nvSpPr>
      <xdr:spPr>
        <a:xfrm>
          <a:off x="692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147320</xdr:rowOff>
    </xdr:from>
    <xdr:ext cx="530225" cy="259080"/>
    <xdr:sp macro="" textlink="">
      <xdr:nvSpPr>
        <xdr:cNvPr id="299" name="テキスト ボックス 298"/>
        <xdr:cNvSpPr txBox="1"/>
      </xdr:nvSpPr>
      <xdr:spPr>
        <a:xfrm>
          <a:off x="6704965" y="5976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125730</xdr:rowOff>
    </xdr:from>
    <xdr:to>
      <xdr:col>55</xdr:col>
      <xdr:colOff>50800</xdr:colOff>
      <xdr:row>37</xdr:row>
      <xdr:rowOff>55880</xdr:rowOff>
    </xdr:to>
    <xdr:sp macro="" textlink="">
      <xdr:nvSpPr>
        <xdr:cNvPr id="305" name="楕円 304"/>
        <xdr:cNvSpPr/>
      </xdr:nvSpPr>
      <xdr:spPr>
        <a:xfrm>
          <a:off x="10426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104140</xdr:rowOff>
    </xdr:from>
    <xdr:ext cx="534670" cy="259080"/>
    <xdr:sp macro="" textlink="">
      <xdr:nvSpPr>
        <xdr:cNvPr id="306" name="補助費等該当値テキスト"/>
        <xdr:cNvSpPr txBox="1"/>
      </xdr:nvSpPr>
      <xdr:spPr>
        <a:xfrm>
          <a:off x="10528300" y="627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125095</xdr:rowOff>
    </xdr:from>
    <xdr:to>
      <xdr:col>50</xdr:col>
      <xdr:colOff>165100</xdr:colOff>
      <xdr:row>37</xdr:row>
      <xdr:rowOff>55245</xdr:rowOff>
    </xdr:to>
    <xdr:sp macro="" textlink="">
      <xdr:nvSpPr>
        <xdr:cNvPr id="307" name="楕円 306"/>
        <xdr:cNvSpPr/>
      </xdr:nvSpPr>
      <xdr:spPr>
        <a:xfrm>
          <a:off x="958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46355</xdr:rowOff>
    </xdr:from>
    <xdr:ext cx="530225" cy="259080"/>
    <xdr:sp macro="" textlink="">
      <xdr:nvSpPr>
        <xdr:cNvPr id="308" name="テキスト ボックス 307"/>
        <xdr:cNvSpPr txBox="1"/>
      </xdr:nvSpPr>
      <xdr:spPr>
        <a:xfrm>
          <a:off x="9371965" y="6390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110490</xdr:rowOff>
    </xdr:from>
    <xdr:to>
      <xdr:col>46</xdr:col>
      <xdr:colOff>38100</xdr:colOff>
      <xdr:row>37</xdr:row>
      <xdr:rowOff>40640</xdr:rowOff>
    </xdr:to>
    <xdr:sp macro="" textlink="">
      <xdr:nvSpPr>
        <xdr:cNvPr id="309" name="楕円 308"/>
        <xdr:cNvSpPr/>
      </xdr:nvSpPr>
      <xdr:spPr>
        <a:xfrm>
          <a:off x="8699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31750</xdr:rowOff>
    </xdr:from>
    <xdr:ext cx="530225" cy="254635"/>
    <xdr:sp macro="" textlink="">
      <xdr:nvSpPr>
        <xdr:cNvPr id="310" name="テキスト ボックス 309"/>
        <xdr:cNvSpPr txBox="1"/>
      </xdr:nvSpPr>
      <xdr:spPr>
        <a:xfrm>
          <a:off x="8482965" y="6375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112395</xdr:rowOff>
    </xdr:from>
    <xdr:to>
      <xdr:col>41</xdr:col>
      <xdr:colOff>101600</xdr:colOff>
      <xdr:row>37</xdr:row>
      <xdr:rowOff>42545</xdr:rowOff>
    </xdr:to>
    <xdr:sp macro="" textlink="">
      <xdr:nvSpPr>
        <xdr:cNvPr id="311" name="楕円 310"/>
        <xdr:cNvSpPr/>
      </xdr:nvSpPr>
      <xdr:spPr>
        <a:xfrm>
          <a:off x="7810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33655</xdr:rowOff>
    </xdr:from>
    <xdr:ext cx="530225" cy="258445"/>
    <xdr:sp macro="" textlink="">
      <xdr:nvSpPr>
        <xdr:cNvPr id="312" name="テキスト ボックス 311"/>
        <xdr:cNvSpPr txBox="1"/>
      </xdr:nvSpPr>
      <xdr:spPr>
        <a:xfrm>
          <a:off x="7593965" y="63773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118745</xdr:rowOff>
    </xdr:from>
    <xdr:to>
      <xdr:col>36</xdr:col>
      <xdr:colOff>165100</xdr:colOff>
      <xdr:row>37</xdr:row>
      <xdr:rowOff>48895</xdr:rowOff>
    </xdr:to>
    <xdr:sp macro="" textlink="">
      <xdr:nvSpPr>
        <xdr:cNvPr id="313" name="楕円 312"/>
        <xdr:cNvSpPr/>
      </xdr:nvSpPr>
      <xdr:spPr>
        <a:xfrm>
          <a:off x="692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40640</xdr:rowOff>
    </xdr:from>
    <xdr:ext cx="530225" cy="254635"/>
    <xdr:sp macro="" textlink="">
      <xdr:nvSpPr>
        <xdr:cNvPr id="314" name="テキスト ボックス 313"/>
        <xdr:cNvSpPr txBox="1"/>
      </xdr:nvSpPr>
      <xdr:spPr>
        <a:xfrm>
          <a:off x="6704965" y="6384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3" name="テキスト ボックス 32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26" name="テキスト ボックス 325"/>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28" name="テキスト ボックス 327"/>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635"/>
    <xdr:sp macro="" textlink="">
      <xdr:nvSpPr>
        <xdr:cNvPr id="332" name="テキスト ボックス 331"/>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34" name="テキスト ボックス 333"/>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36" name="テキスト ボックス 335"/>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8" name="テキスト ボックス 33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60325</xdr:rowOff>
    </xdr:from>
    <xdr:to>
      <xdr:col>54</xdr:col>
      <xdr:colOff>189865</xdr:colOff>
      <xdr:row>58</xdr:row>
      <xdr:rowOff>118110</xdr:rowOff>
    </xdr:to>
    <xdr:cxnSp macro="">
      <xdr:nvCxnSpPr>
        <xdr:cNvPr id="340" name="直線コネクタ 339"/>
        <xdr:cNvCxnSpPr/>
      </xdr:nvCxnSpPr>
      <xdr:spPr>
        <a:xfrm flipV="1">
          <a:off x="10475595" y="880427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534670" cy="254635"/>
    <xdr:sp macro="" textlink="">
      <xdr:nvSpPr>
        <xdr:cNvPr id="341" name="普通建設事業費最小値テキスト"/>
        <xdr:cNvSpPr txBox="1"/>
      </xdr:nvSpPr>
      <xdr:spPr>
        <a:xfrm>
          <a:off x="10528300" y="10066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2" name="直線コネクタ 341"/>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6985</xdr:rowOff>
    </xdr:from>
    <xdr:ext cx="598805" cy="254635"/>
    <xdr:sp macro="" textlink="">
      <xdr:nvSpPr>
        <xdr:cNvPr id="343" name="普通建設事業費最大値テキスト"/>
        <xdr:cNvSpPr txBox="1"/>
      </xdr:nvSpPr>
      <xdr:spPr>
        <a:xfrm>
          <a:off x="10528300" y="85794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129,549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60325</xdr:rowOff>
    </xdr:from>
    <xdr:to>
      <xdr:col>55</xdr:col>
      <xdr:colOff>88900</xdr:colOff>
      <xdr:row>51</xdr:row>
      <xdr:rowOff>60325</xdr:rowOff>
    </xdr:to>
    <xdr:cxnSp macro="">
      <xdr:nvCxnSpPr>
        <xdr:cNvPr id="344" name="直線コネクタ 343"/>
        <xdr:cNvCxnSpPr/>
      </xdr:nvCxnSpPr>
      <xdr:spPr>
        <a:xfrm>
          <a:off x="10388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24765</xdr:rowOff>
    </xdr:from>
    <xdr:to>
      <xdr:col>55</xdr:col>
      <xdr:colOff>0</xdr:colOff>
      <xdr:row>56</xdr:row>
      <xdr:rowOff>84455</xdr:rowOff>
    </xdr:to>
    <xdr:cxnSp macro="">
      <xdr:nvCxnSpPr>
        <xdr:cNvPr id="345" name="直線コネクタ 344"/>
        <xdr:cNvCxnSpPr/>
      </xdr:nvCxnSpPr>
      <xdr:spPr>
        <a:xfrm>
          <a:off x="9639300" y="962596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xdr:rowOff>
    </xdr:from>
    <xdr:ext cx="534670" cy="259080"/>
    <xdr:sp macro="" textlink="">
      <xdr:nvSpPr>
        <xdr:cNvPr id="346" name="普通建設事業費平均値テキスト"/>
        <xdr:cNvSpPr txBox="1"/>
      </xdr:nvSpPr>
      <xdr:spPr>
        <a:xfrm>
          <a:off x="10528300" y="943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149860</xdr:rowOff>
    </xdr:from>
    <xdr:to>
      <xdr:col>55</xdr:col>
      <xdr:colOff>50800</xdr:colOff>
      <xdr:row>56</xdr:row>
      <xdr:rowOff>80010</xdr:rowOff>
    </xdr:to>
    <xdr:sp macro="" textlink="">
      <xdr:nvSpPr>
        <xdr:cNvPr id="347" name="フローチャート: 判断 346"/>
        <xdr:cNvSpPr/>
      </xdr:nvSpPr>
      <xdr:spPr>
        <a:xfrm>
          <a:off x="104267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164465</xdr:rowOff>
    </xdr:from>
    <xdr:to>
      <xdr:col>50</xdr:col>
      <xdr:colOff>114300</xdr:colOff>
      <xdr:row>56</xdr:row>
      <xdr:rowOff>24765</xdr:rowOff>
    </xdr:to>
    <xdr:cxnSp macro="">
      <xdr:nvCxnSpPr>
        <xdr:cNvPr id="348" name="直線コネクタ 347"/>
        <xdr:cNvCxnSpPr/>
      </xdr:nvCxnSpPr>
      <xdr:spPr>
        <a:xfrm>
          <a:off x="8750300" y="942276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111760</xdr:rowOff>
    </xdr:from>
    <xdr:to>
      <xdr:col>50</xdr:col>
      <xdr:colOff>165100</xdr:colOff>
      <xdr:row>56</xdr:row>
      <xdr:rowOff>41910</xdr:rowOff>
    </xdr:to>
    <xdr:sp macro="" textlink="">
      <xdr:nvSpPr>
        <xdr:cNvPr id="349" name="フローチャート: 判断 348"/>
        <xdr:cNvSpPr/>
      </xdr:nvSpPr>
      <xdr:spPr>
        <a:xfrm>
          <a:off x="958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59055</xdr:rowOff>
    </xdr:from>
    <xdr:ext cx="530225" cy="259080"/>
    <xdr:sp macro="" textlink="">
      <xdr:nvSpPr>
        <xdr:cNvPr id="350" name="テキスト ボックス 349"/>
        <xdr:cNvSpPr txBox="1"/>
      </xdr:nvSpPr>
      <xdr:spPr>
        <a:xfrm>
          <a:off x="9371965" y="9317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164465</xdr:rowOff>
    </xdr:from>
    <xdr:to>
      <xdr:col>45</xdr:col>
      <xdr:colOff>177800</xdr:colOff>
      <xdr:row>56</xdr:row>
      <xdr:rowOff>3810</xdr:rowOff>
    </xdr:to>
    <xdr:cxnSp macro="">
      <xdr:nvCxnSpPr>
        <xdr:cNvPr id="351" name="直線コネクタ 350"/>
        <xdr:cNvCxnSpPr/>
      </xdr:nvCxnSpPr>
      <xdr:spPr>
        <a:xfrm flipV="1">
          <a:off x="7861300" y="942276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114300</xdr:rowOff>
    </xdr:from>
    <xdr:to>
      <xdr:col>46</xdr:col>
      <xdr:colOff>38100</xdr:colOff>
      <xdr:row>56</xdr:row>
      <xdr:rowOff>44450</xdr:rowOff>
    </xdr:to>
    <xdr:sp macro="" textlink="">
      <xdr:nvSpPr>
        <xdr:cNvPr id="352" name="フローチャート: 判断 351"/>
        <xdr:cNvSpPr/>
      </xdr:nvSpPr>
      <xdr:spPr>
        <a:xfrm>
          <a:off x="8699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35560</xdr:rowOff>
    </xdr:from>
    <xdr:ext cx="530225" cy="259080"/>
    <xdr:sp macro="" textlink="">
      <xdr:nvSpPr>
        <xdr:cNvPr id="353" name="テキスト ボックス 352"/>
        <xdr:cNvSpPr txBox="1"/>
      </xdr:nvSpPr>
      <xdr:spPr>
        <a:xfrm>
          <a:off x="848296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3810</xdr:rowOff>
    </xdr:from>
    <xdr:to>
      <xdr:col>41</xdr:col>
      <xdr:colOff>50800</xdr:colOff>
      <xdr:row>56</xdr:row>
      <xdr:rowOff>147955</xdr:rowOff>
    </xdr:to>
    <xdr:cxnSp macro="">
      <xdr:nvCxnSpPr>
        <xdr:cNvPr id="354" name="直線コネクタ 353"/>
        <xdr:cNvCxnSpPr/>
      </xdr:nvCxnSpPr>
      <xdr:spPr>
        <a:xfrm flipV="1">
          <a:off x="6972300" y="960501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84455</xdr:rowOff>
    </xdr:from>
    <xdr:to>
      <xdr:col>41</xdr:col>
      <xdr:colOff>101600</xdr:colOff>
      <xdr:row>56</xdr:row>
      <xdr:rowOff>14605</xdr:rowOff>
    </xdr:to>
    <xdr:sp macro="" textlink="">
      <xdr:nvSpPr>
        <xdr:cNvPr id="355" name="フローチャート: 判断 354"/>
        <xdr:cNvSpPr/>
      </xdr:nvSpPr>
      <xdr:spPr>
        <a:xfrm>
          <a:off x="7810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31115</xdr:rowOff>
    </xdr:from>
    <xdr:ext cx="530225" cy="254635"/>
    <xdr:sp macro="" textlink="">
      <xdr:nvSpPr>
        <xdr:cNvPr id="356" name="テキスト ボックス 355"/>
        <xdr:cNvSpPr txBox="1"/>
      </xdr:nvSpPr>
      <xdr:spPr>
        <a:xfrm>
          <a:off x="7593965" y="9289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149225</xdr:rowOff>
    </xdr:from>
    <xdr:to>
      <xdr:col>36</xdr:col>
      <xdr:colOff>165100</xdr:colOff>
      <xdr:row>55</xdr:row>
      <xdr:rowOff>79375</xdr:rowOff>
    </xdr:to>
    <xdr:sp macro="" textlink="">
      <xdr:nvSpPr>
        <xdr:cNvPr id="357" name="フローチャート: 判断 356"/>
        <xdr:cNvSpPr/>
      </xdr:nvSpPr>
      <xdr:spPr>
        <a:xfrm>
          <a:off x="6921500" y="940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95885</xdr:rowOff>
    </xdr:from>
    <xdr:ext cx="530225" cy="259080"/>
    <xdr:sp macro="" textlink="">
      <xdr:nvSpPr>
        <xdr:cNvPr id="358" name="テキスト ボックス 357"/>
        <xdr:cNvSpPr txBox="1"/>
      </xdr:nvSpPr>
      <xdr:spPr>
        <a:xfrm>
          <a:off x="6704965" y="9182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33655</xdr:rowOff>
    </xdr:from>
    <xdr:to>
      <xdr:col>55</xdr:col>
      <xdr:colOff>50800</xdr:colOff>
      <xdr:row>56</xdr:row>
      <xdr:rowOff>135255</xdr:rowOff>
    </xdr:to>
    <xdr:sp macro="" textlink="">
      <xdr:nvSpPr>
        <xdr:cNvPr id="364" name="楕円 363"/>
        <xdr:cNvSpPr/>
      </xdr:nvSpPr>
      <xdr:spPr>
        <a:xfrm>
          <a:off x="104267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12065</xdr:rowOff>
    </xdr:from>
    <xdr:ext cx="534670" cy="259080"/>
    <xdr:sp macro="" textlink="">
      <xdr:nvSpPr>
        <xdr:cNvPr id="365" name="普通建設事業費該当値テキスト"/>
        <xdr:cNvSpPr txBox="1"/>
      </xdr:nvSpPr>
      <xdr:spPr>
        <a:xfrm>
          <a:off x="10528300" y="961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145415</xdr:rowOff>
    </xdr:from>
    <xdr:to>
      <xdr:col>50</xdr:col>
      <xdr:colOff>165100</xdr:colOff>
      <xdr:row>56</xdr:row>
      <xdr:rowOff>75565</xdr:rowOff>
    </xdr:to>
    <xdr:sp macro="" textlink="">
      <xdr:nvSpPr>
        <xdr:cNvPr id="366" name="楕円 365"/>
        <xdr:cNvSpPr/>
      </xdr:nvSpPr>
      <xdr:spPr>
        <a:xfrm>
          <a:off x="9588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66675</xdr:rowOff>
    </xdr:from>
    <xdr:ext cx="530225" cy="254635"/>
    <xdr:sp macro="" textlink="">
      <xdr:nvSpPr>
        <xdr:cNvPr id="367" name="テキスト ボックス 366"/>
        <xdr:cNvSpPr txBox="1"/>
      </xdr:nvSpPr>
      <xdr:spPr>
        <a:xfrm>
          <a:off x="9371965" y="9667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113665</xdr:rowOff>
    </xdr:from>
    <xdr:to>
      <xdr:col>46</xdr:col>
      <xdr:colOff>38100</xdr:colOff>
      <xdr:row>55</xdr:row>
      <xdr:rowOff>43815</xdr:rowOff>
    </xdr:to>
    <xdr:sp macro="" textlink="">
      <xdr:nvSpPr>
        <xdr:cNvPr id="368" name="楕円 367"/>
        <xdr:cNvSpPr/>
      </xdr:nvSpPr>
      <xdr:spPr>
        <a:xfrm>
          <a:off x="869950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60325</xdr:rowOff>
    </xdr:from>
    <xdr:ext cx="530225" cy="259080"/>
    <xdr:sp macro="" textlink="">
      <xdr:nvSpPr>
        <xdr:cNvPr id="369" name="テキスト ボックス 368"/>
        <xdr:cNvSpPr txBox="1"/>
      </xdr:nvSpPr>
      <xdr:spPr>
        <a:xfrm>
          <a:off x="8482965" y="9147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124460</xdr:rowOff>
    </xdr:from>
    <xdr:to>
      <xdr:col>41</xdr:col>
      <xdr:colOff>101600</xdr:colOff>
      <xdr:row>56</xdr:row>
      <xdr:rowOff>54610</xdr:rowOff>
    </xdr:to>
    <xdr:sp macro="" textlink="">
      <xdr:nvSpPr>
        <xdr:cNvPr id="370" name="楕円 369"/>
        <xdr:cNvSpPr/>
      </xdr:nvSpPr>
      <xdr:spPr>
        <a:xfrm>
          <a:off x="7810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30225" cy="259080"/>
    <xdr:sp macro="" textlink="">
      <xdr:nvSpPr>
        <xdr:cNvPr id="371" name="テキスト ボックス 370"/>
        <xdr:cNvSpPr txBox="1"/>
      </xdr:nvSpPr>
      <xdr:spPr>
        <a:xfrm>
          <a:off x="7593965" y="9646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27305</xdr:rowOff>
    </xdr:to>
    <xdr:sp macro="" textlink="">
      <xdr:nvSpPr>
        <xdr:cNvPr id="372" name="楕円 371"/>
        <xdr:cNvSpPr/>
      </xdr:nvSpPr>
      <xdr:spPr>
        <a:xfrm>
          <a:off x="6921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19050</xdr:rowOff>
    </xdr:from>
    <xdr:ext cx="530225" cy="254635"/>
    <xdr:sp macro="" textlink="">
      <xdr:nvSpPr>
        <xdr:cNvPr id="373" name="テキスト ボックス 372"/>
        <xdr:cNvSpPr txBox="1"/>
      </xdr:nvSpPr>
      <xdr:spPr>
        <a:xfrm>
          <a:off x="6704965" y="9791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5" name="テキスト ボックス 384"/>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89" name="テキスト ボックス 388"/>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146685</xdr:rowOff>
    </xdr:from>
    <xdr:to>
      <xdr:col>54</xdr:col>
      <xdr:colOff>189865</xdr:colOff>
      <xdr:row>79</xdr:row>
      <xdr:rowOff>38735</xdr:rowOff>
    </xdr:to>
    <xdr:cxnSp macro="">
      <xdr:nvCxnSpPr>
        <xdr:cNvPr id="397" name="直線コネクタ 396"/>
        <xdr:cNvCxnSpPr/>
      </xdr:nvCxnSpPr>
      <xdr:spPr>
        <a:xfrm flipV="1">
          <a:off x="10475595" y="121481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42545</xdr:rowOff>
    </xdr:from>
    <xdr:ext cx="378460" cy="254635"/>
    <xdr:sp macro="" textlink="">
      <xdr:nvSpPr>
        <xdr:cNvPr id="398" name="普通建設事業費 （ うち新規整備　）最小値テキスト"/>
        <xdr:cNvSpPr txBox="1"/>
      </xdr:nvSpPr>
      <xdr:spPr>
        <a:xfrm>
          <a:off x="10528300" y="135870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399" name="直線コネクタ 398"/>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93345</xdr:rowOff>
    </xdr:from>
    <xdr:ext cx="534670" cy="259080"/>
    <xdr:sp macro="" textlink="">
      <xdr:nvSpPr>
        <xdr:cNvPr id="400" name="普通建設事業費 （ うち新規整備　）最大値テキスト"/>
        <xdr:cNvSpPr txBox="1"/>
      </xdr:nvSpPr>
      <xdr:spPr>
        <a:xfrm>
          <a:off x="10528300" y="11923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75,624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146685</xdr:rowOff>
    </xdr:from>
    <xdr:to>
      <xdr:col>55</xdr:col>
      <xdr:colOff>88900</xdr:colOff>
      <xdr:row>70</xdr:row>
      <xdr:rowOff>146685</xdr:rowOff>
    </xdr:to>
    <xdr:cxnSp macro="">
      <xdr:nvCxnSpPr>
        <xdr:cNvPr id="401" name="直線コネクタ 400"/>
        <xdr:cNvCxnSpPr/>
      </xdr:nvCxnSpPr>
      <xdr:spPr>
        <a:xfrm>
          <a:off x="10388600" y="1214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79</xdr:row>
      <xdr:rowOff>40640</xdr:rowOff>
    </xdr:to>
    <xdr:cxnSp macro="">
      <xdr:nvCxnSpPr>
        <xdr:cNvPr id="402" name="直線コネクタ 401"/>
        <xdr:cNvCxnSpPr/>
      </xdr:nvCxnSpPr>
      <xdr:spPr>
        <a:xfrm flipV="1">
          <a:off x="9639300" y="1346517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76200</xdr:rowOff>
    </xdr:from>
    <xdr:ext cx="534670" cy="254635"/>
    <xdr:sp macro="" textlink="">
      <xdr:nvSpPr>
        <xdr:cNvPr id="403" name="普通建設事業費 （ うち新規整備　）平均値テキスト"/>
        <xdr:cNvSpPr txBox="1"/>
      </xdr:nvSpPr>
      <xdr:spPr>
        <a:xfrm>
          <a:off x="10528300" y="131064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53340</xdr:rowOff>
    </xdr:from>
    <xdr:to>
      <xdr:col>55</xdr:col>
      <xdr:colOff>50800</xdr:colOff>
      <xdr:row>77</xdr:row>
      <xdr:rowOff>154940</xdr:rowOff>
    </xdr:to>
    <xdr:sp macro="" textlink="">
      <xdr:nvSpPr>
        <xdr:cNvPr id="404" name="フローチャート: 判断 403"/>
        <xdr:cNvSpPr/>
      </xdr:nvSpPr>
      <xdr:spPr>
        <a:xfrm>
          <a:off x="104267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117475</xdr:rowOff>
    </xdr:from>
    <xdr:to>
      <xdr:col>50</xdr:col>
      <xdr:colOff>114300</xdr:colOff>
      <xdr:row>79</xdr:row>
      <xdr:rowOff>40640</xdr:rowOff>
    </xdr:to>
    <xdr:cxnSp macro="">
      <xdr:nvCxnSpPr>
        <xdr:cNvPr id="405" name="直線コネクタ 404"/>
        <xdr:cNvCxnSpPr/>
      </xdr:nvCxnSpPr>
      <xdr:spPr>
        <a:xfrm>
          <a:off x="8750300" y="12633325"/>
          <a:ext cx="889000" cy="951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141605</xdr:rowOff>
    </xdr:from>
    <xdr:to>
      <xdr:col>50</xdr:col>
      <xdr:colOff>165100</xdr:colOff>
      <xdr:row>77</xdr:row>
      <xdr:rowOff>71755</xdr:rowOff>
    </xdr:to>
    <xdr:sp macro="" textlink="">
      <xdr:nvSpPr>
        <xdr:cNvPr id="406" name="フローチャート: 判断 405"/>
        <xdr:cNvSpPr/>
      </xdr:nvSpPr>
      <xdr:spPr>
        <a:xfrm>
          <a:off x="9588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88265</xdr:rowOff>
    </xdr:from>
    <xdr:ext cx="530225" cy="254635"/>
    <xdr:sp macro="" textlink="">
      <xdr:nvSpPr>
        <xdr:cNvPr id="407" name="テキスト ボックス 406"/>
        <xdr:cNvSpPr txBox="1"/>
      </xdr:nvSpPr>
      <xdr:spPr>
        <a:xfrm>
          <a:off x="9371965" y="12947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117475</xdr:rowOff>
    </xdr:from>
    <xdr:to>
      <xdr:col>45</xdr:col>
      <xdr:colOff>177800</xdr:colOff>
      <xdr:row>77</xdr:row>
      <xdr:rowOff>16510</xdr:rowOff>
    </xdr:to>
    <xdr:cxnSp macro="">
      <xdr:nvCxnSpPr>
        <xdr:cNvPr id="408" name="直線コネクタ 407"/>
        <xdr:cNvCxnSpPr/>
      </xdr:nvCxnSpPr>
      <xdr:spPr>
        <a:xfrm flipV="1">
          <a:off x="7861300" y="12633325"/>
          <a:ext cx="889000"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8890</xdr:rowOff>
    </xdr:from>
    <xdr:to>
      <xdr:col>46</xdr:col>
      <xdr:colOff>38100</xdr:colOff>
      <xdr:row>76</xdr:row>
      <xdr:rowOff>110490</xdr:rowOff>
    </xdr:to>
    <xdr:sp macro="" textlink="">
      <xdr:nvSpPr>
        <xdr:cNvPr id="409" name="フローチャート: 判断 408"/>
        <xdr:cNvSpPr/>
      </xdr:nvSpPr>
      <xdr:spPr>
        <a:xfrm>
          <a:off x="8699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101600</xdr:rowOff>
    </xdr:from>
    <xdr:ext cx="530225" cy="259080"/>
    <xdr:sp macro="" textlink="">
      <xdr:nvSpPr>
        <xdr:cNvPr id="410" name="テキスト ボックス 409"/>
        <xdr:cNvSpPr txBox="1"/>
      </xdr:nvSpPr>
      <xdr:spPr>
        <a:xfrm>
          <a:off x="8482965" y="13131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105410</xdr:rowOff>
    </xdr:from>
    <xdr:to>
      <xdr:col>41</xdr:col>
      <xdr:colOff>101600</xdr:colOff>
      <xdr:row>76</xdr:row>
      <xdr:rowOff>35560</xdr:rowOff>
    </xdr:to>
    <xdr:sp macro="" textlink="">
      <xdr:nvSpPr>
        <xdr:cNvPr id="411" name="フローチャート: 判断 410"/>
        <xdr:cNvSpPr/>
      </xdr:nvSpPr>
      <xdr:spPr>
        <a:xfrm>
          <a:off x="7810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52070</xdr:rowOff>
    </xdr:from>
    <xdr:ext cx="530225" cy="254635"/>
    <xdr:sp macro="" textlink="">
      <xdr:nvSpPr>
        <xdr:cNvPr id="412" name="テキスト ボックス 411"/>
        <xdr:cNvSpPr txBox="1"/>
      </xdr:nvSpPr>
      <xdr:spPr>
        <a:xfrm>
          <a:off x="7593965" y="12739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41275</xdr:rowOff>
    </xdr:from>
    <xdr:to>
      <xdr:col>55</xdr:col>
      <xdr:colOff>50800</xdr:colOff>
      <xdr:row>78</xdr:row>
      <xdr:rowOff>143510</xdr:rowOff>
    </xdr:to>
    <xdr:sp macro="" textlink="">
      <xdr:nvSpPr>
        <xdr:cNvPr id="418" name="楕円 417"/>
        <xdr:cNvSpPr/>
      </xdr:nvSpPr>
      <xdr:spPr>
        <a:xfrm>
          <a:off x="10426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127635</xdr:rowOff>
    </xdr:from>
    <xdr:ext cx="469900" cy="259080"/>
    <xdr:sp macro="" textlink="">
      <xdr:nvSpPr>
        <xdr:cNvPr id="419" name="普通建設事業費 （ うち新規整備　）該当値テキスト"/>
        <xdr:cNvSpPr txBox="1"/>
      </xdr:nvSpPr>
      <xdr:spPr>
        <a:xfrm>
          <a:off x="10528300" y="1332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161290</xdr:rowOff>
    </xdr:from>
    <xdr:to>
      <xdr:col>50</xdr:col>
      <xdr:colOff>165100</xdr:colOff>
      <xdr:row>79</xdr:row>
      <xdr:rowOff>91440</xdr:rowOff>
    </xdr:to>
    <xdr:sp macro="" textlink="">
      <xdr:nvSpPr>
        <xdr:cNvPr id="420" name="楕円 419"/>
        <xdr:cNvSpPr/>
      </xdr:nvSpPr>
      <xdr:spPr>
        <a:xfrm>
          <a:off x="9588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82550</xdr:rowOff>
    </xdr:from>
    <xdr:ext cx="378460" cy="259080"/>
    <xdr:sp macro="" textlink="">
      <xdr:nvSpPr>
        <xdr:cNvPr id="421" name="テキスト ボックス 420"/>
        <xdr:cNvSpPr txBox="1"/>
      </xdr:nvSpPr>
      <xdr:spPr>
        <a:xfrm>
          <a:off x="9450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66675</xdr:rowOff>
    </xdr:from>
    <xdr:to>
      <xdr:col>46</xdr:col>
      <xdr:colOff>38100</xdr:colOff>
      <xdr:row>73</xdr:row>
      <xdr:rowOff>168275</xdr:rowOff>
    </xdr:to>
    <xdr:sp macro="" textlink="">
      <xdr:nvSpPr>
        <xdr:cNvPr id="422" name="楕円 421"/>
        <xdr:cNvSpPr/>
      </xdr:nvSpPr>
      <xdr:spPr>
        <a:xfrm>
          <a:off x="86995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13335</xdr:rowOff>
    </xdr:from>
    <xdr:ext cx="530225" cy="259080"/>
    <xdr:sp macro="" textlink="">
      <xdr:nvSpPr>
        <xdr:cNvPr id="423" name="テキスト ボックス 422"/>
        <xdr:cNvSpPr txBox="1"/>
      </xdr:nvSpPr>
      <xdr:spPr>
        <a:xfrm>
          <a:off x="8482965" y="12357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137160</xdr:rowOff>
    </xdr:from>
    <xdr:to>
      <xdr:col>41</xdr:col>
      <xdr:colOff>101600</xdr:colOff>
      <xdr:row>77</xdr:row>
      <xdr:rowOff>67310</xdr:rowOff>
    </xdr:to>
    <xdr:sp macro="" textlink="">
      <xdr:nvSpPr>
        <xdr:cNvPr id="424" name="楕円 423"/>
        <xdr:cNvSpPr/>
      </xdr:nvSpPr>
      <xdr:spPr>
        <a:xfrm>
          <a:off x="7810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58420</xdr:rowOff>
    </xdr:from>
    <xdr:ext cx="530225" cy="259080"/>
    <xdr:sp macro="" textlink="">
      <xdr:nvSpPr>
        <xdr:cNvPr id="425" name="テキスト ボックス 424"/>
        <xdr:cNvSpPr txBox="1"/>
      </xdr:nvSpPr>
      <xdr:spPr>
        <a:xfrm>
          <a:off x="7593965" y="13260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4" name="テキスト ボックス 433"/>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7" name="テキスト ボックス 436"/>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41" name="テキスト ボックス 440"/>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3" name="テキスト ボックス 44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5" name="テキスト ボックス 444"/>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7" name="テキスト ボックス 446"/>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114935</xdr:rowOff>
    </xdr:from>
    <xdr:to>
      <xdr:col>54</xdr:col>
      <xdr:colOff>189865</xdr:colOff>
      <xdr:row>98</xdr:row>
      <xdr:rowOff>66675</xdr:rowOff>
    </xdr:to>
    <xdr:cxnSp macro="">
      <xdr:nvCxnSpPr>
        <xdr:cNvPr id="449" name="直線コネクタ 448"/>
        <xdr:cNvCxnSpPr/>
      </xdr:nvCxnSpPr>
      <xdr:spPr>
        <a:xfrm flipV="1">
          <a:off x="10475595" y="1554543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70485</xdr:rowOff>
    </xdr:from>
    <xdr:ext cx="469900" cy="259080"/>
    <xdr:sp macro="" textlink="">
      <xdr:nvSpPr>
        <xdr:cNvPr id="450" name="普通建設事業費 （ うち更新整備　）最小値テキスト"/>
        <xdr:cNvSpPr txBox="1"/>
      </xdr:nvSpPr>
      <xdr:spPr>
        <a:xfrm>
          <a:off x="105283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66675</xdr:rowOff>
    </xdr:from>
    <xdr:to>
      <xdr:col>55</xdr:col>
      <xdr:colOff>88900</xdr:colOff>
      <xdr:row>98</xdr:row>
      <xdr:rowOff>66675</xdr:rowOff>
    </xdr:to>
    <xdr:cxnSp macro="">
      <xdr:nvCxnSpPr>
        <xdr:cNvPr id="451" name="直線コネクタ 450"/>
        <xdr:cNvCxnSpPr/>
      </xdr:nvCxnSpPr>
      <xdr:spPr>
        <a:xfrm>
          <a:off x="10388600" y="1686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61595</xdr:rowOff>
    </xdr:from>
    <xdr:ext cx="534670" cy="259080"/>
    <xdr:sp macro="" textlink="">
      <xdr:nvSpPr>
        <xdr:cNvPr id="452" name="普通建設事業費 （ うち更新整備　）最大値テキスト"/>
        <xdr:cNvSpPr txBox="1"/>
      </xdr:nvSpPr>
      <xdr:spPr>
        <a:xfrm>
          <a:off x="10528300" y="15320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77,285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114935</xdr:rowOff>
    </xdr:from>
    <xdr:to>
      <xdr:col>55</xdr:col>
      <xdr:colOff>88900</xdr:colOff>
      <xdr:row>90</xdr:row>
      <xdr:rowOff>114935</xdr:rowOff>
    </xdr:to>
    <xdr:cxnSp macro="">
      <xdr:nvCxnSpPr>
        <xdr:cNvPr id="453" name="直線コネクタ 452"/>
        <xdr:cNvCxnSpPr/>
      </xdr:nvCxnSpPr>
      <xdr:spPr>
        <a:xfrm>
          <a:off x="10388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102870</xdr:rowOff>
    </xdr:from>
    <xdr:to>
      <xdr:col>55</xdr:col>
      <xdr:colOff>0</xdr:colOff>
      <xdr:row>94</xdr:row>
      <xdr:rowOff>149225</xdr:rowOff>
    </xdr:to>
    <xdr:cxnSp macro="">
      <xdr:nvCxnSpPr>
        <xdr:cNvPr id="454" name="直線コネクタ 453"/>
        <xdr:cNvCxnSpPr/>
      </xdr:nvCxnSpPr>
      <xdr:spPr>
        <a:xfrm>
          <a:off x="9639300" y="16047720"/>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90805</xdr:rowOff>
    </xdr:from>
    <xdr:ext cx="534670" cy="258445"/>
    <xdr:sp macro="" textlink="">
      <xdr:nvSpPr>
        <xdr:cNvPr id="455" name="普通建設事業費 （ うち更新整備　）平均値テキスト"/>
        <xdr:cNvSpPr txBox="1"/>
      </xdr:nvSpPr>
      <xdr:spPr>
        <a:xfrm>
          <a:off x="10528300" y="16378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112395</xdr:rowOff>
    </xdr:from>
    <xdr:to>
      <xdr:col>55</xdr:col>
      <xdr:colOff>50800</xdr:colOff>
      <xdr:row>96</xdr:row>
      <xdr:rowOff>42545</xdr:rowOff>
    </xdr:to>
    <xdr:sp macro="" textlink="">
      <xdr:nvSpPr>
        <xdr:cNvPr id="456" name="フローチャート: 判断 455"/>
        <xdr:cNvSpPr/>
      </xdr:nvSpPr>
      <xdr:spPr>
        <a:xfrm>
          <a:off x="10426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102870</xdr:rowOff>
    </xdr:from>
    <xdr:to>
      <xdr:col>50</xdr:col>
      <xdr:colOff>114300</xdr:colOff>
      <xdr:row>98</xdr:row>
      <xdr:rowOff>63500</xdr:rowOff>
    </xdr:to>
    <xdr:cxnSp macro="">
      <xdr:nvCxnSpPr>
        <xdr:cNvPr id="457" name="直線コネクタ 456"/>
        <xdr:cNvCxnSpPr/>
      </xdr:nvCxnSpPr>
      <xdr:spPr>
        <a:xfrm flipV="1">
          <a:off x="8750300" y="16047720"/>
          <a:ext cx="889000" cy="817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153670</xdr:rowOff>
    </xdr:from>
    <xdr:to>
      <xdr:col>50</xdr:col>
      <xdr:colOff>165100</xdr:colOff>
      <xdr:row>96</xdr:row>
      <xdr:rowOff>83820</xdr:rowOff>
    </xdr:to>
    <xdr:sp macro="" textlink="">
      <xdr:nvSpPr>
        <xdr:cNvPr id="458" name="フローチャート: 判断 457"/>
        <xdr:cNvSpPr/>
      </xdr:nvSpPr>
      <xdr:spPr>
        <a:xfrm>
          <a:off x="958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74930</xdr:rowOff>
    </xdr:from>
    <xdr:ext cx="530225" cy="254635"/>
    <xdr:sp macro="" textlink="">
      <xdr:nvSpPr>
        <xdr:cNvPr id="459" name="テキスト ボックス 458"/>
        <xdr:cNvSpPr txBox="1"/>
      </xdr:nvSpPr>
      <xdr:spPr>
        <a:xfrm>
          <a:off x="9371965" y="16534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74930</xdr:rowOff>
    </xdr:from>
    <xdr:to>
      <xdr:col>45</xdr:col>
      <xdr:colOff>177800</xdr:colOff>
      <xdr:row>98</xdr:row>
      <xdr:rowOff>63500</xdr:rowOff>
    </xdr:to>
    <xdr:cxnSp macro="">
      <xdr:nvCxnSpPr>
        <xdr:cNvPr id="460" name="直線コネクタ 459"/>
        <xdr:cNvCxnSpPr/>
      </xdr:nvCxnSpPr>
      <xdr:spPr>
        <a:xfrm>
          <a:off x="7861300" y="16362680"/>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63500</xdr:rowOff>
    </xdr:from>
    <xdr:to>
      <xdr:col>46</xdr:col>
      <xdr:colOff>38100</xdr:colOff>
      <xdr:row>96</xdr:row>
      <xdr:rowOff>165100</xdr:rowOff>
    </xdr:to>
    <xdr:sp macro="" textlink="">
      <xdr:nvSpPr>
        <xdr:cNvPr id="461" name="フローチャート: 判断 460"/>
        <xdr:cNvSpPr/>
      </xdr:nvSpPr>
      <xdr:spPr>
        <a:xfrm>
          <a:off x="8699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xdr:rowOff>
    </xdr:from>
    <xdr:ext cx="530225" cy="258445"/>
    <xdr:sp macro="" textlink="">
      <xdr:nvSpPr>
        <xdr:cNvPr id="462" name="テキスト ボックス 461"/>
        <xdr:cNvSpPr txBox="1"/>
      </xdr:nvSpPr>
      <xdr:spPr>
        <a:xfrm>
          <a:off x="8482965" y="16298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71755</xdr:rowOff>
    </xdr:from>
    <xdr:to>
      <xdr:col>41</xdr:col>
      <xdr:colOff>101600</xdr:colOff>
      <xdr:row>97</xdr:row>
      <xdr:rowOff>1905</xdr:rowOff>
    </xdr:to>
    <xdr:sp macro="" textlink="">
      <xdr:nvSpPr>
        <xdr:cNvPr id="463" name="フローチャート: 判断 462"/>
        <xdr:cNvSpPr/>
      </xdr:nvSpPr>
      <xdr:spPr>
        <a:xfrm>
          <a:off x="781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164465</xdr:rowOff>
    </xdr:from>
    <xdr:ext cx="530225" cy="259080"/>
    <xdr:sp macro="" textlink="">
      <xdr:nvSpPr>
        <xdr:cNvPr id="464" name="テキスト ボックス 463"/>
        <xdr:cNvSpPr txBox="1"/>
      </xdr:nvSpPr>
      <xdr:spPr>
        <a:xfrm>
          <a:off x="7593965" y="16623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98425</xdr:rowOff>
    </xdr:from>
    <xdr:to>
      <xdr:col>55</xdr:col>
      <xdr:colOff>50800</xdr:colOff>
      <xdr:row>95</xdr:row>
      <xdr:rowOff>29210</xdr:rowOff>
    </xdr:to>
    <xdr:sp macro="" textlink="">
      <xdr:nvSpPr>
        <xdr:cNvPr id="470" name="楕円 469"/>
        <xdr:cNvSpPr/>
      </xdr:nvSpPr>
      <xdr:spPr>
        <a:xfrm>
          <a:off x="10426700" y="16214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121285</xdr:rowOff>
    </xdr:from>
    <xdr:ext cx="534670" cy="254635"/>
    <xdr:sp macro="" textlink="">
      <xdr:nvSpPr>
        <xdr:cNvPr id="471" name="普通建設事業費 （ うち更新整備　）該当値テキスト"/>
        <xdr:cNvSpPr txBox="1"/>
      </xdr:nvSpPr>
      <xdr:spPr>
        <a:xfrm>
          <a:off x="10528300" y="160661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52070</xdr:rowOff>
    </xdr:from>
    <xdr:to>
      <xdr:col>50</xdr:col>
      <xdr:colOff>165100</xdr:colOff>
      <xdr:row>93</xdr:row>
      <xdr:rowOff>153670</xdr:rowOff>
    </xdr:to>
    <xdr:sp macro="" textlink="">
      <xdr:nvSpPr>
        <xdr:cNvPr id="472" name="楕円 471"/>
        <xdr:cNvSpPr/>
      </xdr:nvSpPr>
      <xdr:spPr>
        <a:xfrm>
          <a:off x="9588500" y="159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170180</xdr:rowOff>
    </xdr:from>
    <xdr:ext cx="530225" cy="259080"/>
    <xdr:sp macro="" textlink="">
      <xdr:nvSpPr>
        <xdr:cNvPr id="473" name="テキスト ボックス 472"/>
        <xdr:cNvSpPr txBox="1"/>
      </xdr:nvSpPr>
      <xdr:spPr>
        <a:xfrm>
          <a:off x="9371965" y="15772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12700</xdr:rowOff>
    </xdr:from>
    <xdr:to>
      <xdr:col>46</xdr:col>
      <xdr:colOff>38100</xdr:colOff>
      <xdr:row>98</xdr:row>
      <xdr:rowOff>114300</xdr:rowOff>
    </xdr:to>
    <xdr:sp macro="" textlink="">
      <xdr:nvSpPr>
        <xdr:cNvPr id="474" name="楕円 473"/>
        <xdr:cNvSpPr/>
      </xdr:nvSpPr>
      <xdr:spPr>
        <a:xfrm>
          <a:off x="8699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105410</xdr:rowOff>
    </xdr:from>
    <xdr:ext cx="465455" cy="259080"/>
    <xdr:sp macro="" textlink="">
      <xdr:nvSpPr>
        <xdr:cNvPr id="475" name="テキスト ボックス 474"/>
        <xdr:cNvSpPr txBox="1"/>
      </xdr:nvSpPr>
      <xdr:spPr>
        <a:xfrm>
          <a:off x="8515350" y="1690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23495</xdr:rowOff>
    </xdr:from>
    <xdr:to>
      <xdr:col>41</xdr:col>
      <xdr:colOff>101600</xdr:colOff>
      <xdr:row>95</xdr:row>
      <xdr:rowOff>125095</xdr:rowOff>
    </xdr:to>
    <xdr:sp macro="" textlink="">
      <xdr:nvSpPr>
        <xdr:cNvPr id="476" name="楕円 475"/>
        <xdr:cNvSpPr/>
      </xdr:nvSpPr>
      <xdr:spPr>
        <a:xfrm>
          <a:off x="7810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141605</xdr:rowOff>
    </xdr:from>
    <xdr:ext cx="530225" cy="259080"/>
    <xdr:sp macro="" textlink="">
      <xdr:nvSpPr>
        <xdr:cNvPr id="477" name="テキスト ボックス 476"/>
        <xdr:cNvSpPr txBox="1"/>
      </xdr:nvSpPr>
      <xdr:spPr>
        <a:xfrm>
          <a:off x="7593965" y="16086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6" name="テキスト ボックス 48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89" name="テキスト ボックス 488"/>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1" name="テキスト ボックス 49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3" name="テキスト ボックス 492"/>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5" name="テキスト ボックス 49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7" name="テキスト ボックス 49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499" name="テキスト ボックス 498"/>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64135</xdr:rowOff>
    </xdr:from>
    <xdr:to>
      <xdr:col>85</xdr:col>
      <xdr:colOff>126365</xdr:colOff>
      <xdr:row>39</xdr:row>
      <xdr:rowOff>44450</xdr:rowOff>
    </xdr:to>
    <xdr:cxnSp macro="">
      <xdr:nvCxnSpPr>
        <xdr:cNvPr id="501" name="直線コネクタ 500"/>
        <xdr:cNvCxnSpPr/>
      </xdr:nvCxnSpPr>
      <xdr:spPr>
        <a:xfrm flipV="1">
          <a:off x="16317595" y="5379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10795</xdr:rowOff>
    </xdr:from>
    <xdr:ext cx="534670" cy="258445"/>
    <xdr:sp macro="" textlink="">
      <xdr:nvSpPr>
        <xdr:cNvPr id="504" name="災害復旧事業費最大値テキスト"/>
        <xdr:cNvSpPr txBox="1"/>
      </xdr:nvSpPr>
      <xdr:spPr>
        <a:xfrm>
          <a:off x="16370300" y="515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64135</xdr:rowOff>
    </xdr:from>
    <xdr:to>
      <xdr:col>86</xdr:col>
      <xdr:colOff>25400</xdr:colOff>
      <xdr:row>31</xdr:row>
      <xdr:rowOff>64135</xdr:rowOff>
    </xdr:to>
    <xdr:cxnSp macro="">
      <xdr:nvCxnSpPr>
        <xdr:cNvPr id="505" name="直線コネクタ 504"/>
        <xdr:cNvCxnSpPr/>
      </xdr:nvCxnSpPr>
      <xdr:spPr>
        <a:xfrm>
          <a:off x="16230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121920</xdr:rowOff>
    </xdr:from>
    <xdr:ext cx="469900" cy="254635"/>
    <xdr:sp macro="" textlink="">
      <xdr:nvSpPr>
        <xdr:cNvPr id="507" name="災害復旧事業費平均値テキスト"/>
        <xdr:cNvSpPr txBox="1"/>
      </xdr:nvSpPr>
      <xdr:spPr>
        <a:xfrm>
          <a:off x="16370300" y="646557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99060</xdr:rowOff>
    </xdr:from>
    <xdr:to>
      <xdr:col>85</xdr:col>
      <xdr:colOff>177800</xdr:colOff>
      <xdr:row>39</xdr:row>
      <xdr:rowOff>29210</xdr:rowOff>
    </xdr:to>
    <xdr:sp macro="" textlink="">
      <xdr:nvSpPr>
        <xdr:cNvPr id="508" name="フローチャート: 判断 507"/>
        <xdr:cNvSpPr/>
      </xdr:nvSpPr>
      <xdr:spPr>
        <a:xfrm>
          <a:off x="162687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114935</xdr:rowOff>
    </xdr:from>
    <xdr:to>
      <xdr:col>81</xdr:col>
      <xdr:colOff>101600</xdr:colOff>
      <xdr:row>39</xdr:row>
      <xdr:rowOff>45085</xdr:rowOff>
    </xdr:to>
    <xdr:sp macro="" textlink="">
      <xdr:nvSpPr>
        <xdr:cNvPr id="510" name="フローチャート: 判断 509"/>
        <xdr:cNvSpPr/>
      </xdr:nvSpPr>
      <xdr:spPr>
        <a:xfrm>
          <a:off x="15430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61595</xdr:rowOff>
    </xdr:from>
    <xdr:ext cx="465455" cy="259080"/>
    <xdr:sp macro="" textlink="">
      <xdr:nvSpPr>
        <xdr:cNvPr id="511" name="テキスト ボックス 510"/>
        <xdr:cNvSpPr txBox="1"/>
      </xdr:nvSpPr>
      <xdr:spPr>
        <a:xfrm>
          <a:off x="15246350" y="6405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513" name="フローチャート: 判断 512"/>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89535</xdr:rowOff>
    </xdr:from>
    <xdr:ext cx="378460" cy="254635"/>
    <xdr:sp macro="" textlink="">
      <xdr:nvSpPr>
        <xdr:cNvPr id="514" name="テキスト ボックス 513"/>
        <xdr:cNvSpPr txBox="1"/>
      </xdr:nvSpPr>
      <xdr:spPr>
        <a:xfrm>
          <a:off x="14403070" y="64331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139065</xdr:rowOff>
    </xdr:from>
    <xdr:to>
      <xdr:col>72</xdr:col>
      <xdr:colOff>38100</xdr:colOff>
      <xdr:row>39</xdr:row>
      <xdr:rowOff>69215</xdr:rowOff>
    </xdr:to>
    <xdr:sp macro="" textlink="">
      <xdr:nvSpPr>
        <xdr:cNvPr id="516" name="フローチャート: 判断 515"/>
        <xdr:cNvSpPr/>
      </xdr:nvSpPr>
      <xdr:spPr>
        <a:xfrm>
          <a:off x="1365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86360</xdr:rowOff>
    </xdr:from>
    <xdr:ext cx="378460" cy="254635"/>
    <xdr:sp macro="" textlink="">
      <xdr:nvSpPr>
        <xdr:cNvPr id="517" name="テキスト ボックス 516"/>
        <xdr:cNvSpPr txBox="1"/>
      </xdr:nvSpPr>
      <xdr:spPr>
        <a:xfrm>
          <a:off x="13514070" y="64300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130175</xdr:rowOff>
    </xdr:from>
    <xdr:to>
      <xdr:col>67</xdr:col>
      <xdr:colOff>101600</xdr:colOff>
      <xdr:row>39</xdr:row>
      <xdr:rowOff>60325</xdr:rowOff>
    </xdr:to>
    <xdr:sp macro="" textlink="">
      <xdr:nvSpPr>
        <xdr:cNvPr id="518" name="フローチャート: 判断 517"/>
        <xdr:cNvSpPr/>
      </xdr:nvSpPr>
      <xdr:spPr>
        <a:xfrm>
          <a:off x="12763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76835</xdr:rowOff>
    </xdr:from>
    <xdr:ext cx="378460" cy="254635"/>
    <xdr:sp macro="" textlink="">
      <xdr:nvSpPr>
        <xdr:cNvPr id="519" name="テキスト ボックス 518"/>
        <xdr:cNvSpPr txBox="1"/>
      </xdr:nvSpPr>
      <xdr:spPr>
        <a:xfrm>
          <a:off x="12625070" y="64204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6"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5110" cy="254635"/>
    <xdr:sp macro="" textlink="">
      <xdr:nvSpPr>
        <xdr:cNvPr id="528" name="テキスト ボックス 527"/>
        <xdr:cNvSpPr txBox="1"/>
      </xdr:nvSpPr>
      <xdr:spPr>
        <a:xfrm>
          <a:off x="1535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110" cy="254635"/>
    <xdr:sp macro="" textlink="">
      <xdr:nvSpPr>
        <xdr:cNvPr id="530" name="テキスト ボックス 529"/>
        <xdr:cNvSpPr txBox="1"/>
      </xdr:nvSpPr>
      <xdr:spPr>
        <a:xfrm>
          <a:off x="1446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5110" cy="254635"/>
    <xdr:sp macro="" textlink="">
      <xdr:nvSpPr>
        <xdr:cNvPr id="532" name="テキスト ボックス 531"/>
        <xdr:cNvSpPr txBox="1"/>
      </xdr:nvSpPr>
      <xdr:spPr>
        <a:xfrm>
          <a:off x="1357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5110" cy="254635"/>
    <xdr:sp macro="" textlink="">
      <xdr:nvSpPr>
        <xdr:cNvPr id="534" name="テキスト ボックス 533"/>
        <xdr:cNvSpPr txBox="1"/>
      </xdr:nvSpPr>
      <xdr:spPr>
        <a:xfrm>
          <a:off x="1268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3" name="テキスト ボックス 54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46" name="テキスト ボックス 545"/>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48" name="テキスト ボックス 547"/>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0" name="直線コネクタ 54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60" name="テキスト ボックス 559"/>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63" name="テキスト ボックス 562"/>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66" name="テキスト ボックス 565"/>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68" name="テキスト ボックス 567"/>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9" name="テキスト ボックス 56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0" name="テキスト ボックス 56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1" name="テキスト ボックス 57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2" name="テキスト ボックス 57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3" name="テキスト ボックス 57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77" name="テキスト ボックス 576"/>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79" name="テキスト ボックス 578"/>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1" name="テキスト ボックス 580"/>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83" name="テキスト ボックス 582"/>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2" name="テキスト ボックス 59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4" name="直線コネクタ 59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9080"/>
    <xdr:sp macro="" textlink="">
      <xdr:nvSpPr>
        <xdr:cNvPr id="595" name="テキスト ボックス 594"/>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6" name="直線コネクタ 59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635"/>
    <xdr:sp macro="" textlink="">
      <xdr:nvSpPr>
        <xdr:cNvPr id="597" name="テキスト ボックス 596"/>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598" name="直線コネクタ 59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599" name="テキスト ボックス 59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0" name="直線コネクタ 59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635"/>
    <xdr:sp macro="" textlink="">
      <xdr:nvSpPr>
        <xdr:cNvPr id="601" name="テキスト ボックス 600"/>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2" name="直線コネクタ 60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3" name="テキスト ボックス 60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4" name="直線コネクタ 60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05" name="テキスト ボックス 604"/>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7" name="テキスト ボックス 60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36830</xdr:rowOff>
    </xdr:from>
    <xdr:to>
      <xdr:col>85</xdr:col>
      <xdr:colOff>126365</xdr:colOff>
      <xdr:row>78</xdr:row>
      <xdr:rowOff>109220</xdr:rowOff>
    </xdr:to>
    <xdr:cxnSp macro="">
      <xdr:nvCxnSpPr>
        <xdr:cNvPr id="609" name="直線コネクタ 608"/>
        <xdr:cNvCxnSpPr/>
      </xdr:nvCxnSpPr>
      <xdr:spPr>
        <a:xfrm flipV="1">
          <a:off x="16317595" y="12209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113030</xdr:rowOff>
    </xdr:from>
    <xdr:ext cx="469900" cy="259080"/>
    <xdr:sp macro="" textlink="">
      <xdr:nvSpPr>
        <xdr:cNvPr id="610"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109220</xdr:rowOff>
    </xdr:from>
    <xdr:to>
      <xdr:col>86</xdr:col>
      <xdr:colOff>25400</xdr:colOff>
      <xdr:row>78</xdr:row>
      <xdr:rowOff>109220</xdr:rowOff>
    </xdr:to>
    <xdr:cxnSp macro="">
      <xdr:nvCxnSpPr>
        <xdr:cNvPr id="611" name="直線コネクタ 610"/>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34670" cy="254635"/>
    <xdr:sp macro="" textlink="">
      <xdr:nvSpPr>
        <xdr:cNvPr id="612" name="公債費最大値テキスト"/>
        <xdr:cNvSpPr txBox="1"/>
      </xdr:nvSpPr>
      <xdr:spPr>
        <a:xfrm>
          <a:off x="16370300" y="11984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87,806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36830</xdr:rowOff>
    </xdr:from>
    <xdr:to>
      <xdr:col>86</xdr:col>
      <xdr:colOff>25400</xdr:colOff>
      <xdr:row>71</xdr:row>
      <xdr:rowOff>36830</xdr:rowOff>
    </xdr:to>
    <xdr:cxnSp macro="">
      <xdr:nvCxnSpPr>
        <xdr:cNvPr id="613" name="直線コネクタ 612"/>
        <xdr:cNvCxnSpPr/>
      </xdr:nvCxnSpPr>
      <xdr:spPr>
        <a:xfrm>
          <a:off x="16230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141605</xdr:rowOff>
    </xdr:from>
    <xdr:to>
      <xdr:col>85</xdr:col>
      <xdr:colOff>127000</xdr:colOff>
      <xdr:row>76</xdr:row>
      <xdr:rowOff>151765</xdr:rowOff>
    </xdr:to>
    <xdr:cxnSp macro="">
      <xdr:nvCxnSpPr>
        <xdr:cNvPr id="614" name="直線コネクタ 613"/>
        <xdr:cNvCxnSpPr/>
      </xdr:nvCxnSpPr>
      <xdr:spPr>
        <a:xfrm flipV="1">
          <a:off x="15481300" y="131718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3810</xdr:rowOff>
    </xdr:from>
    <xdr:ext cx="534670" cy="259080"/>
    <xdr:sp macro="" textlink="">
      <xdr:nvSpPr>
        <xdr:cNvPr id="615" name="公債費平均値テキスト"/>
        <xdr:cNvSpPr txBox="1"/>
      </xdr:nvSpPr>
      <xdr:spPr>
        <a:xfrm>
          <a:off x="16370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152400</xdr:rowOff>
    </xdr:from>
    <xdr:to>
      <xdr:col>85</xdr:col>
      <xdr:colOff>177800</xdr:colOff>
      <xdr:row>76</xdr:row>
      <xdr:rowOff>82550</xdr:rowOff>
    </xdr:to>
    <xdr:sp macro="" textlink="">
      <xdr:nvSpPr>
        <xdr:cNvPr id="616" name="フローチャート: 判断 615"/>
        <xdr:cNvSpPr/>
      </xdr:nvSpPr>
      <xdr:spPr>
        <a:xfrm>
          <a:off x="16268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151765</xdr:rowOff>
    </xdr:from>
    <xdr:to>
      <xdr:col>81</xdr:col>
      <xdr:colOff>50800</xdr:colOff>
      <xdr:row>77</xdr:row>
      <xdr:rowOff>15875</xdr:rowOff>
    </xdr:to>
    <xdr:cxnSp macro="">
      <xdr:nvCxnSpPr>
        <xdr:cNvPr id="617" name="直線コネクタ 616"/>
        <xdr:cNvCxnSpPr/>
      </xdr:nvCxnSpPr>
      <xdr:spPr>
        <a:xfrm flipV="1">
          <a:off x="14592300" y="13181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156210</xdr:rowOff>
    </xdr:from>
    <xdr:to>
      <xdr:col>81</xdr:col>
      <xdr:colOff>101600</xdr:colOff>
      <xdr:row>76</xdr:row>
      <xdr:rowOff>86360</xdr:rowOff>
    </xdr:to>
    <xdr:sp macro="" textlink="">
      <xdr:nvSpPr>
        <xdr:cNvPr id="618" name="フローチャート: 判断 617"/>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102870</xdr:rowOff>
    </xdr:from>
    <xdr:ext cx="530225" cy="259080"/>
    <xdr:sp macro="" textlink="">
      <xdr:nvSpPr>
        <xdr:cNvPr id="619" name="テキスト ボックス 618"/>
        <xdr:cNvSpPr txBox="1"/>
      </xdr:nvSpPr>
      <xdr:spPr>
        <a:xfrm>
          <a:off x="15213965" y="12790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15875</xdr:rowOff>
    </xdr:from>
    <xdr:to>
      <xdr:col>76</xdr:col>
      <xdr:colOff>114300</xdr:colOff>
      <xdr:row>77</xdr:row>
      <xdr:rowOff>19685</xdr:rowOff>
    </xdr:to>
    <xdr:cxnSp macro="">
      <xdr:nvCxnSpPr>
        <xdr:cNvPr id="620" name="直線コネクタ 619"/>
        <xdr:cNvCxnSpPr/>
      </xdr:nvCxnSpPr>
      <xdr:spPr>
        <a:xfrm flipV="1">
          <a:off x="13703300" y="13217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148590</xdr:rowOff>
    </xdr:from>
    <xdr:to>
      <xdr:col>76</xdr:col>
      <xdr:colOff>165100</xdr:colOff>
      <xdr:row>76</xdr:row>
      <xdr:rowOff>78740</xdr:rowOff>
    </xdr:to>
    <xdr:sp macro="" textlink="">
      <xdr:nvSpPr>
        <xdr:cNvPr id="621" name="フローチャート: 判断 620"/>
        <xdr:cNvSpPr/>
      </xdr:nvSpPr>
      <xdr:spPr>
        <a:xfrm>
          <a:off x="145415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95250</xdr:rowOff>
    </xdr:from>
    <xdr:ext cx="530225" cy="259080"/>
    <xdr:sp macro="" textlink="">
      <xdr:nvSpPr>
        <xdr:cNvPr id="622" name="テキスト ボックス 621"/>
        <xdr:cNvSpPr txBox="1"/>
      </xdr:nvSpPr>
      <xdr:spPr>
        <a:xfrm>
          <a:off x="14324965" y="12782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19685</xdr:rowOff>
    </xdr:from>
    <xdr:to>
      <xdr:col>71</xdr:col>
      <xdr:colOff>177800</xdr:colOff>
      <xdr:row>77</xdr:row>
      <xdr:rowOff>40640</xdr:rowOff>
    </xdr:to>
    <xdr:cxnSp macro="">
      <xdr:nvCxnSpPr>
        <xdr:cNvPr id="623" name="直線コネクタ 622"/>
        <xdr:cNvCxnSpPr/>
      </xdr:nvCxnSpPr>
      <xdr:spPr>
        <a:xfrm flipV="1">
          <a:off x="12814300" y="132213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156845</xdr:rowOff>
    </xdr:from>
    <xdr:to>
      <xdr:col>72</xdr:col>
      <xdr:colOff>38100</xdr:colOff>
      <xdr:row>76</xdr:row>
      <xdr:rowOff>86995</xdr:rowOff>
    </xdr:to>
    <xdr:sp macro="" textlink="">
      <xdr:nvSpPr>
        <xdr:cNvPr id="624" name="フローチャート: 判断 623"/>
        <xdr:cNvSpPr/>
      </xdr:nvSpPr>
      <xdr:spPr>
        <a:xfrm>
          <a:off x="13652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103505</xdr:rowOff>
    </xdr:from>
    <xdr:ext cx="530225" cy="259080"/>
    <xdr:sp macro="" textlink="">
      <xdr:nvSpPr>
        <xdr:cNvPr id="625" name="テキスト ボックス 624"/>
        <xdr:cNvSpPr txBox="1"/>
      </xdr:nvSpPr>
      <xdr:spPr>
        <a:xfrm>
          <a:off x="13435965" y="12790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126365</xdr:rowOff>
    </xdr:from>
    <xdr:to>
      <xdr:col>67</xdr:col>
      <xdr:colOff>101600</xdr:colOff>
      <xdr:row>76</xdr:row>
      <xdr:rowOff>56515</xdr:rowOff>
    </xdr:to>
    <xdr:sp macro="" textlink="">
      <xdr:nvSpPr>
        <xdr:cNvPr id="626" name="フローチャート: 判断 625"/>
        <xdr:cNvSpPr/>
      </xdr:nvSpPr>
      <xdr:spPr>
        <a:xfrm>
          <a:off x="12763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73025</xdr:rowOff>
    </xdr:from>
    <xdr:ext cx="530225" cy="259080"/>
    <xdr:sp macro="" textlink="">
      <xdr:nvSpPr>
        <xdr:cNvPr id="627" name="テキスト ボックス 626"/>
        <xdr:cNvSpPr txBox="1"/>
      </xdr:nvSpPr>
      <xdr:spPr>
        <a:xfrm>
          <a:off x="12546965" y="12760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8" name="テキスト ボックス 62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9" name="テキスト ボックス 62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0" name="テキスト ボックス 62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1" name="テキスト ボックス 63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2" name="テキスト ボックス 63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90805</xdr:rowOff>
    </xdr:from>
    <xdr:to>
      <xdr:col>85</xdr:col>
      <xdr:colOff>177800</xdr:colOff>
      <xdr:row>77</xdr:row>
      <xdr:rowOff>20955</xdr:rowOff>
    </xdr:to>
    <xdr:sp macro="" textlink="">
      <xdr:nvSpPr>
        <xdr:cNvPr id="633" name="楕円 632"/>
        <xdr:cNvSpPr/>
      </xdr:nvSpPr>
      <xdr:spPr>
        <a:xfrm>
          <a:off x="162687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69215</xdr:rowOff>
    </xdr:from>
    <xdr:ext cx="534670" cy="259080"/>
    <xdr:sp macro="" textlink="">
      <xdr:nvSpPr>
        <xdr:cNvPr id="634" name="公債費該当値テキスト"/>
        <xdr:cNvSpPr txBox="1"/>
      </xdr:nvSpPr>
      <xdr:spPr>
        <a:xfrm>
          <a:off x="16370300" y="1309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100965</xdr:rowOff>
    </xdr:from>
    <xdr:to>
      <xdr:col>81</xdr:col>
      <xdr:colOff>101600</xdr:colOff>
      <xdr:row>77</xdr:row>
      <xdr:rowOff>31115</xdr:rowOff>
    </xdr:to>
    <xdr:sp macro="" textlink="">
      <xdr:nvSpPr>
        <xdr:cNvPr id="635" name="楕円 634"/>
        <xdr:cNvSpPr/>
      </xdr:nvSpPr>
      <xdr:spPr>
        <a:xfrm>
          <a:off x="15430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22225</xdr:rowOff>
    </xdr:from>
    <xdr:ext cx="530225" cy="258445"/>
    <xdr:sp macro="" textlink="">
      <xdr:nvSpPr>
        <xdr:cNvPr id="636" name="テキスト ボックス 635"/>
        <xdr:cNvSpPr txBox="1"/>
      </xdr:nvSpPr>
      <xdr:spPr>
        <a:xfrm>
          <a:off x="15213965" y="13223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136525</xdr:rowOff>
    </xdr:from>
    <xdr:to>
      <xdr:col>76</xdr:col>
      <xdr:colOff>165100</xdr:colOff>
      <xdr:row>77</xdr:row>
      <xdr:rowOff>66675</xdr:rowOff>
    </xdr:to>
    <xdr:sp macro="" textlink="">
      <xdr:nvSpPr>
        <xdr:cNvPr id="637" name="楕円 636"/>
        <xdr:cNvSpPr/>
      </xdr:nvSpPr>
      <xdr:spPr>
        <a:xfrm>
          <a:off x="14541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57785</xdr:rowOff>
    </xdr:from>
    <xdr:ext cx="530225" cy="259080"/>
    <xdr:sp macro="" textlink="">
      <xdr:nvSpPr>
        <xdr:cNvPr id="638" name="テキスト ボックス 637"/>
        <xdr:cNvSpPr txBox="1"/>
      </xdr:nvSpPr>
      <xdr:spPr>
        <a:xfrm>
          <a:off x="14324965" y="13259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140335</xdr:rowOff>
    </xdr:from>
    <xdr:to>
      <xdr:col>72</xdr:col>
      <xdr:colOff>38100</xdr:colOff>
      <xdr:row>77</xdr:row>
      <xdr:rowOff>70485</xdr:rowOff>
    </xdr:to>
    <xdr:sp macro="" textlink="">
      <xdr:nvSpPr>
        <xdr:cNvPr id="639" name="楕円 638"/>
        <xdr:cNvSpPr/>
      </xdr:nvSpPr>
      <xdr:spPr>
        <a:xfrm>
          <a:off x="136525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61595</xdr:rowOff>
    </xdr:from>
    <xdr:ext cx="530225" cy="259080"/>
    <xdr:sp macro="" textlink="">
      <xdr:nvSpPr>
        <xdr:cNvPr id="640" name="テキスト ボックス 639"/>
        <xdr:cNvSpPr txBox="1"/>
      </xdr:nvSpPr>
      <xdr:spPr>
        <a:xfrm>
          <a:off x="13435965" y="13263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160655</xdr:rowOff>
    </xdr:from>
    <xdr:to>
      <xdr:col>67</xdr:col>
      <xdr:colOff>101600</xdr:colOff>
      <xdr:row>77</xdr:row>
      <xdr:rowOff>90805</xdr:rowOff>
    </xdr:to>
    <xdr:sp macro="" textlink="">
      <xdr:nvSpPr>
        <xdr:cNvPr id="641" name="楕円 640"/>
        <xdr:cNvSpPr/>
      </xdr:nvSpPr>
      <xdr:spPr>
        <a:xfrm>
          <a:off x="12763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81915</xdr:rowOff>
    </xdr:from>
    <xdr:ext cx="530225" cy="259080"/>
    <xdr:sp macro="" textlink="">
      <xdr:nvSpPr>
        <xdr:cNvPr id="642" name="テキスト ボックス 641"/>
        <xdr:cNvSpPr txBox="1"/>
      </xdr:nvSpPr>
      <xdr:spPr>
        <a:xfrm>
          <a:off x="12546965" y="13283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1" name="テキスト ボックス 65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3" name="直線コネクタ 65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54" name="テキスト ボックス 653"/>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5" name="直線コネクタ 65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56" name="テキスト ボックス 655"/>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7" name="直線コネクタ 65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58" name="テキスト ボックス 65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59" name="直線コネクタ 65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60" name="テキスト ボックス 659"/>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1" name="直線コネクタ 66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2" name="テキスト ボックス 661"/>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3" name="直線コネクタ 66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64" name="テキスト ボックス 663"/>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6" name="テキスト ボックス 66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39370</xdr:rowOff>
    </xdr:from>
    <xdr:to>
      <xdr:col>85</xdr:col>
      <xdr:colOff>126365</xdr:colOff>
      <xdr:row>99</xdr:row>
      <xdr:rowOff>93345</xdr:rowOff>
    </xdr:to>
    <xdr:cxnSp macro="">
      <xdr:nvCxnSpPr>
        <xdr:cNvPr id="668" name="直線コネクタ 667"/>
        <xdr:cNvCxnSpPr/>
      </xdr:nvCxnSpPr>
      <xdr:spPr>
        <a:xfrm flipV="1">
          <a:off x="16317595" y="15469870"/>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97790</xdr:rowOff>
    </xdr:from>
    <xdr:ext cx="378460" cy="254635"/>
    <xdr:sp macro="" textlink="">
      <xdr:nvSpPr>
        <xdr:cNvPr id="669" name="積立金最小値テキスト"/>
        <xdr:cNvSpPr txBox="1"/>
      </xdr:nvSpPr>
      <xdr:spPr>
        <a:xfrm>
          <a:off x="16370300" y="1707134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93345</xdr:rowOff>
    </xdr:from>
    <xdr:to>
      <xdr:col>86</xdr:col>
      <xdr:colOff>25400</xdr:colOff>
      <xdr:row>99</xdr:row>
      <xdr:rowOff>93345</xdr:rowOff>
    </xdr:to>
    <xdr:cxnSp macro="">
      <xdr:nvCxnSpPr>
        <xdr:cNvPr id="670" name="直線コネクタ 669"/>
        <xdr:cNvCxnSpPr/>
      </xdr:nvCxnSpPr>
      <xdr:spPr>
        <a:xfrm>
          <a:off x="16230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157480</xdr:rowOff>
    </xdr:from>
    <xdr:ext cx="534670" cy="254635"/>
    <xdr:sp macro="" textlink="">
      <xdr:nvSpPr>
        <xdr:cNvPr id="671" name="積立金最大値テキスト"/>
        <xdr:cNvSpPr txBox="1"/>
      </xdr:nvSpPr>
      <xdr:spPr>
        <a:xfrm>
          <a:off x="16370300" y="152450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98,131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39370</xdr:rowOff>
    </xdr:from>
    <xdr:to>
      <xdr:col>86</xdr:col>
      <xdr:colOff>25400</xdr:colOff>
      <xdr:row>90</xdr:row>
      <xdr:rowOff>39370</xdr:rowOff>
    </xdr:to>
    <xdr:cxnSp macro="">
      <xdr:nvCxnSpPr>
        <xdr:cNvPr id="672" name="直線コネクタ 671"/>
        <xdr:cNvCxnSpPr/>
      </xdr:nvCxnSpPr>
      <xdr:spPr>
        <a:xfrm>
          <a:off x="16230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125730</xdr:rowOff>
    </xdr:from>
    <xdr:to>
      <xdr:col>85</xdr:col>
      <xdr:colOff>127000</xdr:colOff>
      <xdr:row>96</xdr:row>
      <xdr:rowOff>141605</xdr:rowOff>
    </xdr:to>
    <xdr:cxnSp macro="">
      <xdr:nvCxnSpPr>
        <xdr:cNvPr id="673" name="直線コネクタ 672"/>
        <xdr:cNvCxnSpPr/>
      </xdr:nvCxnSpPr>
      <xdr:spPr>
        <a:xfrm>
          <a:off x="15481300" y="165849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123825</xdr:rowOff>
    </xdr:from>
    <xdr:ext cx="534670" cy="254635"/>
    <xdr:sp macro="" textlink="">
      <xdr:nvSpPr>
        <xdr:cNvPr id="674" name="積立金平均値テキスト"/>
        <xdr:cNvSpPr txBox="1"/>
      </xdr:nvSpPr>
      <xdr:spPr>
        <a:xfrm>
          <a:off x="16370300" y="167544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145415</xdr:rowOff>
    </xdr:from>
    <xdr:to>
      <xdr:col>85</xdr:col>
      <xdr:colOff>177800</xdr:colOff>
      <xdr:row>98</xdr:row>
      <xdr:rowOff>75565</xdr:rowOff>
    </xdr:to>
    <xdr:sp macro="" textlink="">
      <xdr:nvSpPr>
        <xdr:cNvPr id="675" name="フローチャート: 判断 674"/>
        <xdr:cNvSpPr/>
      </xdr:nvSpPr>
      <xdr:spPr>
        <a:xfrm>
          <a:off x="16268700" y="1677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125730</xdr:rowOff>
    </xdr:from>
    <xdr:to>
      <xdr:col>81</xdr:col>
      <xdr:colOff>50800</xdr:colOff>
      <xdr:row>97</xdr:row>
      <xdr:rowOff>66040</xdr:rowOff>
    </xdr:to>
    <xdr:cxnSp macro="">
      <xdr:nvCxnSpPr>
        <xdr:cNvPr id="676" name="直線コネクタ 675"/>
        <xdr:cNvCxnSpPr/>
      </xdr:nvCxnSpPr>
      <xdr:spPr>
        <a:xfrm flipV="1">
          <a:off x="14592300" y="1658493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140335</xdr:rowOff>
    </xdr:from>
    <xdr:to>
      <xdr:col>81</xdr:col>
      <xdr:colOff>101600</xdr:colOff>
      <xdr:row>98</xdr:row>
      <xdr:rowOff>70485</xdr:rowOff>
    </xdr:to>
    <xdr:sp macro="" textlink="">
      <xdr:nvSpPr>
        <xdr:cNvPr id="677" name="フローチャート: 判断 676"/>
        <xdr:cNvSpPr/>
      </xdr:nvSpPr>
      <xdr:spPr>
        <a:xfrm>
          <a:off x="15430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61595</xdr:rowOff>
    </xdr:from>
    <xdr:ext cx="530225" cy="259080"/>
    <xdr:sp macro="" textlink="">
      <xdr:nvSpPr>
        <xdr:cNvPr id="678" name="テキスト ボックス 677"/>
        <xdr:cNvSpPr txBox="1"/>
      </xdr:nvSpPr>
      <xdr:spPr>
        <a:xfrm>
          <a:off x="15213965" y="16863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64135</xdr:rowOff>
    </xdr:from>
    <xdr:to>
      <xdr:col>76</xdr:col>
      <xdr:colOff>114300</xdr:colOff>
      <xdr:row>97</xdr:row>
      <xdr:rowOff>66040</xdr:rowOff>
    </xdr:to>
    <xdr:cxnSp macro="">
      <xdr:nvCxnSpPr>
        <xdr:cNvPr id="679" name="直線コネクタ 678"/>
        <xdr:cNvCxnSpPr/>
      </xdr:nvCxnSpPr>
      <xdr:spPr>
        <a:xfrm>
          <a:off x="13703300" y="16694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0" name="フローチャート: 判断 679"/>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30225" cy="254635"/>
    <xdr:sp macro="" textlink="">
      <xdr:nvSpPr>
        <xdr:cNvPr id="681" name="テキスト ボックス 680"/>
        <xdr:cNvSpPr txBox="1"/>
      </xdr:nvSpPr>
      <xdr:spPr>
        <a:xfrm>
          <a:off x="14324965" y="16891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64135</xdr:rowOff>
    </xdr:from>
    <xdr:to>
      <xdr:col>71</xdr:col>
      <xdr:colOff>177800</xdr:colOff>
      <xdr:row>98</xdr:row>
      <xdr:rowOff>87630</xdr:rowOff>
    </xdr:to>
    <xdr:cxnSp macro="">
      <xdr:nvCxnSpPr>
        <xdr:cNvPr id="682" name="直線コネクタ 681"/>
        <xdr:cNvCxnSpPr/>
      </xdr:nvCxnSpPr>
      <xdr:spPr>
        <a:xfrm flipV="1">
          <a:off x="12814300" y="1669478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160020</xdr:rowOff>
    </xdr:from>
    <xdr:to>
      <xdr:col>72</xdr:col>
      <xdr:colOff>38100</xdr:colOff>
      <xdr:row>98</xdr:row>
      <xdr:rowOff>90170</xdr:rowOff>
    </xdr:to>
    <xdr:sp macro="" textlink="">
      <xdr:nvSpPr>
        <xdr:cNvPr id="683" name="フローチャート: 判断 682"/>
        <xdr:cNvSpPr/>
      </xdr:nvSpPr>
      <xdr:spPr>
        <a:xfrm>
          <a:off x="13652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81280</xdr:rowOff>
    </xdr:from>
    <xdr:ext cx="530225" cy="259080"/>
    <xdr:sp macro="" textlink="">
      <xdr:nvSpPr>
        <xdr:cNvPr id="684" name="テキスト ボックス 683"/>
        <xdr:cNvSpPr txBox="1"/>
      </xdr:nvSpPr>
      <xdr:spPr>
        <a:xfrm>
          <a:off x="13435965" y="16883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171450</xdr:rowOff>
    </xdr:from>
    <xdr:to>
      <xdr:col>67</xdr:col>
      <xdr:colOff>101600</xdr:colOff>
      <xdr:row>98</xdr:row>
      <xdr:rowOff>101600</xdr:rowOff>
    </xdr:to>
    <xdr:sp macro="" textlink="">
      <xdr:nvSpPr>
        <xdr:cNvPr id="685" name="フローチャート: 判断 684"/>
        <xdr:cNvSpPr/>
      </xdr:nvSpPr>
      <xdr:spPr>
        <a:xfrm>
          <a:off x="12763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118110</xdr:rowOff>
    </xdr:from>
    <xdr:ext cx="530225" cy="259080"/>
    <xdr:sp macro="" textlink="">
      <xdr:nvSpPr>
        <xdr:cNvPr id="686" name="テキスト ボックス 685"/>
        <xdr:cNvSpPr txBox="1"/>
      </xdr:nvSpPr>
      <xdr:spPr>
        <a:xfrm>
          <a:off x="12546965" y="16577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90805</xdr:rowOff>
    </xdr:from>
    <xdr:to>
      <xdr:col>85</xdr:col>
      <xdr:colOff>177800</xdr:colOff>
      <xdr:row>97</xdr:row>
      <xdr:rowOff>20955</xdr:rowOff>
    </xdr:to>
    <xdr:sp macro="" textlink="">
      <xdr:nvSpPr>
        <xdr:cNvPr id="692" name="楕円 691"/>
        <xdr:cNvSpPr/>
      </xdr:nvSpPr>
      <xdr:spPr>
        <a:xfrm>
          <a:off x="162687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113665</xdr:rowOff>
    </xdr:from>
    <xdr:ext cx="534670" cy="258445"/>
    <xdr:sp macro="" textlink="">
      <xdr:nvSpPr>
        <xdr:cNvPr id="693" name="積立金該当値テキスト"/>
        <xdr:cNvSpPr txBox="1"/>
      </xdr:nvSpPr>
      <xdr:spPr>
        <a:xfrm>
          <a:off x="163703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74930</xdr:rowOff>
    </xdr:from>
    <xdr:to>
      <xdr:col>81</xdr:col>
      <xdr:colOff>101600</xdr:colOff>
      <xdr:row>97</xdr:row>
      <xdr:rowOff>5080</xdr:rowOff>
    </xdr:to>
    <xdr:sp macro="" textlink="">
      <xdr:nvSpPr>
        <xdr:cNvPr id="694" name="楕円 693"/>
        <xdr:cNvSpPr/>
      </xdr:nvSpPr>
      <xdr:spPr>
        <a:xfrm>
          <a:off x="154305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21590</xdr:rowOff>
    </xdr:from>
    <xdr:ext cx="530225" cy="259080"/>
    <xdr:sp macro="" textlink="">
      <xdr:nvSpPr>
        <xdr:cNvPr id="695" name="テキスト ボックス 694"/>
        <xdr:cNvSpPr txBox="1"/>
      </xdr:nvSpPr>
      <xdr:spPr>
        <a:xfrm>
          <a:off x="15213965" y="16309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15240</xdr:rowOff>
    </xdr:from>
    <xdr:to>
      <xdr:col>76</xdr:col>
      <xdr:colOff>165100</xdr:colOff>
      <xdr:row>97</xdr:row>
      <xdr:rowOff>116840</xdr:rowOff>
    </xdr:to>
    <xdr:sp macro="" textlink="">
      <xdr:nvSpPr>
        <xdr:cNvPr id="696" name="楕円 695"/>
        <xdr:cNvSpPr/>
      </xdr:nvSpPr>
      <xdr:spPr>
        <a:xfrm>
          <a:off x="145415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133350</xdr:rowOff>
    </xdr:from>
    <xdr:ext cx="530225" cy="254635"/>
    <xdr:sp macro="" textlink="">
      <xdr:nvSpPr>
        <xdr:cNvPr id="697" name="テキスト ボックス 696"/>
        <xdr:cNvSpPr txBox="1"/>
      </xdr:nvSpPr>
      <xdr:spPr>
        <a:xfrm>
          <a:off x="14324965" y="16421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13335</xdr:rowOff>
    </xdr:from>
    <xdr:to>
      <xdr:col>72</xdr:col>
      <xdr:colOff>38100</xdr:colOff>
      <xdr:row>97</xdr:row>
      <xdr:rowOff>114935</xdr:rowOff>
    </xdr:to>
    <xdr:sp macro="" textlink="">
      <xdr:nvSpPr>
        <xdr:cNvPr id="698" name="楕円 697"/>
        <xdr:cNvSpPr/>
      </xdr:nvSpPr>
      <xdr:spPr>
        <a:xfrm>
          <a:off x="13652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132080</xdr:rowOff>
    </xdr:from>
    <xdr:ext cx="530225" cy="254635"/>
    <xdr:sp macro="" textlink="">
      <xdr:nvSpPr>
        <xdr:cNvPr id="699" name="テキスト ボックス 698"/>
        <xdr:cNvSpPr txBox="1"/>
      </xdr:nvSpPr>
      <xdr:spPr>
        <a:xfrm>
          <a:off x="13435965" y="16419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36830</xdr:rowOff>
    </xdr:from>
    <xdr:to>
      <xdr:col>67</xdr:col>
      <xdr:colOff>101600</xdr:colOff>
      <xdr:row>98</xdr:row>
      <xdr:rowOff>138430</xdr:rowOff>
    </xdr:to>
    <xdr:sp macro="" textlink="">
      <xdr:nvSpPr>
        <xdr:cNvPr id="700" name="楕円 699"/>
        <xdr:cNvSpPr/>
      </xdr:nvSpPr>
      <xdr:spPr>
        <a:xfrm>
          <a:off x="12763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129540</xdr:rowOff>
    </xdr:from>
    <xdr:ext cx="530225" cy="259080"/>
    <xdr:sp macro="" textlink="">
      <xdr:nvSpPr>
        <xdr:cNvPr id="701" name="テキスト ボックス 700"/>
        <xdr:cNvSpPr txBox="1"/>
      </xdr:nvSpPr>
      <xdr:spPr>
        <a:xfrm>
          <a:off x="12546965" y="16931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0" name="テキスト ボックス 70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13" name="テキスト ボックス 712"/>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15" name="テキスト ボックス 714"/>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17" name="テキスト ボックス 716"/>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3" name="テキスト ボックス 722"/>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101600</xdr:rowOff>
    </xdr:from>
    <xdr:to>
      <xdr:col>116</xdr:col>
      <xdr:colOff>62865</xdr:colOff>
      <xdr:row>39</xdr:row>
      <xdr:rowOff>44450</xdr:rowOff>
    </xdr:to>
    <xdr:cxnSp macro="">
      <xdr:nvCxnSpPr>
        <xdr:cNvPr id="725" name="直線コネクタ 724"/>
        <xdr:cNvCxnSpPr/>
      </xdr:nvCxnSpPr>
      <xdr:spPr>
        <a:xfrm flipV="1">
          <a:off x="22159595" y="54165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48260</xdr:rowOff>
    </xdr:from>
    <xdr:ext cx="534670" cy="259080"/>
    <xdr:sp macro="" textlink="">
      <xdr:nvSpPr>
        <xdr:cNvPr id="728" name="投資及び出資金最大値テキスト"/>
        <xdr:cNvSpPr txBox="1"/>
      </xdr:nvSpPr>
      <xdr:spPr>
        <a:xfrm>
          <a:off x="22212300" y="519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101600</xdr:rowOff>
    </xdr:from>
    <xdr:to>
      <xdr:col>116</xdr:col>
      <xdr:colOff>152400</xdr:colOff>
      <xdr:row>31</xdr:row>
      <xdr:rowOff>101600</xdr:rowOff>
    </xdr:to>
    <xdr:cxnSp macro="">
      <xdr:nvCxnSpPr>
        <xdr:cNvPr id="729" name="直線コネクタ 728"/>
        <xdr:cNvCxnSpPr/>
      </xdr:nvCxnSpPr>
      <xdr:spPr>
        <a:xfrm>
          <a:off x="22072600" y="541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137795</xdr:rowOff>
    </xdr:from>
    <xdr:to>
      <xdr:col>116</xdr:col>
      <xdr:colOff>63500</xdr:colOff>
      <xdr:row>38</xdr:row>
      <xdr:rowOff>138430</xdr:rowOff>
    </xdr:to>
    <xdr:cxnSp macro="">
      <xdr:nvCxnSpPr>
        <xdr:cNvPr id="730" name="直線コネクタ 729"/>
        <xdr:cNvCxnSpPr/>
      </xdr:nvCxnSpPr>
      <xdr:spPr>
        <a:xfrm>
          <a:off x="21323300" y="66528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71755</xdr:rowOff>
    </xdr:from>
    <xdr:ext cx="378460" cy="259080"/>
    <xdr:sp macro="" textlink="">
      <xdr:nvSpPr>
        <xdr:cNvPr id="731" name="投資及び出資金平均値テキスト"/>
        <xdr:cNvSpPr txBox="1"/>
      </xdr:nvSpPr>
      <xdr:spPr>
        <a:xfrm>
          <a:off x="22212300" y="6586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93345</xdr:rowOff>
    </xdr:from>
    <xdr:to>
      <xdr:col>116</xdr:col>
      <xdr:colOff>114300</xdr:colOff>
      <xdr:row>39</xdr:row>
      <xdr:rowOff>23495</xdr:rowOff>
    </xdr:to>
    <xdr:sp macro="" textlink="">
      <xdr:nvSpPr>
        <xdr:cNvPr id="732" name="フローチャート: 判断 731"/>
        <xdr:cNvSpPr/>
      </xdr:nvSpPr>
      <xdr:spPr>
        <a:xfrm>
          <a:off x="22110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137795</xdr:rowOff>
    </xdr:from>
    <xdr:to>
      <xdr:col>111</xdr:col>
      <xdr:colOff>177800</xdr:colOff>
      <xdr:row>38</xdr:row>
      <xdr:rowOff>139065</xdr:rowOff>
    </xdr:to>
    <xdr:cxnSp macro="">
      <xdr:nvCxnSpPr>
        <xdr:cNvPr id="733" name="直線コネクタ 732"/>
        <xdr:cNvCxnSpPr/>
      </xdr:nvCxnSpPr>
      <xdr:spPr>
        <a:xfrm flipV="1">
          <a:off x="20434300" y="6652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93345</xdr:rowOff>
    </xdr:from>
    <xdr:to>
      <xdr:col>112</xdr:col>
      <xdr:colOff>38100</xdr:colOff>
      <xdr:row>39</xdr:row>
      <xdr:rowOff>23495</xdr:rowOff>
    </xdr:to>
    <xdr:sp macro="" textlink="">
      <xdr:nvSpPr>
        <xdr:cNvPr id="734" name="フローチャート: 判断 733"/>
        <xdr:cNvSpPr/>
      </xdr:nvSpPr>
      <xdr:spPr>
        <a:xfrm>
          <a:off x="21272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14605</xdr:rowOff>
    </xdr:from>
    <xdr:ext cx="378460" cy="259080"/>
    <xdr:sp macro="" textlink="">
      <xdr:nvSpPr>
        <xdr:cNvPr id="735" name="テキスト ボックス 734"/>
        <xdr:cNvSpPr txBox="1"/>
      </xdr:nvSpPr>
      <xdr:spPr>
        <a:xfrm>
          <a:off x="21134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128905</xdr:rowOff>
    </xdr:from>
    <xdr:to>
      <xdr:col>107</xdr:col>
      <xdr:colOff>50800</xdr:colOff>
      <xdr:row>38</xdr:row>
      <xdr:rowOff>139065</xdr:rowOff>
    </xdr:to>
    <xdr:cxnSp macro="">
      <xdr:nvCxnSpPr>
        <xdr:cNvPr id="736" name="直線コネクタ 735"/>
        <xdr:cNvCxnSpPr/>
      </xdr:nvCxnSpPr>
      <xdr:spPr>
        <a:xfrm>
          <a:off x="19545300" y="6644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737" name="フローチャート: 判断 736"/>
        <xdr:cNvSpPr/>
      </xdr:nvSpPr>
      <xdr:spPr>
        <a:xfrm>
          <a:off x="2038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26670</xdr:rowOff>
    </xdr:from>
    <xdr:ext cx="378460" cy="259080"/>
    <xdr:sp macro="" textlink="">
      <xdr:nvSpPr>
        <xdr:cNvPr id="738" name="テキスト ボックス 737"/>
        <xdr:cNvSpPr txBox="1"/>
      </xdr:nvSpPr>
      <xdr:spPr>
        <a:xfrm>
          <a:off x="20245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128905</xdr:rowOff>
    </xdr:from>
    <xdr:to>
      <xdr:col>102</xdr:col>
      <xdr:colOff>114300</xdr:colOff>
      <xdr:row>38</xdr:row>
      <xdr:rowOff>155575</xdr:rowOff>
    </xdr:to>
    <xdr:cxnSp macro="">
      <xdr:nvCxnSpPr>
        <xdr:cNvPr id="739" name="直線コネクタ 738"/>
        <xdr:cNvCxnSpPr/>
      </xdr:nvCxnSpPr>
      <xdr:spPr>
        <a:xfrm flipV="1">
          <a:off x="18656300" y="66440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99060</xdr:rowOff>
    </xdr:from>
    <xdr:to>
      <xdr:col>102</xdr:col>
      <xdr:colOff>165100</xdr:colOff>
      <xdr:row>39</xdr:row>
      <xdr:rowOff>29210</xdr:rowOff>
    </xdr:to>
    <xdr:sp macro="" textlink="">
      <xdr:nvSpPr>
        <xdr:cNvPr id="740" name="フローチャート: 判断 739"/>
        <xdr:cNvSpPr/>
      </xdr:nvSpPr>
      <xdr:spPr>
        <a:xfrm>
          <a:off x="19494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20320</xdr:rowOff>
    </xdr:from>
    <xdr:ext cx="378460" cy="254635"/>
    <xdr:sp macro="" textlink="">
      <xdr:nvSpPr>
        <xdr:cNvPr id="741" name="テキスト ボックス 740"/>
        <xdr:cNvSpPr txBox="1"/>
      </xdr:nvSpPr>
      <xdr:spPr>
        <a:xfrm>
          <a:off x="19356070" y="67068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116205</xdr:rowOff>
    </xdr:from>
    <xdr:to>
      <xdr:col>98</xdr:col>
      <xdr:colOff>38100</xdr:colOff>
      <xdr:row>39</xdr:row>
      <xdr:rowOff>46355</xdr:rowOff>
    </xdr:to>
    <xdr:sp macro="" textlink="">
      <xdr:nvSpPr>
        <xdr:cNvPr id="742" name="フローチャート: 判断 741"/>
        <xdr:cNvSpPr/>
      </xdr:nvSpPr>
      <xdr:spPr>
        <a:xfrm>
          <a:off x="18605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37465</xdr:rowOff>
    </xdr:from>
    <xdr:ext cx="378460" cy="259080"/>
    <xdr:sp macro="" textlink="">
      <xdr:nvSpPr>
        <xdr:cNvPr id="743" name="テキスト ボックス 742"/>
        <xdr:cNvSpPr txBox="1"/>
      </xdr:nvSpPr>
      <xdr:spPr>
        <a:xfrm>
          <a:off x="18467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87630</xdr:rowOff>
    </xdr:from>
    <xdr:to>
      <xdr:col>116</xdr:col>
      <xdr:colOff>114300</xdr:colOff>
      <xdr:row>39</xdr:row>
      <xdr:rowOff>17780</xdr:rowOff>
    </xdr:to>
    <xdr:sp macro="" textlink="">
      <xdr:nvSpPr>
        <xdr:cNvPr id="749" name="楕円 748"/>
        <xdr:cNvSpPr/>
      </xdr:nvSpPr>
      <xdr:spPr>
        <a:xfrm>
          <a:off x="22110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46990</xdr:rowOff>
    </xdr:from>
    <xdr:ext cx="469900" cy="259080"/>
    <xdr:sp macro="" textlink="">
      <xdr:nvSpPr>
        <xdr:cNvPr id="750" name="投資及び出資金該当値テキスト"/>
        <xdr:cNvSpPr txBox="1"/>
      </xdr:nvSpPr>
      <xdr:spPr>
        <a:xfrm>
          <a:off x="22212300" y="639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17780</xdr:rowOff>
    </xdr:to>
    <xdr:sp macro="" textlink="">
      <xdr:nvSpPr>
        <xdr:cNvPr id="751" name="楕円 750"/>
        <xdr:cNvSpPr/>
      </xdr:nvSpPr>
      <xdr:spPr>
        <a:xfrm>
          <a:off x="21272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33655</xdr:rowOff>
    </xdr:from>
    <xdr:ext cx="465455" cy="258445"/>
    <xdr:sp macro="" textlink="">
      <xdr:nvSpPr>
        <xdr:cNvPr id="752" name="テキスト ボックス 751"/>
        <xdr:cNvSpPr txBox="1"/>
      </xdr:nvSpPr>
      <xdr:spPr>
        <a:xfrm>
          <a:off x="21088350" y="63773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53" name="楕円 752"/>
        <xdr:cNvSpPr/>
      </xdr:nvSpPr>
      <xdr:spPr>
        <a:xfrm>
          <a:off x="2038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34925</xdr:rowOff>
    </xdr:from>
    <xdr:ext cx="465455" cy="259080"/>
    <xdr:sp macro="" textlink="">
      <xdr:nvSpPr>
        <xdr:cNvPr id="754" name="テキスト ボックス 753"/>
        <xdr:cNvSpPr txBox="1"/>
      </xdr:nvSpPr>
      <xdr:spPr>
        <a:xfrm>
          <a:off x="20199350" y="63785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78105</xdr:rowOff>
    </xdr:from>
    <xdr:to>
      <xdr:col>102</xdr:col>
      <xdr:colOff>165100</xdr:colOff>
      <xdr:row>39</xdr:row>
      <xdr:rowOff>8255</xdr:rowOff>
    </xdr:to>
    <xdr:sp macro="" textlink="">
      <xdr:nvSpPr>
        <xdr:cNvPr id="755" name="楕円 754"/>
        <xdr:cNvSpPr/>
      </xdr:nvSpPr>
      <xdr:spPr>
        <a:xfrm>
          <a:off x="19494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24765</xdr:rowOff>
    </xdr:from>
    <xdr:ext cx="465455" cy="259080"/>
    <xdr:sp macro="" textlink="">
      <xdr:nvSpPr>
        <xdr:cNvPr id="756" name="テキスト ボックス 755"/>
        <xdr:cNvSpPr txBox="1"/>
      </xdr:nvSpPr>
      <xdr:spPr>
        <a:xfrm>
          <a:off x="19310350" y="6368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104775</xdr:rowOff>
    </xdr:from>
    <xdr:to>
      <xdr:col>98</xdr:col>
      <xdr:colOff>38100</xdr:colOff>
      <xdr:row>39</xdr:row>
      <xdr:rowOff>34925</xdr:rowOff>
    </xdr:to>
    <xdr:sp macro="" textlink="">
      <xdr:nvSpPr>
        <xdr:cNvPr id="757" name="楕円 756"/>
        <xdr:cNvSpPr/>
      </xdr:nvSpPr>
      <xdr:spPr>
        <a:xfrm>
          <a:off x="18605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52070</xdr:rowOff>
    </xdr:from>
    <xdr:ext cx="378460" cy="254635"/>
    <xdr:sp macro="" textlink="">
      <xdr:nvSpPr>
        <xdr:cNvPr id="758" name="テキスト ボックス 757"/>
        <xdr:cNvSpPr txBox="1"/>
      </xdr:nvSpPr>
      <xdr:spPr>
        <a:xfrm>
          <a:off x="18467070" y="63957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7" name="テキスト ボックス 76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4475" cy="259080"/>
    <xdr:sp macro="" textlink="">
      <xdr:nvSpPr>
        <xdr:cNvPr id="770" name="テキスト ボックス 769"/>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2915" cy="254635"/>
    <xdr:sp macro="" textlink="">
      <xdr:nvSpPr>
        <xdr:cNvPr id="772" name="テキスト ボックス 771"/>
        <xdr:cNvSpPr txBox="1"/>
      </xdr:nvSpPr>
      <xdr:spPr>
        <a:xfrm>
          <a:off x="17820640" y="9745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2915" cy="259080"/>
    <xdr:sp macro="" textlink="">
      <xdr:nvSpPr>
        <xdr:cNvPr id="774" name="テキスト ボックス 773"/>
        <xdr:cNvSpPr txBox="1"/>
      </xdr:nvSpPr>
      <xdr:spPr>
        <a:xfrm>
          <a:off x="17820640" y="9418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2915" cy="254635"/>
    <xdr:sp macro="" textlink="">
      <xdr:nvSpPr>
        <xdr:cNvPr id="776" name="テキスト ボックス 775"/>
        <xdr:cNvSpPr txBox="1"/>
      </xdr:nvSpPr>
      <xdr:spPr>
        <a:xfrm>
          <a:off x="17820640" y="9093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2" name="テキスト ボックス 78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59</xdr:row>
      <xdr:rowOff>99060</xdr:rowOff>
    </xdr:to>
    <xdr:cxnSp macro="">
      <xdr:nvCxnSpPr>
        <xdr:cNvPr id="784" name="直線コネクタ 783"/>
        <xdr:cNvCxnSpPr/>
      </xdr:nvCxnSpPr>
      <xdr:spPr>
        <a:xfrm flipV="1">
          <a:off x="2215959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91440</xdr:rowOff>
    </xdr:from>
    <xdr:ext cx="534670" cy="259080"/>
    <xdr:sp macro="" textlink="">
      <xdr:nvSpPr>
        <xdr:cNvPr id="787" name="貸付金最大値テキスト"/>
        <xdr:cNvSpPr txBox="1"/>
      </xdr:nvSpPr>
      <xdr:spPr>
        <a:xfrm>
          <a:off x="2221230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88" name="直線コネクタ 787"/>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157480</xdr:rowOff>
    </xdr:from>
    <xdr:to>
      <xdr:col>116</xdr:col>
      <xdr:colOff>63500</xdr:colOff>
      <xdr:row>58</xdr:row>
      <xdr:rowOff>162560</xdr:rowOff>
    </xdr:to>
    <xdr:cxnSp macro="">
      <xdr:nvCxnSpPr>
        <xdr:cNvPr id="789" name="直線コネクタ 788"/>
        <xdr:cNvCxnSpPr/>
      </xdr:nvCxnSpPr>
      <xdr:spPr>
        <a:xfrm flipV="1">
          <a:off x="21323300" y="101015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132080</xdr:rowOff>
    </xdr:from>
    <xdr:ext cx="469900" cy="254635"/>
    <xdr:sp macro="" textlink="">
      <xdr:nvSpPr>
        <xdr:cNvPr id="790" name="貸付金平均値テキスト"/>
        <xdr:cNvSpPr txBox="1"/>
      </xdr:nvSpPr>
      <xdr:spPr>
        <a:xfrm>
          <a:off x="22212300" y="973328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791" name="フローチャート: 判断 790"/>
        <xdr:cNvSpPr/>
      </xdr:nvSpPr>
      <xdr:spPr>
        <a:xfrm>
          <a:off x="22110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162560</xdr:rowOff>
    </xdr:from>
    <xdr:to>
      <xdr:col>111</xdr:col>
      <xdr:colOff>177800</xdr:colOff>
      <xdr:row>58</xdr:row>
      <xdr:rowOff>165100</xdr:rowOff>
    </xdr:to>
    <xdr:cxnSp macro="">
      <xdr:nvCxnSpPr>
        <xdr:cNvPr id="792" name="直線コネクタ 791"/>
        <xdr:cNvCxnSpPr/>
      </xdr:nvCxnSpPr>
      <xdr:spPr>
        <a:xfrm flipV="1">
          <a:off x="20434300" y="101066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95250</xdr:rowOff>
    </xdr:from>
    <xdr:to>
      <xdr:col>112</xdr:col>
      <xdr:colOff>38100</xdr:colOff>
      <xdr:row>58</xdr:row>
      <xdr:rowOff>25400</xdr:rowOff>
    </xdr:to>
    <xdr:sp macro="" textlink="">
      <xdr:nvSpPr>
        <xdr:cNvPr id="793" name="フローチャート: 判断 792"/>
        <xdr:cNvSpPr/>
      </xdr:nvSpPr>
      <xdr:spPr>
        <a:xfrm>
          <a:off x="21272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41910</xdr:rowOff>
    </xdr:from>
    <xdr:ext cx="465455" cy="254635"/>
    <xdr:sp macro="" textlink="">
      <xdr:nvSpPr>
        <xdr:cNvPr id="794" name="テキスト ボックス 793"/>
        <xdr:cNvSpPr txBox="1"/>
      </xdr:nvSpPr>
      <xdr:spPr>
        <a:xfrm>
          <a:off x="21088350" y="9643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165100</xdr:rowOff>
    </xdr:from>
    <xdr:to>
      <xdr:col>107</xdr:col>
      <xdr:colOff>50800</xdr:colOff>
      <xdr:row>58</xdr:row>
      <xdr:rowOff>166370</xdr:rowOff>
    </xdr:to>
    <xdr:cxnSp macro="">
      <xdr:nvCxnSpPr>
        <xdr:cNvPr id="795" name="直線コネクタ 794"/>
        <xdr:cNvCxnSpPr/>
      </xdr:nvCxnSpPr>
      <xdr:spPr>
        <a:xfrm flipV="1">
          <a:off x="19545300" y="1010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99695</xdr:rowOff>
    </xdr:from>
    <xdr:to>
      <xdr:col>107</xdr:col>
      <xdr:colOff>101600</xdr:colOff>
      <xdr:row>58</xdr:row>
      <xdr:rowOff>29845</xdr:rowOff>
    </xdr:to>
    <xdr:sp macro="" textlink="">
      <xdr:nvSpPr>
        <xdr:cNvPr id="796" name="フローチャート: 判断 795"/>
        <xdr:cNvSpPr/>
      </xdr:nvSpPr>
      <xdr:spPr>
        <a:xfrm>
          <a:off x="20383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46355</xdr:rowOff>
    </xdr:from>
    <xdr:ext cx="465455" cy="259080"/>
    <xdr:sp macro="" textlink="">
      <xdr:nvSpPr>
        <xdr:cNvPr id="797" name="テキスト ボックス 796"/>
        <xdr:cNvSpPr txBox="1"/>
      </xdr:nvSpPr>
      <xdr:spPr>
        <a:xfrm>
          <a:off x="20199350" y="9647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166370</xdr:rowOff>
    </xdr:from>
    <xdr:to>
      <xdr:col>102</xdr:col>
      <xdr:colOff>114300</xdr:colOff>
      <xdr:row>58</xdr:row>
      <xdr:rowOff>166370</xdr:rowOff>
    </xdr:to>
    <xdr:cxnSp macro="">
      <xdr:nvCxnSpPr>
        <xdr:cNvPr id="798" name="直線コネクタ 797"/>
        <xdr:cNvCxnSpPr/>
      </xdr:nvCxnSpPr>
      <xdr:spPr>
        <a:xfrm flipV="1">
          <a:off x="18656300" y="10110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3810</xdr:rowOff>
    </xdr:from>
    <xdr:to>
      <xdr:col>102</xdr:col>
      <xdr:colOff>165100</xdr:colOff>
      <xdr:row>57</xdr:row>
      <xdr:rowOff>105410</xdr:rowOff>
    </xdr:to>
    <xdr:sp macro="" textlink="">
      <xdr:nvSpPr>
        <xdr:cNvPr id="799" name="フローチャート: 判断 798"/>
        <xdr:cNvSpPr/>
      </xdr:nvSpPr>
      <xdr:spPr>
        <a:xfrm>
          <a:off x="19494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121920</xdr:rowOff>
    </xdr:from>
    <xdr:ext cx="465455" cy="254635"/>
    <xdr:sp macro="" textlink="">
      <xdr:nvSpPr>
        <xdr:cNvPr id="800" name="テキスト ボックス 799"/>
        <xdr:cNvSpPr txBox="1"/>
      </xdr:nvSpPr>
      <xdr:spPr>
        <a:xfrm>
          <a:off x="19310350" y="95516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40640</xdr:rowOff>
    </xdr:from>
    <xdr:to>
      <xdr:col>98</xdr:col>
      <xdr:colOff>38100</xdr:colOff>
      <xdr:row>56</xdr:row>
      <xdr:rowOff>141605</xdr:rowOff>
    </xdr:to>
    <xdr:sp macro="" textlink="">
      <xdr:nvSpPr>
        <xdr:cNvPr id="801" name="フローチャート: 判断 800"/>
        <xdr:cNvSpPr/>
      </xdr:nvSpPr>
      <xdr:spPr>
        <a:xfrm>
          <a:off x="18605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158115</xdr:rowOff>
    </xdr:from>
    <xdr:ext cx="465455" cy="254635"/>
    <xdr:sp macro="" textlink="">
      <xdr:nvSpPr>
        <xdr:cNvPr id="802" name="テキスト ボックス 801"/>
        <xdr:cNvSpPr txBox="1"/>
      </xdr:nvSpPr>
      <xdr:spPr>
        <a:xfrm>
          <a:off x="18421350" y="94164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106680</xdr:rowOff>
    </xdr:from>
    <xdr:to>
      <xdr:col>116</xdr:col>
      <xdr:colOff>114300</xdr:colOff>
      <xdr:row>59</xdr:row>
      <xdr:rowOff>36830</xdr:rowOff>
    </xdr:to>
    <xdr:sp macro="" textlink="">
      <xdr:nvSpPr>
        <xdr:cNvPr id="808" name="楕円 807"/>
        <xdr:cNvSpPr/>
      </xdr:nvSpPr>
      <xdr:spPr>
        <a:xfrm>
          <a:off x="22110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21590</xdr:rowOff>
    </xdr:from>
    <xdr:ext cx="469900" cy="259080"/>
    <xdr:sp macro="" textlink="">
      <xdr:nvSpPr>
        <xdr:cNvPr id="809" name="貸付金該当値テキスト"/>
        <xdr:cNvSpPr txBox="1"/>
      </xdr:nvSpPr>
      <xdr:spPr>
        <a:xfrm>
          <a:off x="22212300" y="996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111760</xdr:rowOff>
    </xdr:from>
    <xdr:to>
      <xdr:col>112</xdr:col>
      <xdr:colOff>38100</xdr:colOff>
      <xdr:row>59</xdr:row>
      <xdr:rowOff>41910</xdr:rowOff>
    </xdr:to>
    <xdr:sp macro="" textlink="">
      <xdr:nvSpPr>
        <xdr:cNvPr id="810" name="楕円 809"/>
        <xdr:cNvSpPr/>
      </xdr:nvSpPr>
      <xdr:spPr>
        <a:xfrm>
          <a:off x="21272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33020</xdr:rowOff>
    </xdr:from>
    <xdr:ext cx="378460" cy="259080"/>
    <xdr:sp macro="" textlink="">
      <xdr:nvSpPr>
        <xdr:cNvPr id="811" name="テキスト ボックス 810"/>
        <xdr:cNvSpPr txBox="1"/>
      </xdr:nvSpPr>
      <xdr:spPr>
        <a:xfrm>
          <a:off x="21134070" y="10148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114300</xdr:rowOff>
    </xdr:from>
    <xdr:to>
      <xdr:col>107</xdr:col>
      <xdr:colOff>101600</xdr:colOff>
      <xdr:row>59</xdr:row>
      <xdr:rowOff>44450</xdr:rowOff>
    </xdr:to>
    <xdr:sp macro="" textlink="">
      <xdr:nvSpPr>
        <xdr:cNvPr id="812" name="楕円 811"/>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35560</xdr:rowOff>
    </xdr:from>
    <xdr:ext cx="378460" cy="259080"/>
    <xdr:sp macro="" textlink="">
      <xdr:nvSpPr>
        <xdr:cNvPr id="813" name="テキスト ボックス 812"/>
        <xdr:cNvSpPr txBox="1"/>
      </xdr:nvSpPr>
      <xdr:spPr>
        <a:xfrm>
          <a:off x="20245070" y="10151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114935</xdr:rowOff>
    </xdr:from>
    <xdr:to>
      <xdr:col>102</xdr:col>
      <xdr:colOff>165100</xdr:colOff>
      <xdr:row>59</xdr:row>
      <xdr:rowOff>45085</xdr:rowOff>
    </xdr:to>
    <xdr:sp macro="" textlink="">
      <xdr:nvSpPr>
        <xdr:cNvPr id="814" name="楕円 813"/>
        <xdr:cNvSpPr/>
      </xdr:nvSpPr>
      <xdr:spPr>
        <a:xfrm>
          <a:off x="19494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36830</xdr:rowOff>
    </xdr:from>
    <xdr:ext cx="378460" cy="259080"/>
    <xdr:sp macro="" textlink="">
      <xdr:nvSpPr>
        <xdr:cNvPr id="815" name="テキスト ボックス 814"/>
        <xdr:cNvSpPr txBox="1"/>
      </xdr:nvSpPr>
      <xdr:spPr>
        <a:xfrm>
          <a:off x="19356070" y="1015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115570</xdr:rowOff>
    </xdr:from>
    <xdr:to>
      <xdr:col>98</xdr:col>
      <xdr:colOff>38100</xdr:colOff>
      <xdr:row>59</xdr:row>
      <xdr:rowOff>45720</xdr:rowOff>
    </xdr:to>
    <xdr:sp macro="" textlink="">
      <xdr:nvSpPr>
        <xdr:cNvPr id="816" name="楕円 815"/>
        <xdr:cNvSpPr/>
      </xdr:nvSpPr>
      <xdr:spPr>
        <a:xfrm>
          <a:off x="18605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36830</xdr:rowOff>
    </xdr:from>
    <xdr:ext cx="378460" cy="259080"/>
    <xdr:sp macro="" textlink="">
      <xdr:nvSpPr>
        <xdr:cNvPr id="817" name="テキスト ボックス 816"/>
        <xdr:cNvSpPr txBox="1"/>
      </xdr:nvSpPr>
      <xdr:spPr>
        <a:xfrm>
          <a:off x="18467070" y="1015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6" name="テキスト ボックス 825"/>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28" name="テキスト ボックス 827"/>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4" name="テキスト ボックス 833"/>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6" name="テキスト ボックス 83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38" name="テキスト ボックス 837"/>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0" name="テキスト ボックス 839"/>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144780</xdr:rowOff>
    </xdr:from>
    <xdr:to>
      <xdr:col>116</xdr:col>
      <xdr:colOff>62865</xdr:colOff>
      <xdr:row>78</xdr:row>
      <xdr:rowOff>113665</xdr:rowOff>
    </xdr:to>
    <xdr:cxnSp macro="">
      <xdr:nvCxnSpPr>
        <xdr:cNvPr id="842" name="直線コネクタ 841"/>
        <xdr:cNvCxnSpPr/>
      </xdr:nvCxnSpPr>
      <xdr:spPr>
        <a:xfrm flipV="1">
          <a:off x="22159595" y="1231773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117475</xdr:rowOff>
    </xdr:from>
    <xdr:ext cx="534670" cy="259080"/>
    <xdr:sp macro="" textlink="">
      <xdr:nvSpPr>
        <xdr:cNvPr id="843" name="繰出金最小値テキスト"/>
        <xdr:cNvSpPr txBox="1"/>
      </xdr:nvSpPr>
      <xdr:spPr>
        <a:xfrm>
          <a:off x="222123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113665</xdr:rowOff>
    </xdr:from>
    <xdr:to>
      <xdr:col>116</xdr:col>
      <xdr:colOff>152400</xdr:colOff>
      <xdr:row>78</xdr:row>
      <xdr:rowOff>113665</xdr:rowOff>
    </xdr:to>
    <xdr:cxnSp macro="">
      <xdr:nvCxnSpPr>
        <xdr:cNvPr id="844" name="直線コネクタ 843"/>
        <xdr:cNvCxnSpPr/>
      </xdr:nvCxnSpPr>
      <xdr:spPr>
        <a:xfrm>
          <a:off x="22072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91440</xdr:rowOff>
    </xdr:from>
    <xdr:ext cx="534670" cy="259080"/>
    <xdr:sp macro="" textlink="">
      <xdr:nvSpPr>
        <xdr:cNvPr id="845" name="繰出金最大値テキスト"/>
        <xdr:cNvSpPr txBox="1"/>
      </xdr:nvSpPr>
      <xdr:spPr>
        <a:xfrm>
          <a:off x="22212300" y="1209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86,745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144780</xdr:rowOff>
    </xdr:from>
    <xdr:to>
      <xdr:col>116</xdr:col>
      <xdr:colOff>152400</xdr:colOff>
      <xdr:row>71</xdr:row>
      <xdr:rowOff>144780</xdr:rowOff>
    </xdr:to>
    <xdr:cxnSp macro="">
      <xdr:nvCxnSpPr>
        <xdr:cNvPr id="846" name="直線コネクタ 845"/>
        <xdr:cNvCxnSpPr/>
      </xdr:nvCxnSpPr>
      <xdr:spPr>
        <a:xfrm>
          <a:off x="22072600" y="1231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141605</xdr:rowOff>
    </xdr:from>
    <xdr:to>
      <xdr:col>116</xdr:col>
      <xdr:colOff>63500</xdr:colOff>
      <xdr:row>77</xdr:row>
      <xdr:rowOff>168275</xdr:rowOff>
    </xdr:to>
    <xdr:cxnSp macro="">
      <xdr:nvCxnSpPr>
        <xdr:cNvPr id="847" name="直線コネクタ 846"/>
        <xdr:cNvCxnSpPr/>
      </xdr:nvCxnSpPr>
      <xdr:spPr>
        <a:xfrm flipV="1">
          <a:off x="21323300" y="13343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26035</xdr:rowOff>
    </xdr:from>
    <xdr:ext cx="534670" cy="259080"/>
    <xdr:sp macro="" textlink="">
      <xdr:nvSpPr>
        <xdr:cNvPr id="848" name="繰出金平均値テキスト"/>
        <xdr:cNvSpPr txBox="1"/>
      </xdr:nvSpPr>
      <xdr:spPr>
        <a:xfrm>
          <a:off x="222123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104775</xdr:rowOff>
    </xdr:to>
    <xdr:sp macro="" textlink="">
      <xdr:nvSpPr>
        <xdr:cNvPr id="849" name="フローチャート: 判断 848"/>
        <xdr:cNvSpPr/>
      </xdr:nvSpPr>
      <xdr:spPr>
        <a:xfrm>
          <a:off x="22110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127000</xdr:rowOff>
    </xdr:from>
    <xdr:to>
      <xdr:col>111</xdr:col>
      <xdr:colOff>177800</xdr:colOff>
      <xdr:row>77</xdr:row>
      <xdr:rowOff>168275</xdr:rowOff>
    </xdr:to>
    <xdr:cxnSp macro="">
      <xdr:nvCxnSpPr>
        <xdr:cNvPr id="850" name="直線コネクタ 849"/>
        <xdr:cNvCxnSpPr/>
      </xdr:nvCxnSpPr>
      <xdr:spPr>
        <a:xfrm>
          <a:off x="20434300" y="133286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165100</xdr:rowOff>
    </xdr:from>
    <xdr:to>
      <xdr:col>112</xdr:col>
      <xdr:colOff>38100</xdr:colOff>
      <xdr:row>76</xdr:row>
      <xdr:rowOff>95250</xdr:rowOff>
    </xdr:to>
    <xdr:sp macro="" textlink="">
      <xdr:nvSpPr>
        <xdr:cNvPr id="851" name="フローチャート: 判断 850"/>
        <xdr:cNvSpPr/>
      </xdr:nvSpPr>
      <xdr:spPr>
        <a:xfrm>
          <a:off x="2127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111760</xdr:rowOff>
    </xdr:from>
    <xdr:ext cx="530225" cy="254635"/>
    <xdr:sp macro="" textlink="">
      <xdr:nvSpPr>
        <xdr:cNvPr id="852" name="テキスト ボックス 851"/>
        <xdr:cNvSpPr txBox="1"/>
      </xdr:nvSpPr>
      <xdr:spPr>
        <a:xfrm>
          <a:off x="21055965" y="12799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127000</xdr:rowOff>
    </xdr:from>
    <xdr:to>
      <xdr:col>107</xdr:col>
      <xdr:colOff>50800</xdr:colOff>
      <xdr:row>77</xdr:row>
      <xdr:rowOff>153035</xdr:rowOff>
    </xdr:to>
    <xdr:cxnSp macro="">
      <xdr:nvCxnSpPr>
        <xdr:cNvPr id="853" name="直線コネクタ 852"/>
        <xdr:cNvCxnSpPr/>
      </xdr:nvCxnSpPr>
      <xdr:spPr>
        <a:xfrm flipV="1">
          <a:off x="19545300" y="133286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1905</xdr:rowOff>
    </xdr:from>
    <xdr:to>
      <xdr:col>107</xdr:col>
      <xdr:colOff>101600</xdr:colOff>
      <xdr:row>76</xdr:row>
      <xdr:rowOff>103505</xdr:rowOff>
    </xdr:to>
    <xdr:sp macro="" textlink="">
      <xdr:nvSpPr>
        <xdr:cNvPr id="854" name="フローチャート: 判断 853"/>
        <xdr:cNvSpPr/>
      </xdr:nvSpPr>
      <xdr:spPr>
        <a:xfrm>
          <a:off x="20383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120650</xdr:rowOff>
    </xdr:from>
    <xdr:ext cx="530225" cy="254635"/>
    <xdr:sp macro="" textlink="">
      <xdr:nvSpPr>
        <xdr:cNvPr id="855" name="テキスト ボックス 854"/>
        <xdr:cNvSpPr txBox="1"/>
      </xdr:nvSpPr>
      <xdr:spPr>
        <a:xfrm>
          <a:off x="20166965" y="12807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153035</xdr:rowOff>
    </xdr:from>
    <xdr:to>
      <xdr:col>102</xdr:col>
      <xdr:colOff>114300</xdr:colOff>
      <xdr:row>78</xdr:row>
      <xdr:rowOff>27305</xdr:rowOff>
    </xdr:to>
    <xdr:cxnSp macro="">
      <xdr:nvCxnSpPr>
        <xdr:cNvPr id="856" name="直線コネクタ 855"/>
        <xdr:cNvCxnSpPr/>
      </xdr:nvCxnSpPr>
      <xdr:spPr>
        <a:xfrm flipV="1">
          <a:off x="18656300" y="133546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61595</xdr:rowOff>
    </xdr:from>
    <xdr:to>
      <xdr:col>102</xdr:col>
      <xdr:colOff>165100</xdr:colOff>
      <xdr:row>76</xdr:row>
      <xdr:rowOff>163195</xdr:rowOff>
    </xdr:to>
    <xdr:sp macro="" textlink="">
      <xdr:nvSpPr>
        <xdr:cNvPr id="857" name="フローチャート: 判断 856"/>
        <xdr:cNvSpPr/>
      </xdr:nvSpPr>
      <xdr:spPr>
        <a:xfrm>
          <a:off x="19494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8255</xdr:rowOff>
    </xdr:from>
    <xdr:ext cx="530225" cy="254635"/>
    <xdr:sp macro="" textlink="">
      <xdr:nvSpPr>
        <xdr:cNvPr id="858" name="テキスト ボックス 857"/>
        <xdr:cNvSpPr txBox="1"/>
      </xdr:nvSpPr>
      <xdr:spPr>
        <a:xfrm>
          <a:off x="19277965" y="12867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65405</xdr:rowOff>
    </xdr:from>
    <xdr:to>
      <xdr:col>98</xdr:col>
      <xdr:colOff>38100</xdr:colOff>
      <xdr:row>76</xdr:row>
      <xdr:rowOff>167005</xdr:rowOff>
    </xdr:to>
    <xdr:sp macro="" textlink="">
      <xdr:nvSpPr>
        <xdr:cNvPr id="859" name="フローチャート: 判断 858"/>
        <xdr:cNvSpPr/>
      </xdr:nvSpPr>
      <xdr:spPr>
        <a:xfrm>
          <a:off x="18605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12065</xdr:rowOff>
    </xdr:from>
    <xdr:ext cx="530225" cy="259080"/>
    <xdr:sp macro="" textlink="">
      <xdr:nvSpPr>
        <xdr:cNvPr id="860" name="テキスト ボックス 859"/>
        <xdr:cNvSpPr txBox="1"/>
      </xdr:nvSpPr>
      <xdr:spPr>
        <a:xfrm>
          <a:off x="18388965" y="12870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90805</xdr:rowOff>
    </xdr:from>
    <xdr:to>
      <xdr:col>116</xdr:col>
      <xdr:colOff>114300</xdr:colOff>
      <xdr:row>78</xdr:row>
      <xdr:rowOff>20955</xdr:rowOff>
    </xdr:to>
    <xdr:sp macro="" textlink="">
      <xdr:nvSpPr>
        <xdr:cNvPr id="866" name="楕円 865"/>
        <xdr:cNvSpPr/>
      </xdr:nvSpPr>
      <xdr:spPr>
        <a:xfrm>
          <a:off x="22110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69215</xdr:rowOff>
    </xdr:from>
    <xdr:ext cx="534670" cy="259080"/>
    <xdr:sp macro="" textlink="">
      <xdr:nvSpPr>
        <xdr:cNvPr id="867" name="繰出金該当値テキスト"/>
        <xdr:cNvSpPr txBox="1"/>
      </xdr:nvSpPr>
      <xdr:spPr>
        <a:xfrm>
          <a:off x="2221230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117475</xdr:rowOff>
    </xdr:from>
    <xdr:to>
      <xdr:col>112</xdr:col>
      <xdr:colOff>38100</xdr:colOff>
      <xdr:row>78</xdr:row>
      <xdr:rowOff>47625</xdr:rowOff>
    </xdr:to>
    <xdr:sp macro="" textlink="">
      <xdr:nvSpPr>
        <xdr:cNvPr id="868" name="楕円 867"/>
        <xdr:cNvSpPr/>
      </xdr:nvSpPr>
      <xdr:spPr>
        <a:xfrm>
          <a:off x="2127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38735</xdr:rowOff>
    </xdr:from>
    <xdr:ext cx="530225" cy="259080"/>
    <xdr:sp macro="" textlink="">
      <xdr:nvSpPr>
        <xdr:cNvPr id="869" name="テキスト ボックス 868"/>
        <xdr:cNvSpPr txBox="1"/>
      </xdr:nvSpPr>
      <xdr:spPr>
        <a:xfrm>
          <a:off x="21055965" y="13411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76200</xdr:rowOff>
    </xdr:from>
    <xdr:to>
      <xdr:col>107</xdr:col>
      <xdr:colOff>101600</xdr:colOff>
      <xdr:row>78</xdr:row>
      <xdr:rowOff>6350</xdr:rowOff>
    </xdr:to>
    <xdr:sp macro="" textlink="">
      <xdr:nvSpPr>
        <xdr:cNvPr id="870" name="楕円 869"/>
        <xdr:cNvSpPr/>
      </xdr:nvSpPr>
      <xdr:spPr>
        <a:xfrm>
          <a:off x="20383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168910</xdr:rowOff>
    </xdr:from>
    <xdr:ext cx="530225" cy="254635"/>
    <xdr:sp macro="" textlink="">
      <xdr:nvSpPr>
        <xdr:cNvPr id="871" name="テキスト ボックス 870"/>
        <xdr:cNvSpPr txBox="1"/>
      </xdr:nvSpPr>
      <xdr:spPr>
        <a:xfrm>
          <a:off x="20166965" y="13370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102235</xdr:rowOff>
    </xdr:from>
    <xdr:to>
      <xdr:col>102</xdr:col>
      <xdr:colOff>165100</xdr:colOff>
      <xdr:row>78</xdr:row>
      <xdr:rowOff>32385</xdr:rowOff>
    </xdr:to>
    <xdr:sp macro="" textlink="">
      <xdr:nvSpPr>
        <xdr:cNvPr id="872" name="楕円 871"/>
        <xdr:cNvSpPr/>
      </xdr:nvSpPr>
      <xdr:spPr>
        <a:xfrm>
          <a:off x="19494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24130</xdr:rowOff>
    </xdr:from>
    <xdr:ext cx="530225" cy="259080"/>
    <xdr:sp macro="" textlink="">
      <xdr:nvSpPr>
        <xdr:cNvPr id="873" name="テキスト ボックス 872"/>
        <xdr:cNvSpPr txBox="1"/>
      </xdr:nvSpPr>
      <xdr:spPr>
        <a:xfrm>
          <a:off x="19277965" y="13397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147955</xdr:rowOff>
    </xdr:from>
    <xdr:to>
      <xdr:col>98</xdr:col>
      <xdr:colOff>38100</xdr:colOff>
      <xdr:row>78</xdr:row>
      <xdr:rowOff>78105</xdr:rowOff>
    </xdr:to>
    <xdr:sp macro="" textlink="">
      <xdr:nvSpPr>
        <xdr:cNvPr id="874" name="楕円 873"/>
        <xdr:cNvSpPr/>
      </xdr:nvSpPr>
      <xdr:spPr>
        <a:xfrm>
          <a:off x="18605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69850</xdr:rowOff>
    </xdr:from>
    <xdr:ext cx="530225" cy="259080"/>
    <xdr:sp macro="" textlink="">
      <xdr:nvSpPr>
        <xdr:cNvPr id="875" name="テキスト ボックス 874"/>
        <xdr:cNvSpPr txBox="1"/>
      </xdr:nvSpPr>
      <xdr:spPr>
        <a:xfrm>
          <a:off x="18388965" y="13442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4" name="テキスト ボックス 883"/>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7" name="テキスト ボックス 886"/>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89" name="テキスト ボックス 888"/>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1" name="テキスト ボックス 900"/>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4" name="テキスト ボックス 903"/>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7" name="テキスト ボックス 906"/>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09" name="テキスト ボックス 908"/>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8" name="テキスト ボックス 917"/>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0" name="テキスト ボックス 919"/>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2" name="テキスト ボックス 921"/>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4" name="テキスト ボックス 923"/>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全体的にみると、普通建設事業費（うち更新整備）以外はほぼ類似団体平均並みか下回っている。</a:t>
          </a:r>
        </a:p>
        <a:p>
          <a:r>
            <a:rPr lang="ja-JP" altLang="en-US"/>
            <a:t>人件費については、全国・県・類似団体平均を下回っている。過去に行っていた新規採用の抑制と、近年退職者以上の数の採用を行えていないことが要因となっている。今後も適正な定員管理を行っていきたい。</a:t>
          </a:r>
        </a:p>
        <a:p>
          <a:r>
            <a:rPr lang="ja-JP" altLang="en-US"/>
            <a:t>普通建設事業費（うち新規整備）については、Ｈ27年度は類似団体を大きく上回ったが、公共施設の更新工事が一段落したことによりH28年度は改善された。H29年度はH28年度より6,30</a:t>
          </a:r>
          <a:r>
            <a:rPr lang="en-US" altLang="ja-JP"/>
            <a:t>1</a:t>
          </a:r>
          <a:r>
            <a:rPr lang="ja-JP" altLang="en-US"/>
            <a:t>円増加となった。これは中央公民館の建設が始まったことによるものであり、H３０年度までは増加の予定である。</a:t>
          </a:r>
        </a:p>
        <a:p>
          <a:r>
            <a:rPr lang="ja-JP" altLang="en-US"/>
            <a:t>普通建設事業費（うち更新整備）はH28年度よりも11,418円減少となったが、今後は長寿命化によるさらなる更新工事費が必要となっていくことが予想される。個別施設計画の策定等により平準化を図る必要がある。</a:t>
          </a:r>
        </a:p>
        <a:p>
          <a:r>
            <a:rPr lang="ja-JP" altLang="en-US"/>
            <a:t>積立金については、平均より高い数値で推移している。近年、中央公民館建設のため社会教育施設整備基金への積立を計画的に行ってきたことや、余剰金の財政調整基金への積立が主な要因となっている。</a:t>
          </a:r>
        </a:p>
        <a:p>
          <a:endParaRP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8890</xdr:rowOff>
    </xdr:from>
    <xdr:to>
      <xdr:col>24</xdr:col>
      <xdr:colOff>62865</xdr:colOff>
      <xdr:row>38</xdr:row>
      <xdr:rowOff>19685</xdr:rowOff>
    </xdr:to>
    <xdr:cxnSp macro="">
      <xdr:nvCxnSpPr>
        <xdr:cNvPr id="56" name="直線コネクタ 55"/>
        <xdr:cNvCxnSpPr/>
      </xdr:nvCxnSpPr>
      <xdr:spPr>
        <a:xfrm flipV="1">
          <a:off x="4633595" y="515239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23495</xdr:rowOff>
    </xdr:from>
    <xdr:ext cx="469900" cy="259080"/>
    <xdr:sp macro="" textlink="">
      <xdr:nvSpPr>
        <xdr:cNvPr id="57" name="議会費最小値テキスト"/>
        <xdr:cNvSpPr txBox="1"/>
      </xdr:nvSpPr>
      <xdr:spPr>
        <a:xfrm>
          <a:off x="468630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127000</xdr:rowOff>
    </xdr:from>
    <xdr:ext cx="469900" cy="259080"/>
    <xdr:sp macro="" textlink="">
      <xdr:nvSpPr>
        <xdr:cNvPr id="59" name="議会費最大値テキスト"/>
        <xdr:cNvSpPr txBox="1"/>
      </xdr:nvSpPr>
      <xdr:spPr>
        <a:xfrm>
          <a:off x="4686300" y="492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a:t>
          </a:r>
          <a:endParaRPr kumimoji="1" lang="ja-JP" altLang="en-US" sz="1000" b="1">
            <a:latin typeface="ＭＳ Ｐゴシック"/>
          </a:endParaRPr>
        </a:p>
      </xdr:txBody>
    </xdr:sp>
    <xdr:clientData/>
  </xdr:oneCellAnchor>
  <xdr:twoCellAnchor>
    <xdr:from>
      <xdr:col>23</xdr:col>
      <xdr:colOff>165100</xdr:colOff>
      <xdr:row>30</xdr:row>
      <xdr:rowOff>8890</xdr:rowOff>
    </xdr:from>
    <xdr:to>
      <xdr:col>24</xdr:col>
      <xdr:colOff>152400</xdr:colOff>
      <xdr:row>30</xdr:row>
      <xdr:rowOff>8890</xdr:rowOff>
    </xdr:to>
    <xdr:cxnSp macro="">
      <xdr:nvCxnSpPr>
        <xdr:cNvPr id="60" name="直線コネクタ 59"/>
        <xdr:cNvCxnSpPr/>
      </xdr:nvCxnSpPr>
      <xdr:spPr>
        <a:xfrm>
          <a:off x="4546600" y="515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78740</xdr:rowOff>
    </xdr:from>
    <xdr:to>
      <xdr:col>24</xdr:col>
      <xdr:colOff>63500</xdr:colOff>
      <xdr:row>35</xdr:row>
      <xdr:rowOff>96520</xdr:rowOff>
    </xdr:to>
    <xdr:cxnSp macro="">
      <xdr:nvCxnSpPr>
        <xdr:cNvPr id="61" name="直線コネクタ 60"/>
        <xdr:cNvCxnSpPr/>
      </xdr:nvCxnSpPr>
      <xdr:spPr>
        <a:xfrm>
          <a:off x="3797300" y="60794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469900" cy="254635"/>
    <xdr:sp macro="" textlink="">
      <xdr:nvSpPr>
        <xdr:cNvPr id="62" name="議会費平均値テキスト"/>
        <xdr:cNvSpPr txBox="1"/>
      </xdr:nvSpPr>
      <xdr:spPr>
        <a:xfrm>
          <a:off x="4686300" y="57226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41910</xdr:rowOff>
    </xdr:from>
    <xdr:to>
      <xdr:col>24</xdr:col>
      <xdr:colOff>114300</xdr:colOff>
      <xdr:row>34</xdr:row>
      <xdr:rowOff>143510</xdr:rowOff>
    </xdr:to>
    <xdr:sp macro="" textlink="">
      <xdr:nvSpPr>
        <xdr:cNvPr id="63" name="フローチャート: 判断 62"/>
        <xdr:cNvSpPr/>
      </xdr:nvSpPr>
      <xdr:spPr>
        <a:xfrm>
          <a:off x="45847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35</xdr:row>
      <xdr:rowOff>78740</xdr:rowOff>
    </xdr:to>
    <xdr:cxnSp macro="">
      <xdr:nvCxnSpPr>
        <xdr:cNvPr id="64" name="直線コネクタ 63"/>
        <xdr:cNvCxnSpPr/>
      </xdr:nvCxnSpPr>
      <xdr:spPr>
        <a:xfrm>
          <a:off x="2908300" y="59690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168910</xdr:rowOff>
    </xdr:from>
    <xdr:ext cx="465455" cy="254635"/>
    <xdr:sp macro="" textlink="">
      <xdr:nvSpPr>
        <xdr:cNvPr id="66" name="テキスト ボックス 65"/>
        <xdr:cNvSpPr txBox="1"/>
      </xdr:nvSpPr>
      <xdr:spPr>
        <a:xfrm>
          <a:off x="3562350" y="5655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139700</xdr:rowOff>
    </xdr:from>
    <xdr:to>
      <xdr:col>15</xdr:col>
      <xdr:colOff>50800</xdr:colOff>
      <xdr:row>34</xdr:row>
      <xdr:rowOff>154940</xdr:rowOff>
    </xdr:to>
    <xdr:cxnSp macro="">
      <xdr:nvCxnSpPr>
        <xdr:cNvPr id="67" name="直線コネクタ 66"/>
        <xdr:cNvCxnSpPr/>
      </xdr:nvCxnSpPr>
      <xdr:spPr>
        <a:xfrm flipV="1">
          <a:off x="2019300" y="5969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95885</xdr:rowOff>
    </xdr:from>
    <xdr:to>
      <xdr:col>15</xdr:col>
      <xdr:colOff>101600</xdr:colOff>
      <xdr:row>34</xdr:row>
      <xdr:rowOff>26035</xdr:rowOff>
    </xdr:to>
    <xdr:sp macro="" textlink="">
      <xdr:nvSpPr>
        <xdr:cNvPr id="68" name="フローチャート: 判断 67"/>
        <xdr:cNvSpPr/>
      </xdr:nvSpPr>
      <xdr:spPr>
        <a:xfrm>
          <a:off x="2857500" y="575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42545</xdr:rowOff>
    </xdr:from>
    <xdr:ext cx="465455" cy="254635"/>
    <xdr:sp macro="" textlink="">
      <xdr:nvSpPr>
        <xdr:cNvPr id="69" name="テキスト ボックス 68"/>
        <xdr:cNvSpPr txBox="1"/>
      </xdr:nvSpPr>
      <xdr:spPr>
        <a:xfrm>
          <a:off x="2673350" y="55289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154940</xdr:rowOff>
    </xdr:from>
    <xdr:to>
      <xdr:col>10</xdr:col>
      <xdr:colOff>114300</xdr:colOff>
      <xdr:row>35</xdr:row>
      <xdr:rowOff>34925</xdr:rowOff>
    </xdr:to>
    <xdr:cxnSp macro="">
      <xdr:nvCxnSpPr>
        <xdr:cNvPr id="70" name="直線コネクタ 69"/>
        <xdr:cNvCxnSpPr/>
      </xdr:nvCxnSpPr>
      <xdr:spPr>
        <a:xfrm flipV="1">
          <a:off x="1130300" y="59842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1" name="フローチャート: 判断 70"/>
        <xdr:cNvSpPr/>
      </xdr:nvSpPr>
      <xdr:spPr>
        <a:xfrm>
          <a:off x="196850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132080</xdr:rowOff>
    </xdr:from>
    <xdr:ext cx="465455" cy="254635"/>
    <xdr:sp macro="" textlink="">
      <xdr:nvSpPr>
        <xdr:cNvPr id="72" name="テキスト ボックス 71"/>
        <xdr:cNvSpPr txBox="1"/>
      </xdr:nvSpPr>
      <xdr:spPr>
        <a:xfrm>
          <a:off x="1784350" y="5618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17780</xdr:rowOff>
    </xdr:from>
    <xdr:to>
      <xdr:col>6</xdr:col>
      <xdr:colOff>38100</xdr:colOff>
      <xdr:row>34</xdr:row>
      <xdr:rowOff>118745</xdr:rowOff>
    </xdr:to>
    <xdr:sp macro="" textlink="">
      <xdr:nvSpPr>
        <xdr:cNvPr id="73" name="フローチャート: 判断 72"/>
        <xdr:cNvSpPr/>
      </xdr:nvSpPr>
      <xdr:spPr>
        <a:xfrm>
          <a:off x="1079500" y="5847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135255</xdr:rowOff>
    </xdr:from>
    <xdr:ext cx="465455" cy="254635"/>
    <xdr:sp macro="" textlink="">
      <xdr:nvSpPr>
        <xdr:cNvPr id="74" name="テキスト ボックス 73"/>
        <xdr:cNvSpPr txBox="1"/>
      </xdr:nvSpPr>
      <xdr:spPr>
        <a:xfrm>
          <a:off x="895350" y="562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45720</xdr:rowOff>
    </xdr:from>
    <xdr:to>
      <xdr:col>24</xdr:col>
      <xdr:colOff>114300</xdr:colOff>
      <xdr:row>35</xdr:row>
      <xdr:rowOff>147320</xdr:rowOff>
    </xdr:to>
    <xdr:sp macro="" textlink="">
      <xdr:nvSpPr>
        <xdr:cNvPr id="80" name="楕円 79"/>
        <xdr:cNvSpPr/>
      </xdr:nvSpPr>
      <xdr:spPr>
        <a:xfrm>
          <a:off x="4584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24130</xdr:rowOff>
    </xdr:from>
    <xdr:ext cx="469900" cy="259080"/>
    <xdr:sp macro="" textlink="">
      <xdr:nvSpPr>
        <xdr:cNvPr id="81" name="議会費該当値テキスト"/>
        <xdr:cNvSpPr txBox="1"/>
      </xdr:nvSpPr>
      <xdr:spPr>
        <a:xfrm>
          <a:off x="4686300" y="602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27940</xdr:rowOff>
    </xdr:from>
    <xdr:to>
      <xdr:col>20</xdr:col>
      <xdr:colOff>38100</xdr:colOff>
      <xdr:row>35</xdr:row>
      <xdr:rowOff>129540</xdr:rowOff>
    </xdr:to>
    <xdr:sp macro="" textlink="">
      <xdr:nvSpPr>
        <xdr:cNvPr id="82" name="楕円 81"/>
        <xdr:cNvSpPr/>
      </xdr:nvSpPr>
      <xdr:spPr>
        <a:xfrm>
          <a:off x="3746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120650</xdr:rowOff>
    </xdr:from>
    <xdr:ext cx="465455" cy="254635"/>
    <xdr:sp macro="" textlink="">
      <xdr:nvSpPr>
        <xdr:cNvPr id="83" name="テキスト ボックス 82"/>
        <xdr:cNvSpPr txBox="1"/>
      </xdr:nvSpPr>
      <xdr:spPr>
        <a:xfrm>
          <a:off x="3562350" y="6121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88900</xdr:rowOff>
    </xdr:from>
    <xdr:to>
      <xdr:col>15</xdr:col>
      <xdr:colOff>101600</xdr:colOff>
      <xdr:row>35</xdr:row>
      <xdr:rowOff>19050</xdr:rowOff>
    </xdr:to>
    <xdr:sp macro="" textlink="">
      <xdr:nvSpPr>
        <xdr:cNvPr id="84" name="楕円 83"/>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10160</xdr:rowOff>
    </xdr:from>
    <xdr:ext cx="465455" cy="259080"/>
    <xdr:sp macro="" textlink="">
      <xdr:nvSpPr>
        <xdr:cNvPr id="85" name="テキスト ボックス 84"/>
        <xdr:cNvSpPr txBox="1"/>
      </xdr:nvSpPr>
      <xdr:spPr>
        <a:xfrm>
          <a:off x="2673350" y="6010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103505</xdr:rowOff>
    </xdr:from>
    <xdr:to>
      <xdr:col>10</xdr:col>
      <xdr:colOff>165100</xdr:colOff>
      <xdr:row>35</xdr:row>
      <xdr:rowOff>33655</xdr:rowOff>
    </xdr:to>
    <xdr:sp macro="" textlink="">
      <xdr:nvSpPr>
        <xdr:cNvPr id="86" name="楕円 85"/>
        <xdr:cNvSpPr/>
      </xdr:nvSpPr>
      <xdr:spPr>
        <a:xfrm>
          <a:off x="1968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24765</xdr:rowOff>
    </xdr:from>
    <xdr:ext cx="465455" cy="259080"/>
    <xdr:sp macro="" textlink="">
      <xdr:nvSpPr>
        <xdr:cNvPr id="87" name="テキスト ボックス 86"/>
        <xdr:cNvSpPr txBox="1"/>
      </xdr:nvSpPr>
      <xdr:spPr>
        <a:xfrm>
          <a:off x="1784350" y="60255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155575</xdr:rowOff>
    </xdr:from>
    <xdr:to>
      <xdr:col>6</xdr:col>
      <xdr:colOff>38100</xdr:colOff>
      <xdr:row>35</xdr:row>
      <xdr:rowOff>86360</xdr:rowOff>
    </xdr:to>
    <xdr:sp macro="" textlink="">
      <xdr:nvSpPr>
        <xdr:cNvPr id="88" name="楕円 87"/>
        <xdr:cNvSpPr/>
      </xdr:nvSpPr>
      <xdr:spPr>
        <a:xfrm>
          <a:off x="1079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76835</xdr:rowOff>
    </xdr:from>
    <xdr:ext cx="465455" cy="254635"/>
    <xdr:sp macro="" textlink="">
      <xdr:nvSpPr>
        <xdr:cNvPr id="89" name="テキスト ボックス 88"/>
        <xdr:cNvSpPr txBox="1"/>
      </xdr:nvSpPr>
      <xdr:spPr>
        <a:xfrm>
          <a:off x="895350" y="60775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3" name="テキスト ボックス 102"/>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1" name="テキスト ボックス 110"/>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20320</xdr:rowOff>
    </xdr:from>
    <xdr:to>
      <xdr:col>24</xdr:col>
      <xdr:colOff>62865</xdr:colOff>
      <xdr:row>58</xdr:row>
      <xdr:rowOff>635</xdr:rowOff>
    </xdr:to>
    <xdr:cxnSp macro="">
      <xdr:nvCxnSpPr>
        <xdr:cNvPr id="113" name="直線コネクタ 112"/>
        <xdr:cNvCxnSpPr/>
      </xdr:nvCxnSpPr>
      <xdr:spPr>
        <a:xfrm flipV="1">
          <a:off x="4633595" y="859282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4445</xdr:rowOff>
    </xdr:from>
    <xdr:ext cx="534670" cy="259080"/>
    <xdr:sp macro="" textlink="">
      <xdr:nvSpPr>
        <xdr:cNvPr id="114" name="総務費最小値テキスト"/>
        <xdr:cNvSpPr txBox="1"/>
      </xdr:nvSpPr>
      <xdr:spPr>
        <a:xfrm>
          <a:off x="4686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635</xdr:rowOff>
    </xdr:from>
    <xdr:to>
      <xdr:col>24</xdr:col>
      <xdr:colOff>152400</xdr:colOff>
      <xdr:row>58</xdr:row>
      <xdr:rowOff>635</xdr:rowOff>
    </xdr:to>
    <xdr:cxnSp macro="">
      <xdr:nvCxnSpPr>
        <xdr:cNvPr id="115" name="直線コネクタ 114"/>
        <xdr:cNvCxnSpPr/>
      </xdr:nvCxnSpPr>
      <xdr:spPr>
        <a:xfrm>
          <a:off x="4546600" y="994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138430</xdr:rowOff>
    </xdr:from>
    <xdr:ext cx="598805" cy="259080"/>
    <xdr:sp macro="" textlink="">
      <xdr:nvSpPr>
        <xdr:cNvPr id="116" name="総務費最大値テキスト"/>
        <xdr:cNvSpPr txBox="1"/>
      </xdr:nvSpPr>
      <xdr:spPr>
        <a:xfrm>
          <a:off x="4686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205,632</a:t>
          </a:r>
          <a:endParaRPr kumimoji="1" lang="ja-JP" altLang="en-US" sz="1000" b="1">
            <a:latin typeface="ＭＳ Ｐゴシック"/>
          </a:endParaRPr>
        </a:p>
      </xdr:txBody>
    </xdr:sp>
    <xdr:clientData/>
  </xdr:oneCellAnchor>
  <xdr:twoCellAnchor>
    <xdr:from>
      <xdr:col>23</xdr:col>
      <xdr:colOff>165100</xdr:colOff>
      <xdr:row>50</xdr:row>
      <xdr:rowOff>20320</xdr:rowOff>
    </xdr:from>
    <xdr:to>
      <xdr:col>24</xdr:col>
      <xdr:colOff>152400</xdr:colOff>
      <xdr:row>50</xdr:row>
      <xdr:rowOff>20320</xdr:rowOff>
    </xdr:to>
    <xdr:cxnSp macro="">
      <xdr:nvCxnSpPr>
        <xdr:cNvPr id="117" name="直線コネクタ 116"/>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145415</xdr:rowOff>
    </xdr:from>
    <xdr:to>
      <xdr:col>24</xdr:col>
      <xdr:colOff>63500</xdr:colOff>
      <xdr:row>56</xdr:row>
      <xdr:rowOff>149225</xdr:rowOff>
    </xdr:to>
    <xdr:cxnSp macro="">
      <xdr:nvCxnSpPr>
        <xdr:cNvPr id="118" name="直線コネクタ 117"/>
        <xdr:cNvCxnSpPr/>
      </xdr:nvCxnSpPr>
      <xdr:spPr>
        <a:xfrm>
          <a:off x="3797300" y="97466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59055</xdr:rowOff>
    </xdr:from>
    <xdr:ext cx="534670" cy="259080"/>
    <xdr:sp macro="" textlink="">
      <xdr:nvSpPr>
        <xdr:cNvPr id="119" name="総務費平均値テキスト"/>
        <xdr:cNvSpPr txBox="1"/>
      </xdr:nvSpPr>
      <xdr:spPr>
        <a:xfrm>
          <a:off x="468630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36195</xdr:rowOff>
    </xdr:from>
    <xdr:to>
      <xdr:col>24</xdr:col>
      <xdr:colOff>114300</xdr:colOff>
      <xdr:row>56</xdr:row>
      <xdr:rowOff>137795</xdr:rowOff>
    </xdr:to>
    <xdr:sp macro="" textlink="">
      <xdr:nvSpPr>
        <xdr:cNvPr id="120" name="フローチャート: 判断 119"/>
        <xdr:cNvSpPr/>
      </xdr:nvSpPr>
      <xdr:spPr>
        <a:xfrm>
          <a:off x="4584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145415</xdr:rowOff>
    </xdr:from>
    <xdr:to>
      <xdr:col>19</xdr:col>
      <xdr:colOff>177800</xdr:colOff>
      <xdr:row>56</xdr:row>
      <xdr:rowOff>154940</xdr:rowOff>
    </xdr:to>
    <xdr:cxnSp macro="">
      <xdr:nvCxnSpPr>
        <xdr:cNvPr id="121" name="直線コネクタ 120"/>
        <xdr:cNvCxnSpPr/>
      </xdr:nvCxnSpPr>
      <xdr:spPr>
        <a:xfrm flipV="1">
          <a:off x="2908300" y="9746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15240</xdr:rowOff>
    </xdr:from>
    <xdr:to>
      <xdr:col>20</xdr:col>
      <xdr:colOff>38100</xdr:colOff>
      <xdr:row>56</xdr:row>
      <xdr:rowOff>116840</xdr:rowOff>
    </xdr:to>
    <xdr:sp macro="" textlink="">
      <xdr:nvSpPr>
        <xdr:cNvPr id="122" name="フローチャート: 判断 121"/>
        <xdr:cNvSpPr/>
      </xdr:nvSpPr>
      <xdr:spPr>
        <a:xfrm>
          <a:off x="3746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133350</xdr:rowOff>
    </xdr:from>
    <xdr:ext cx="530225" cy="254635"/>
    <xdr:sp macro="" textlink="">
      <xdr:nvSpPr>
        <xdr:cNvPr id="123" name="テキスト ボックス 122"/>
        <xdr:cNvSpPr txBox="1"/>
      </xdr:nvSpPr>
      <xdr:spPr>
        <a:xfrm>
          <a:off x="3529965" y="9391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154940</xdr:rowOff>
    </xdr:from>
    <xdr:to>
      <xdr:col>15</xdr:col>
      <xdr:colOff>50800</xdr:colOff>
      <xdr:row>57</xdr:row>
      <xdr:rowOff>5080</xdr:rowOff>
    </xdr:to>
    <xdr:cxnSp macro="">
      <xdr:nvCxnSpPr>
        <xdr:cNvPr id="124" name="直線コネクタ 123"/>
        <xdr:cNvCxnSpPr/>
      </xdr:nvCxnSpPr>
      <xdr:spPr>
        <a:xfrm flipV="1">
          <a:off x="2019300" y="9756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25" name="フローチャート: 判断 124"/>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150495</xdr:rowOff>
    </xdr:from>
    <xdr:ext cx="530225" cy="259080"/>
    <xdr:sp macro="" textlink="">
      <xdr:nvSpPr>
        <xdr:cNvPr id="126" name="テキスト ボックス 125"/>
        <xdr:cNvSpPr txBox="1"/>
      </xdr:nvSpPr>
      <xdr:spPr>
        <a:xfrm>
          <a:off x="2640965" y="9408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5080</xdr:rowOff>
    </xdr:from>
    <xdr:to>
      <xdr:col>10</xdr:col>
      <xdr:colOff>114300</xdr:colOff>
      <xdr:row>57</xdr:row>
      <xdr:rowOff>100330</xdr:rowOff>
    </xdr:to>
    <xdr:cxnSp macro="">
      <xdr:nvCxnSpPr>
        <xdr:cNvPr id="127" name="直線コネクタ 126"/>
        <xdr:cNvCxnSpPr/>
      </xdr:nvCxnSpPr>
      <xdr:spPr>
        <a:xfrm flipV="1">
          <a:off x="1130300" y="97777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28" name="フローチャート: 判断 127"/>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38735</xdr:rowOff>
    </xdr:from>
    <xdr:ext cx="530225" cy="259080"/>
    <xdr:sp macro="" textlink="">
      <xdr:nvSpPr>
        <xdr:cNvPr id="129" name="テキスト ボックス 128"/>
        <xdr:cNvSpPr txBox="1"/>
      </xdr:nvSpPr>
      <xdr:spPr>
        <a:xfrm>
          <a:off x="1751965" y="9468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109220</xdr:rowOff>
    </xdr:from>
    <xdr:to>
      <xdr:col>6</xdr:col>
      <xdr:colOff>38100</xdr:colOff>
      <xdr:row>57</xdr:row>
      <xdr:rowOff>38735</xdr:rowOff>
    </xdr:to>
    <xdr:sp macro="" textlink="">
      <xdr:nvSpPr>
        <xdr:cNvPr id="130" name="フローチャート: 判断 129"/>
        <xdr:cNvSpPr/>
      </xdr:nvSpPr>
      <xdr:spPr>
        <a:xfrm>
          <a:off x="1079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55245</xdr:rowOff>
    </xdr:from>
    <xdr:ext cx="530225" cy="254635"/>
    <xdr:sp macro="" textlink="">
      <xdr:nvSpPr>
        <xdr:cNvPr id="131" name="テキスト ボックス 130"/>
        <xdr:cNvSpPr txBox="1"/>
      </xdr:nvSpPr>
      <xdr:spPr>
        <a:xfrm>
          <a:off x="862965" y="9484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98425</xdr:rowOff>
    </xdr:from>
    <xdr:to>
      <xdr:col>24</xdr:col>
      <xdr:colOff>114300</xdr:colOff>
      <xdr:row>57</xdr:row>
      <xdr:rowOff>29210</xdr:rowOff>
    </xdr:to>
    <xdr:sp macro="" textlink="">
      <xdr:nvSpPr>
        <xdr:cNvPr id="137" name="楕円 136"/>
        <xdr:cNvSpPr/>
      </xdr:nvSpPr>
      <xdr:spPr>
        <a:xfrm>
          <a:off x="4584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76835</xdr:rowOff>
    </xdr:from>
    <xdr:ext cx="534670" cy="254635"/>
    <xdr:sp macro="" textlink="">
      <xdr:nvSpPr>
        <xdr:cNvPr id="138" name="総務費該当値テキスト"/>
        <xdr:cNvSpPr txBox="1"/>
      </xdr:nvSpPr>
      <xdr:spPr>
        <a:xfrm>
          <a:off x="4686300" y="96780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94615</xdr:rowOff>
    </xdr:from>
    <xdr:to>
      <xdr:col>20</xdr:col>
      <xdr:colOff>38100</xdr:colOff>
      <xdr:row>57</xdr:row>
      <xdr:rowOff>24765</xdr:rowOff>
    </xdr:to>
    <xdr:sp macro="" textlink="">
      <xdr:nvSpPr>
        <xdr:cNvPr id="139" name="楕円 138"/>
        <xdr:cNvSpPr/>
      </xdr:nvSpPr>
      <xdr:spPr>
        <a:xfrm>
          <a:off x="3746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15875</xdr:rowOff>
    </xdr:from>
    <xdr:ext cx="530225" cy="259080"/>
    <xdr:sp macro="" textlink="">
      <xdr:nvSpPr>
        <xdr:cNvPr id="140" name="テキスト ボックス 139"/>
        <xdr:cNvSpPr txBox="1"/>
      </xdr:nvSpPr>
      <xdr:spPr>
        <a:xfrm>
          <a:off x="3529965" y="9788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104140</xdr:rowOff>
    </xdr:from>
    <xdr:to>
      <xdr:col>15</xdr:col>
      <xdr:colOff>101600</xdr:colOff>
      <xdr:row>57</xdr:row>
      <xdr:rowOff>34290</xdr:rowOff>
    </xdr:to>
    <xdr:sp macro="" textlink="">
      <xdr:nvSpPr>
        <xdr:cNvPr id="141" name="楕円 140"/>
        <xdr:cNvSpPr/>
      </xdr:nvSpPr>
      <xdr:spPr>
        <a:xfrm>
          <a:off x="2857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25400</xdr:rowOff>
    </xdr:from>
    <xdr:ext cx="530225" cy="259080"/>
    <xdr:sp macro="" textlink="">
      <xdr:nvSpPr>
        <xdr:cNvPr id="142" name="テキスト ボックス 141"/>
        <xdr:cNvSpPr txBox="1"/>
      </xdr:nvSpPr>
      <xdr:spPr>
        <a:xfrm>
          <a:off x="2640965" y="9798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125730</xdr:rowOff>
    </xdr:from>
    <xdr:to>
      <xdr:col>10</xdr:col>
      <xdr:colOff>165100</xdr:colOff>
      <xdr:row>57</xdr:row>
      <xdr:rowOff>55880</xdr:rowOff>
    </xdr:to>
    <xdr:sp macro="" textlink="">
      <xdr:nvSpPr>
        <xdr:cNvPr id="143" name="楕円 142"/>
        <xdr:cNvSpPr/>
      </xdr:nvSpPr>
      <xdr:spPr>
        <a:xfrm>
          <a:off x="1968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46990</xdr:rowOff>
    </xdr:from>
    <xdr:ext cx="530225" cy="259080"/>
    <xdr:sp macro="" textlink="">
      <xdr:nvSpPr>
        <xdr:cNvPr id="144" name="テキスト ボックス 143"/>
        <xdr:cNvSpPr txBox="1"/>
      </xdr:nvSpPr>
      <xdr:spPr>
        <a:xfrm>
          <a:off x="1751965" y="9819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49530</xdr:rowOff>
    </xdr:from>
    <xdr:to>
      <xdr:col>6</xdr:col>
      <xdr:colOff>38100</xdr:colOff>
      <xdr:row>57</xdr:row>
      <xdr:rowOff>151130</xdr:rowOff>
    </xdr:to>
    <xdr:sp macro="" textlink="">
      <xdr:nvSpPr>
        <xdr:cNvPr id="145" name="楕円 144"/>
        <xdr:cNvSpPr/>
      </xdr:nvSpPr>
      <xdr:spPr>
        <a:xfrm>
          <a:off x="1079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142240</xdr:rowOff>
    </xdr:from>
    <xdr:ext cx="530225" cy="259080"/>
    <xdr:sp macro="" textlink="">
      <xdr:nvSpPr>
        <xdr:cNvPr id="146" name="テキスト ボックス 145"/>
        <xdr:cNvSpPr txBox="1"/>
      </xdr:nvSpPr>
      <xdr:spPr>
        <a:xfrm>
          <a:off x="862965" y="991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7" name="テキスト ボックス 156"/>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59" name="テキスト ボックス 158"/>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61" name="テキスト ボックス 160"/>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3" name="テキスト ボックス 162"/>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5" name="テキスト ボックス 164"/>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70485</xdr:rowOff>
    </xdr:from>
    <xdr:to>
      <xdr:col>24</xdr:col>
      <xdr:colOff>62865</xdr:colOff>
      <xdr:row>78</xdr:row>
      <xdr:rowOff>159385</xdr:rowOff>
    </xdr:to>
    <xdr:cxnSp macro="">
      <xdr:nvCxnSpPr>
        <xdr:cNvPr id="169" name="直線コネクタ 168"/>
        <xdr:cNvCxnSpPr/>
      </xdr:nvCxnSpPr>
      <xdr:spPr>
        <a:xfrm flipV="1">
          <a:off x="4633595" y="12414885"/>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163195</xdr:rowOff>
    </xdr:from>
    <xdr:ext cx="534670" cy="259080"/>
    <xdr:sp macro="" textlink="">
      <xdr:nvSpPr>
        <xdr:cNvPr id="170" name="民生費最小値テキスト"/>
        <xdr:cNvSpPr txBox="1"/>
      </xdr:nvSpPr>
      <xdr:spPr>
        <a:xfrm>
          <a:off x="4686300" y="13536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159385</xdr:rowOff>
    </xdr:from>
    <xdr:to>
      <xdr:col>24</xdr:col>
      <xdr:colOff>152400</xdr:colOff>
      <xdr:row>78</xdr:row>
      <xdr:rowOff>159385</xdr:rowOff>
    </xdr:to>
    <xdr:cxnSp macro="">
      <xdr:nvCxnSpPr>
        <xdr:cNvPr id="171" name="直線コネクタ 170"/>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17780</xdr:rowOff>
    </xdr:from>
    <xdr:ext cx="598805" cy="254635"/>
    <xdr:sp macro="" textlink="">
      <xdr:nvSpPr>
        <xdr:cNvPr id="172" name="民生費最大値テキスト"/>
        <xdr:cNvSpPr txBox="1"/>
      </xdr:nvSpPr>
      <xdr:spPr>
        <a:xfrm>
          <a:off x="4686300" y="121907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340,129</a:t>
          </a:r>
          <a:endParaRPr kumimoji="1" lang="ja-JP" altLang="en-US" sz="1000" b="1">
            <a:latin typeface="ＭＳ Ｐゴシック"/>
          </a:endParaRPr>
        </a:p>
      </xdr:txBody>
    </xdr:sp>
    <xdr:clientData/>
  </xdr:oneCellAnchor>
  <xdr:twoCellAnchor>
    <xdr:from>
      <xdr:col>23</xdr:col>
      <xdr:colOff>165100</xdr:colOff>
      <xdr:row>72</xdr:row>
      <xdr:rowOff>70485</xdr:rowOff>
    </xdr:from>
    <xdr:to>
      <xdr:col>24</xdr:col>
      <xdr:colOff>152400</xdr:colOff>
      <xdr:row>72</xdr:row>
      <xdr:rowOff>70485</xdr:rowOff>
    </xdr:to>
    <xdr:cxnSp macro="">
      <xdr:nvCxnSpPr>
        <xdr:cNvPr id="173" name="直線コネクタ 172"/>
        <xdr:cNvCxnSpPr/>
      </xdr:nvCxnSpPr>
      <xdr:spPr>
        <a:xfrm>
          <a:off x="4546600" y="1241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150495</xdr:rowOff>
    </xdr:from>
    <xdr:to>
      <xdr:col>24</xdr:col>
      <xdr:colOff>63500</xdr:colOff>
      <xdr:row>78</xdr:row>
      <xdr:rowOff>152400</xdr:rowOff>
    </xdr:to>
    <xdr:cxnSp macro="">
      <xdr:nvCxnSpPr>
        <xdr:cNvPr id="174" name="直線コネクタ 173"/>
        <xdr:cNvCxnSpPr/>
      </xdr:nvCxnSpPr>
      <xdr:spPr>
        <a:xfrm flipV="1">
          <a:off x="3797300" y="13523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149225</xdr:rowOff>
    </xdr:from>
    <xdr:ext cx="598805" cy="259080"/>
    <xdr:sp macro="" textlink="">
      <xdr:nvSpPr>
        <xdr:cNvPr id="175" name="民生費平均値テキスト"/>
        <xdr:cNvSpPr txBox="1"/>
      </xdr:nvSpPr>
      <xdr:spPr>
        <a:xfrm>
          <a:off x="4686300" y="131794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126365</xdr:rowOff>
    </xdr:from>
    <xdr:to>
      <xdr:col>24</xdr:col>
      <xdr:colOff>114300</xdr:colOff>
      <xdr:row>78</xdr:row>
      <xdr:rowOff>56515</xdr:rowOff>
    </xdr:to>
    <xdr:sp macro="" textlink="">
      <xdr:nvSpPr>
        <xdr:cNvPr id="176" name="フローチャート: 判断 175"/>
        <xdr:cNvSpPr/>
      </xdr:nvSpPr>
      <xdr:spPr>
        <a:xfrm>
          <a:off x="45847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120650</xdr:rowOff>
    </xdr:from>
    <xdr:to>
      <xdr:col>19</xdr:col>
      <xdr:colOff>177800</xdr:colOff>
      <xdr:row>78</xdr:row>
      <xdr:rowOff>152400</xdr:rowOff>
    </xdr:to>
    <xdr:cxnSp macro="">
      <xdr:nvCxnSpPr>
        <xdr:cNvPr id="177" name="直線コネクタ 176"/>
        <xdr:cNvCxnSpPr/>
      </xdr:nvCxnSpPr>
      <xdr:spPr>
        <a:xfrm>
          <a:off x="2908300" y="134937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74930</xdr:rowOff>
    </xdr:from>
    <xdr:to>
      <xdr:col>20</xdr:col>
      <xdr:colOff>38100</xdr:colOff>
      <xdr:row>78</xdr:row>
      <xdr:rowOff>5080</xdr:rowOff>
    </xdr:to>
    <xdr:sp macro="" textlink="">
      <xdr:nvSpPr>
        <xdr:cNvPr id="178" name="フローチャート: 判断 177"/>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21590</xdr:rowOff>
    </xdr:from>
    <xdr:ext cx="594360" cy="259080"/>
    <xdr:sp macro="" textlink="">
      <xdr:nvSpPr>
        <xdr:cNvPr id="179" name="テキスト ボックス 178"/>
        <xdr:cNvSpPr txBox="1"/>
      </xdr:nvSpPr>
      <xdr:spPr>
        <a:xfrm>
          <a:off x="3497580" y="13051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120650</xdr:rowOff>
    </xdr:from>
    <xdr:to>
      <xdr:col>15</xdr:col>
      <xdr:colOff>50800</xdr:colOff>
      <xdr:row>79</xdr:row>
      <xdr:rowOff>8255</xdr:rowOff>
    </xdr:to>
    <xdr:cxnSp macro="">
      <xdr:nvCxnSpPr>
        <xdr:cNvPr id="180" name="直線コネクタ 179"/>
        <xdr:cNvCxnSpPr/>
      </xdr:nvCxnSpPr>
      <xdr:spPr>
        <a:xfrm flipV="1">
          <a:off x="2019300" y="134937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61595</xdr:rowOff>
    </xdr:to>
    <xdr:sp macro="" textlink="">
      <xdr:nvSpPr>
        <xdr:cNvPr id="181" name="フローチャート: 判断 180"/>
        <xdr:cNvSpPr/>
      </xdr:nvSpPr>
      <xdr:spPr>
        <a:xfrm>
          <a:off x="2857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78105</xdr:rowOff>
    </xdr:from>
    <xdr:ext cx="594360" cy="254635"/>
    <xdr:sp macro="" textlink="">
      <xdr:nvSpPr>
        <xdr:cNvPr id="182" name="テキスト ボックス 181"/>
        <xdr:cNvSpPr txBox="1"/>
      </xdr:nvSpPr>
      <xdr:spPr>
        <a:xfrm>
          <a:off x="2608580" y="131083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8255</xdr:rowOff>
    </xdr:from>
    <xdr:to>
      <xdr:col>10</xdr:col>
      <xdr:colOff>114300</xdr:colOff>
      <xdr:row>79</xdr:row>
      <xdr:rowOff>32385</xdr:rowOff>
    </xdr:to>
    <xdr:cxnSp macro="">
      <xdr:nvCxnSpPr>
        <xdr:cNvPr id="183" name="直線コネクタ 182"/>
        <xdr:cNvCxnSpPr/>
      </xdr:nvCxnSpPr>
      <xdr:spPr>
        <a:xfrm flipV="1">
          <a:off x="1130300" y="135528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34290</xdr:rowOff>
    </xdr:from>
    <xdr:to>
      <xdr:col>10</xdr:col>
      <xdr:colOff>165100</xdr:colOff>
      <xdr:row>78</xdr:row>
      <xdr:rowOff>135890</xdr:rowOff>
    </xdr:to>
    <xdr:sp macro="" textlink="">
      <xdr:nvSpPr>
        <xdr:cNvPr id="184" name="フローチャート: 判断 183"/>
        <xdr:cNvSpPr/>
      </xdr:nvSpPr>
      <xdr:spPr>
        <a:xfrm>
          <a:off x="196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152400</xdr:rowOff>
    </xdr:from>
    <xdr:ext cx="594360" cy="259080"/>
    <xdr:sp macro="" textlink="">
      <xdr:nvSpPr>
        <xdr:cNvPr id="185" name="テキスト ボックス 184"/>
        <xdr:cNvSpPr txBox="1"/>
      </xdr:nvSpPr>
      <xdr:spPr>
        <a:xfrm>
          <a:off x="1719580" y="13182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67945</xdr:rowOff>
    </xdr:from>
    <xdr:to>
      <xdr:col>6</xdr:col>
      <xdr:colOff>38100</xdr:colOff>
      <xdr:row>78</xdr:row>
      <xdr:rowOff>169545</xdr:rowOff>
    </xdr:to>
    <xdr:sp macro="" textlink="">
      <xdr:nvSpPr>
        <xdr:cNvPr id="186" name="フローチャート: 判断 185"/>
        <xdr:cNvSpPr/>
      </xdr:nvSpPr>
      <xdr:spPr>
        <a:xfrm>
          <a:off x="1079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14605</xdr:rowOff>
    </xdr:from>
    <xdr:ext cx="594360" cy="259080"/>
    <xdr:sp macro="" textlink="">
      <xdr:nvSpPr>
        <xdr:cNvPr id="187" name="テキスト ボックス 186"/>
        <xdr:cNvSpPr txBox="1"/>
      </xdr:nvSpPr>
      <xdr:spPr>
        <a:xfrm>
          <a:off x="830580" y="132162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99695</xdr:rowOff>
    </xdr:from>
    <xdr:to>
      <xdr:col>24</xdr:col>
      <xdr:colOff>114300</xdr:colOff>
      <xdr:row>79</xdr:row>
      <xdr:rowOff>29845</xdr:rowOff>
    </xdr:to>
    <xdr:sp macro="" textlink="">
      <xdr:nvSpPr>
        <xdr:cNvPr id="193" name="楕円 192"/>
        <xdr:cNvSpPr/>
      </xdr:nvSpPr>
      <xdr:spPr>
        <a:xfrm>
          <a:off x="45847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14605</xdr:rowOff>
    </xdr:from>
    <xdr:ext cx="534670" cy="259080"/>
    <xdr:sp macro="" textlink="">
      <xdr:nvSpPr>
        <xdr:cNvPr id="194" name="民生費該当値テキスト"/>
        <xdr:cNvSpPr txBox="1"/>
      </xdr:nvSpPr>
      <xdr:spPr>
        <a:xfrm>
          <a:off x="4686300" y="13387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195" name="楕円 194"/>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79</xdr:row>
      <xdr:rowOff>22860</xdr:rowOff>
    </xdr:from>
    <xdr:ext cx="530225" cy="259080"/>
    <xdr:sp macro="" textlink="">
      <xdr:nvSpPr>
        <xdr:cNvPr id="196" name="テキスト ボックス 195"/>
        <xdr:cNvSpPr txBox="1"/>
      </xdr:nvSpPr>
      <xdr:spPr>
        <a:xfrm>
          <a:off x="3529965" y="13567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69215</xdr:rowOff>
    </xdr:from>
    <xdr:to>
      <xdr:col>15</xdr:col>
      <xdr:colOff>101600</xdr:colOff>
      <xdr:row>78</xdr:row>
      <xdr:rowOff>170815</xdr:rowOff>
    </xdr:to>
    <xdr:sp macro="" textlink="">
      <xdr:nvSpPr>
        <xdr:cNvPr id="197" name="楕円 196"/>
        <xdr:cNvSpPr/>
      </xdr:nvSpPr>
      <xdr:spPr>
        <a:xfrm>
          <a:off x="2857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161925</xdr:rowOff>
    </xdr:from>
    <xdr:ext cx="594360" cy="259080"/>
    <xdr:sp macro="" textlink="">
      <xdr:nvSpPr>
        <xdr:cNvPr id="198" name="テキスト ボックス 197"/>
        <xdr:cNvSpPr txBox="1"/>
      </xdr:nvSpPr>
      <xdr:spPr>
        <a:xfrm>
          <a:off x="2608580" y="135350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128905</xdr:rowOff>
    </xdr:from>
    <xdr:to>
      <xdr:col>10</xdr:col>
      <xdr:colOff>165100</xdr:colOff>
      <xdr:row>79</xdr:row>
      <xdr:rowOff>59055</xdr:rowOff>
    </xdr:to>
    <xdr:sp macro="" textlink="">
      <xdr:nvSpPr>
        <xdr:cNvPr id="199" name="楕円 198"/>
        <xdr:cNvSpPr/>
      </xdr:nvSpPr>
      <xdr:spPr>
        <a:xfrm>
          <a:off x="1968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79</xdr:row>
      <xdr:rowOff>50165</xdr:rowOff>
    </xdr:from>
    <xdr:ext cx="530225" cy="259080"/>
    <xdr:sp macro="" textlink="">
      <xdr:nvSpPr>
        <xdr:cNvPr id="200" name="テキスト ボックス 199"/>
        <xdr:cNvSpPr txBox="1"/>
      </xdr:nvSpPr>
      <xdr:spPr>
        <a:xfrm>
          <a:off x="1751965" y="13594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153035</xdr:rowOff>
    </xdr:from>
    <xdr:to>
      <xdr:col>6</xdr:col>
      <xdr:colOff>38100</xdr:colOff>
      <xdr:row>79</xdr:row>
      <xdr:rowOff>83185</xdr:rowOff>
    </xdr:to>
    <xdr:sp macro="" textlink="">
      <xdr:nvSpPr>
        <xdr:cNvPr id="201" name="楕円 200"/>
        <xdr:cNvSpPr/>
      </xdr:nvSpPr>
      <xdr:spPr>
        <a:xfrm>
          <a:off x="1079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74930</xdr:rowOff>
    </xdr:from>
    <xdr:ext cx="530225" cy="254635"/>
    <xdr:sp macro="" textlink="">
      <xdr:nvSpPr>
        <xdr:cNvPr id="202" name="テキスト ボックス 201"/>
        <xdr:cNvSpPr txBox="1"/>
      </xdr:nvSpPr>
      <xdr:spPr>
        <a:xfrm>
          <a:off x="862965" y="13619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4" name="テキスト ボックス 213"/>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18" name="テキスト ボックス 217"/>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2" name="テキスト ボックス 221"/>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4" name="テキスト ボックス 223"/>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29210</xdr:rowOff>
    </xdr:from>
    <xdr:to>
      <xdr:col>24</xdr:col>
      <xdr:colOff>62865</xdr:colOff>
      <xdr:row>97</xdr:row>
      <xdr:rowOff>162560</xdr:rowOff>
    </xdr:to>
    <xdr:cxnSp macro="">
      <xdr:nvCxnSpPr>
        <xdr:cNvPr id="226" name="直線コネクタ 225"/>
        <xdr:cNvCxnSpPr/>
      </xdr:nvCxnSpPr>
      <xdr:spPr>
        <a:xfrm flipV="1">
          <a:off x="4633595" y="1545971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166370</xdr:rowOff>
    </xdr:from>
    <xdr:ext cx="534670" cy="254635"/>
    <xdr:sp macro="" textlink="">
      <xdr:nvSpPr>
        <xdr:cNvPr id="227" name="衛生費最小値テキスト"/>
        <xdr:cNvSpPr txBox="1"/>
      </xdr:nvSpPr>
      <xdr:spPr>
        <a:xfrm>
          <a:off x="4686300" y="16797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162560</xdr:rowOff>
    </xdr:from>
    <xdr:to>
      <xdr:col>24</xdr:col>
      <xdr:colOff>152400</xdr:colOff>
      <xdr:row>97</xdr:row>
      <xdr:rowOff>162560</xdr:rowOff>
    </xdr:to>
    <xdr:cxnSp macro="">
      <xdr:nvCxnSpPr>
        <xdr:cNvPr id="228" name="直線コネクタ 227"/>
        <xdr:cNvCxnSpPr/>
      </xdr:nvCxnSpPr>
      <xdr:spPr>
        <a:xfrm>
          <a:off x="4546600" y="1679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146685</xdr:rowOff>
    </xdr:from>
    <xdr:ext cx="598805" cy="254635"/>
    <xdr:sp macro="" textlink="">
      <xdr:nvSpPr>
        <xdr:cNvPr id="229" name="衛生費最大値テキスト"/>
        <xdr:cNvSpPr txBox="1"/>
      </xdr:nvSpPr>
      <xdr:spPr>
        <a:xfrm>
          <a:off x="4686300" y="152342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122,737</a:t>
          </a:r>
          <a:endParaRPr kumimoji="1" lang="ja-JP" altLang="en-US" sz="1000" b="1">
            <a:latin typeface="ＭＳ Ｐゴシック"/>
          </a:endParaRPr>
        </a:p>
      </xdr:txBody>
    </xdr:sp>
    <xdr:clientData/>
  </xdr:oneCellAnchor>
  <xdr:twoCellAnchor>
    <xdr:from>
      <xdr:col>23</xdr:col>
      <xdr:colOff>165100</xdr:colOff>
      <xdr:row>90</xdr:row>
      <xdr:rowOff>29210</xdr:rowOff>
    </xdr:from>
    <xdr:to>
      <xdr:col>24</xdr:col>
      <xdr:colOff>152400</xdr:colOff>
      <xdr:row>90</xdr:row>
      <xdr:rowOff>29210</xdr:rowOff>
    </xdr:to>
    <xdr:cxnSp macro="">
      <xdr:nvCxnSpPr>
        <xdr:cNvPr id="230" name="直線コネクタ 229"/>
        <xdr:cNvCxnSpPr/>
      </xdr:nvCxnSpPr>
      <xdr:spPr>
        <a:xfrm>
          <a:off x="4546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1905</xdr:rowOff>
    </xdr:from>
    <xdr:to>
      <xdr:col>24</xdr:col>
      <xdr:colOff>63500</xdr:colOff>
      <xdr:row>97</xdr:row>
      <xdr:rowOff>3810</xdr:rowOff>
    </xdr:to>
    <xdr:cxnSp macro="">
      <xdr:nvCxnSpPr>
        <xdr:cNvPr id="231" name="直線コネクタ 230"/>
        <xdr:cNvCxnSpPr/>
      </xdr:nvCxnSpPr>
      <xdr:spPr>
        <a:xfrm flipV="1">
          <a:off x="3797300" y="166325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77470</xdr:rowOff>
    </xdr:from>
    <xdr:ext cx="534670" cy="254635"/>
    <xdr:sp macro="" textlink="">
      <xdr:nvSpPr>
        <xdr:cNvPr id="232" name="衛生費平均値テキスト"/>
        <xdr:cNvSpPr txBox="1"/>
      </xdr:nvSpPr>
      <xdr:spPr>
        <a:xfrm>
          <a:off x="4686300" y="163652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54610</xdr:rowOff>
    </xdr:from>
    <xdr:to>
      <xdr:col>24</xdr:col>
      <xdr:colOff>114300</xdr:colOff>
      <xdr:row>96</xdr:row>
      <xdr:rowOff>156210</xdr:rowOff>
    </xdr:to>
    <xdr:sp macro="" textlink="">
      <xdr:nvSpPr>
        <xdr:cNvPr id="233" name="フローチャート: 判断 232"/>
        <xdr:cNvSpPr/>
      </xdr:nvSpPr>
      <xdr:spPr>
        <a:xfrm>
          <a:off x="45847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148590</xdr:rowOff>
    </xdr:from>
    <xdr:to>
      <xdr:col>19</xdr:col>
      <xdr:colOff>177800</xdr:colOff>
      <xdr:row>97</xdr:row>
      <xdr:rowOff>3810</xdr:rowOff>
    </xdr:to>
    <xdr:cxnSp macro="">
      <xdr:nvCxnSpPr>
        <xdr:cNvPr id="234" name="直線コネクタ 233"/>
        <xdr:cNvCxnSpPr/>
      </xdr:nvCxnSpPr>
      <xdr:spPr>
        <a:xfrm>
          <a:off x="2908300" y="166077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153035</xdr:rowOff>
    </xdr:to>
    <xdr:sp macro="" textlink="">
      <xdr:nvSpPr>
        <xdr:cNvPr id="235" name="フローチャート: 判断 234"/>
        <xdr:cNvSpPr/>
      </xdr:nvSpPr>
      <xdr:spPr>
        <a:xfrm>
          <a:off x="3746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169545</xdr:rowOff>
    </xdr:from>
    <xdr:ext cx="530225" cy="254635"/>
    <xdr:sp macro="" textlink="">
      <xdr:nvSpPr>
        <xdr:cNvPr id="236" name="テキスト ボックス 235"/>
        <xdr:cNvSpPr txBox="1"/>
      </xdr:nvSpPr>
      <xdr:spPr>
        <a:xfrm>
          <a:off x="3529965" y="162858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148590</xdr:rowOff>
    </xdr:from>
    <xdr:to>
      <xdr:col>15</xdr:col>
      <xdr:colOff>50800</xdr:colOff>
      <xdr:row>96</xdr:row>
      <xdr:rowOff>160655</xdr:rowOff>
    </xdr:to>
    <xdr:cxnSp macro="">
      <xdr:nvCxnSpPr>
        <xdr:cNvPr id="237" name="直線コネクタ 236"/>
        <xdr:cNvCxnSpPr/>
      </xdr:nvCxnSpPr>
      <xdr:spPr>
        <a:xfrm flipV="1">
          <a:off x="2019300" y="166077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88900</xdr:rowOff>
    </xdr:from>
    <xdr:to>
      <xdr:col>15</xdr:col>
      <xdr:colOff>101600</xdr:colOff>
      <xdr:row>97</xdr:row>
      <xdr:rowOff>19050</xdr:rowOff>
    </xdr:to>
    <xdr:sp macro="" textlink="">
      <xdr:nvSpPr>
        <xdr:cNvPr id="238" name="フローチャート: 判断 237"/>
        <xdr:cNvSpPr/>
      </xdr:nvSpPr>
      <xdr:spPr>
        <a:xfrm>
          <a:off x="2857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35560</xdr:rowOff>
    </xdr:from>
    <xdr:ext cx="530225" cy="259080"/>
    <xdr:sp macro="" textlink="">
      <xdr:nvSpPr>
        <xdr:cNvPr id="239" name="テキスト ボックス 238"/>
        <xdr:cNvSpPr txBox="1"/>
      </xdr:nvSpPr>
      <xdr:spPr>
        <a:xfrm>
          <a:off x="2640965" y="16323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160655</xdr:rowOff>
    </xdr:from>
    <xdr:to>
      <xdr:col>10</xdr:col>
      <xdr:colOff>114300</xdr:colOff>
      <xdr:row>97</xdr:row>
      <xdr:rowOff>6985</xdr:rowOff>
    </xdr:to>
    <xdr:cxnSp macro="">
      <xdr:nvCxnSpPr>
        <xdr:cNvPr id="240" name="直線コネクタ 239"/>
        <xdr:cNvCxnSpPr/>
      </xdr:nvCxnSpPr>
      <xdr:spPr>
        <a:xfrm flipV="1">
          <a:off x="1130300" y="166198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66040</xdr:rowOff>
    </xdr:from>
    <xdr:to>
      <xdr:col>10</xdr:col>
      <xdr:colOff>165100</xdr:colOff>
      <xdr:row>96</xdr:row>
      <xdr:rowOff>167640</xdr:rowOff>
    </xdr:to>
    <xdr:sp macro="" textlink="">
      <xdr:nvSpPr>
        <xdr:cNvPr id="241" name="フローチャート: 判断 240"/>
        <xdr:cNvSpPr/>
      </xdr:nvSpPr>
      <xdr:spPr>
        <a:xfrm>
          <a:off x="1968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12700</xdr:rowOff>
    </xdr:from>
    <xdr:ext cx="530225" cy="259080"/>
    <xdr:sp macro="" textlink="">
      <xdr:nvSpPr>
        <xdr:cNvPr id="242" name="テキスト ボックス 241"/>
        <xdr:cNvSpPr txBox="1"/>
      </xdr:nvSpPr>
      <xdr:spPr>
        <a:xfrm>
          <a:off x="1751965" y="16300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3" name="フローチャート: 判断 242"/>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30225" cy="259080"/>
    <xdr:sp macro="" textlink="">
      <xdr:nvSpPr>
        <xdr:cNvPr id="244" name="テキスト ボックス 243"/>
        <xdr:cNvSpPr txBox="1"/>
      </xdr:nvSpPr>
      <xdr:spPr>
        <a:xfrm>
          <a:off x="862965" y="16336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122555</xdr:rowOff>
    </xdr:from>
    <xdr:to>
      <xdr:col>24</xdr:col>
      <xdr:colOff>114300</xdr:colOff>
      <xdr:row>97</xdr:row>
      <xdr:rowOff>52705</xdr:rowOff>
    </xdr:to>
    <xdr:sp macro="" textlink="">
      <xdr:nvSpPr>
        <xdr:cNvPr id="250" name="楕円 249"/>
        <xdr:cNvSpPr/>
      </xdr:nvSpPr>
      <xdr:spPr>
        <a:xfrm>
          <a:off x="45847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100965</xdr:rowOff>
    </xdr:from>
    <xdr:ext cx="534670" cy="254635"/>
    <xdr:sp macro="" textlink="">
      <xdr:nvSpPr>
        <xdr:cNvPr id="251" name="衛生費該当値テキスト"/>
        <xdr:cNvSpPr txBox="1"/>
      </xdr:nvSpPr>
      <xdr:spPr>
        <a:xfrm>
          <a:off x="4686300" y="165601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124460</xdr:rowOff>
    </xdr:from>
    <xdr:to>
      <xdr:col>20</xdr:col>
      <xdr:colOff>38100</xdr:colOff>
      <xdr:row>97</xdr:row>
      <xdr:rowOff>54610</xdr:rowOff>
    </xdr:to>
    <xdr:sp macro="" textlink="">
      <xdr:nvSpPr>
        <xdr:cNvPr id="252" name="楕円 251"/>
        <xdr:cNvSpPr/>
      </xdr:nvSpPr>
      <xdr:spPr>
        <a:xfrm>
          <a:off x="3746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45720</xdr:rowOff>
    </xdr:from>
    <xdr:ext cx="530225" cy="259080"/>
    <xdr:sp macro="" textlink="">
      <xdr:nvSpPr>
        <xdr:cNvPr id="253" name="テキスト ボックス 252"/>
        <xdr:cNvSpPr txBox="1"/>
      </xdr:nvSpPr>
      <xdr:spPr>
        <a:xfrm>
          <a:off x="3529965" y="1667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97790</xdr:rowOff>
    </xdr:from>
    <xdr:to>
      <xdr:col>15</xdr:col>
      <xdr:colOff>101600</xdr:colOff>
      <xdr:row>97</xdr:row>
      <xdr:rowOff>27940</xdr:rowOff>
    </xdr:to>
    <xdr:sp macro="" textlink="">
      <xdr:nvSpPr>
        <xdr:cNvPr id="254" name="楕円 253"/>
        <xdr:cNvSpPr/>
      </xdr:nvSpPr>
      <xdr:spPr>
        <a:xfrm>
          <a:off x="2857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19050</xdr:rowOff>
    </xdr:from>
    <xdr:ext cx="530225" cy="254635"/>
    <xdr:sp macro="" textlink="">
      <xdr:nvSpPr>
        <xdr:cNvPr id="255" name="テキスト ボックス 254"/>
        <xdr:cNvSpPr txBox="1"/>
      </xdr:nvSpPr>
      <xdr:spPr>
        <a:xfrm>
          <a:off x="2640965" y="16649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109855</xdr:rowOff>
    </xdr:from>
    <xdr:to>
      <xdr:col>10</xdr:col>
      <xdr:colOff>165100</xdr:colOff>
      <xdr:row>97</xdr:row>
      <xdr:rowOff>40640</xdr:rowOff>
    </xdr:to>
    <xdr:sp macro="" textlink="">
      <xdr:nvSpPr>
        <xdr:cNvPr id="256" name="楕円 255"/>
        <xdr:cNvSpPr/>
      </xdr:nvSpPr>
      <xdr:spPr>
        <a:xfrm>
          <a:off x="196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31115</xdr:rowOff>
    </xdr:from>
    <xdr:ext cx="530225" cy="254635"/>
    <xdr:sp macro="" textlink="">
      <xdr:nvSpPr>
        <xdr:cNvPr id="257" name="テキスト ボックス 256"/>
        <xdr:cNvSpPr txBox="1"/>
      </xdr:nvSpPr>
      <xdr:spPr>
        <a:xfrm>
          <a:off x="1751965" y="16661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127635</xdr:rowOff>
    </xdr:from>
    <xdr:to>
      <xdr:col>6</xdr:col>
      <xdr:colOff>38100</xdr:colOff>
      <xdr:row>97</xdr:row>
      <xdr:rowOff>57785</xdr:rowOff>
    </xdr:to>
    <xdr:sp macro="" textlink="">
      <xdr:nvSpPr>
        <xdr:cNvPr id="258" name="楕円 257"/>
        <xdr:cNvSpPr/>
      </xdr:nvSpPr>
      <xdr:spPr>
        <a:xfrm>
          <a:off x="1079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48895</xdr:rowOff>
    </xdr:from>
    <xdr:ext cx="530225" cy="259080"/>
    <xdr:sp macro="" textlink="">
      <xdr:nvSpPr>
        <xdr:cNvPr id="259" name="テキスト ボックス 258"/>
        <xdr:cNvSpPr txBox="1"/>
      </xdr:nvSpPr>
      <xdr:spPr>
        <a:xfrm>
          <a:off x="862965" y="16679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8" name="テキスト ボックス 267"/>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1" name="テキスト ボックス 270"/>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3" name="テキスト ボックス 272"/>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5" name="テキスト ボックス 274"/>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7" name="テキスト ボックス 276"/>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79" name="テキスト ボックス 278"/>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1" name="テキスト ボックス 280"/>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3" name="テキスト ボックス 282"/>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32385</xdr:rowOff>
    </xdr:from>
    <xdr:to>
      <xdr:col>54</xdr:col>
      <xdr:colOff>189865</xdr:colOff>
      <xdr:row>39</xdr:row>
      <xdr:rowOff>99060</xdr:rowOff>
    </xdr:to>
    <xdr:cxnSp macro="">
      <xdr:nvCxnSpPr>
        <xdr:cNvPr id="285" name="直線コネクタ 284"/>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150495</xdr:rowOff>
    </xdr:from>
    <xdr:ext cx="469900" cy="259080"/>
    <xdr:sp macro="" textlink="">
      <xdr:nvSpPr>
        <xdr:cNvPr id="288"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dr:col>54</xdr:col>
      <xdr:colOff>101600</xdr:colOff>
      <xdr:row>30</xdr:row>
      <xdr:rowOff>32385</xdr:rowOff>
    </xdr:from>
    <xdr:to>
      <xdr:col>55</xdr:col>
      <xdr:colOff>88900</xdr:colOff>
      <xdr:row>30</xdr:row>
      <xdr:rowOff>32385</xdr:rowOff>
    </xdr:to>
    <xdr:cxnSp macro="">
      <xdr:nvCxnSpPr>
        <xdr:cNvPr id="289" name="直線コネクタ 288"/>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27940</xdr:rowOff>
    </xdr:from>
    <xdr:to>
      <xdr:col>55</xdr:col>
      <xdr:colOff>0</xdr:colOff>
      <xdr:row>38</xdr:row>
      <xdr:rowOff>42545</xdr:rowOff>
    </xdr:to>
    <xdr:cxnSp macro="">
      <xdr:nvCxnSpPr>
        <xdr:cNvPr id="290" name="直線コネクタ 289"/>
        <xdr:cNvCxnSpPr/>
      </xdr:nvCxnSpPr>
      <xdr:spPr>
        <a:xfrm>
          <a:off x="9639300" y="65430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149860</xdr:rowOff>
    </xdr:from>
    <xdr:ext cx="378460" cy="259080"/>
    <xdr:sp macro="" textlink="">
      <xdr:nvSpPr>
        <xdr:cNvPr id="291" name="労働費平均値テキスト"/>
        <xdr:cNvSpPr txBox="1"/>
      </xdr:nvSpPr>
      <xdr:spPr>
        <a:xfrm>
          <a:off x="10528300" y="6322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127000</xdr:rowOff>
    </xdr:from>
    <xdr:to>
      <xdr:col>55</xdr:col>
      <xdr:colOff>50800</xdr:colOff>
      <xdr:row>38</xdr:row>
      <xdr:rowOff>57150</xdr:rowOff>
    </xdr:to>
    <xdr:sp macro="" textlink="">
      <xdr:nvSpPr>
        <xdr:cNvPr id="292" name="フローチャート: 判断 291"/>
        <xdr:cNvSpPr/>
      </xdr:nvSpPr>
      <xdr:spPr>
        <a:xfrm>
          <a:off x="10426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27940</xdr:rowOff>
    </xdr:from>
    <xdr:to>
      <xdr:col>50</xdr:col>
      <xdr:colOff>114300</xdr:colOff>
      <xdr:row>38</xdr:row>
      <xdr:rowOff>56515</xdr:rowOff>
    </xdr:to>
    <xdr:cxnSp macro="">
      <xdr:nvCxnSpPr>
        <xdr:cNvPr id="293" name="直線コネクタ 292"/>
        <xdr:cNvCxnSpPr/>
      </xdr:nvCxnSpPr>
      <xdr:spPr>
        <a:xfrm flipV="1">
          <a:off x="8750300" y="65430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104140</xdr:rowOff>
    </xdr:from>
    <xdr:to>
      <xdr:col>50</xdr:col>
      <xdr:colOff>165100</xdr:colOff>
      <xdr:row>38</xdr:row>
      <xdr:rowOff>34290</xdr:rowOff>
    </xdr:to>
    <xdr:sp macro="" textlink="">
      <xdr:nvSpPr>
        <xdr:cNvPr id="294" name="フローチャート: 判断 293"/>
        <xdr:cNvSpPr/>
      </xdr:nvSpPr>
      <xdr:spPr>
        <a:xfrm>
          <a:off x="9588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50800</xdr:rowOff>
    </xdr:from>
    <xdr:ext cx="378460" cy="259080"/>
    <xdr:sp macro="" textlink="">
      <xdr:nvSpPr>
        <xdr:cNvPr id="295" name="テキスト ボックス 294"/>
        <xdr:cNvSpPr txBox="1"/>
      </xdr:nvSpPr>
      <xdr:spPr>
        <a:xfrm>
          <a:off x="9450070" y="6223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50800</xdr:rowOff>
    </xdr:from>
    <xdr:to>
      <xdr:col>45</xdr:col>
      <xdr:colOff>177800</xdr:colOff>
      <xdr:row>38</xdr:row>
      <xdr:rowOff>56515</xdr:rowOff>
    </xdr:to>
    <xdr:cxnSp macro="">
      <xdr:nvCxnSpPr>
        <xdr:cNvPr id="296" name="直線コネクタ 295"/>
        <xdr:cNvCxnSpPr/>
      </xdr:nvCxnSpPr>
      <xdr:spPr>
        <a:xfrm>
          <a:off x="7861300" y="639445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84455</xdr:rowOff>
    </xdr:from>
    <xdr:to>
      <xdr:col>46</xdr:col>
      <xdr:colOff>38100</xdr:colOff>
      <xdr:row>38</xdr:row>
      <xdr:rowOff>14605</xdr:rowOff>
    </xdr:to>
    <xdr:sp macro="" textlink="">
      <xdr:nvSpPr>
        <xdr:cNvPr id="297" name="フローチャート: 判断 296"/>
        <xdr:cNvSpPr/>
      </xdr:nvSpPr>
      <xdr:spPr>
        <a:xfrm>
          <a:off x="8699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31115</xdr:rowOff>
    </xdr:from>
    <xdr:ext cx="378460" cy="254635"/>
    <xdr:sp macro="" textlink="">
      <xdr:nvSpPr>
        <xdr:cNvPr id="298" name="テキスト ボックス 297"/>
        <xdr:cNvSpPr txBox="1"/>
      </xdr:nvSpPr>
      <xdr:spPr>
        <a:xfrm>
          <a:off x="8561070" y="62033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50800</xdr:rowOff>
    </xdr:from>
    <xdr:to>
      <xdr:col>41</xdr:col>
      <xdr:colOff>50800</xdr:colOff>
      <xdr:row>37</xdr:row>
      <xdr:rowOff>121285</xdr:rowOff>
    </xdr:to>
    <xdr:cxnSp macro="">
      <xdr:nvCxnSpPr>
        <xdr:cNvPr id="299" name="直線コネクタ 298"/>
        <xdr:cNvCxnSpPr/>
      </xdr:nvCxnSpPr>
      <xdr:spPr>
        <a:xfrm flipV="1">
          <a:off x="6972300" y="639445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300" name="フローチャート: 判断 299"/>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114300</xdr:rowOff>
    </xdr:from>
    <xdr:ext cx="465455" cy="259080"/>
    <xdr:sp macro="" textlink="">
      <xdr:nvSpPr>
        <xdr:cNvPr id="301" name="テキスト ボックス 300"/>
        <xdr:cNvSpPr txBox="1"/>
      </xdr:nvSpPr>
      <xdr:spPr>
        <a:xfrm>
          <a:off x="7626350" y="6115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83820</xdr:rowOff>
    </xdr:from>
    <xdr:to>
      <xdr:col>36</xdr:col>
      <xdr:colOff>165100</xdr:colOff>
      <xdr:row>37</xdr:row>
      <xdr:rowOff>13970</xdr:rowOff>
    </xdr:to>
    <xdr:sp macro="" textlink="">
      <xdr:nvSpPr>
        <xdr:cNvPr id="302" name="フローチャート: 判断 301"/>
        <xdr:cNvSpPr/>
      </xdr:nvSpPr>
      <xdr:spPr>
        <a:xfrm>
          <a:off x="692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30480</xdr:rowOff>
    </xdr:from>
    <xdr:ext cx="465455" cy="254635"/>
    <xdr:sp macro="" textlink="">
      <xdr:nvSpPr>
        <xdr:cNvPr id="303" name="テキスト ボックス 302"/>
        <xdr:cNvSpPr txBox="1"/>
      </xdr:nvSpPr>
      <xdr:spPr>
        <a:xfrm>
          <a:off x="6737350" y="60312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09" name="楕円 308"/>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141605</xdr:rowOff>
    </xdr:from>
    <xdr:ext cx="378460" cy="259080"/>
    <xdr:sp macro="" textlink="">
      <xdr:nvSpPr>
        <xdr:cNvPr id="310" name="労働費該当値テキスト"/>
        <xdr:cNvSpPr txBox="1"/>
      </xdr:nvSpPr>
      <xdr:spPr>
        <a:xfrm>
          <a:off x="1052830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148590</xdr:rowOff>
    </xdr:from>
    <xdr:to>
      <xdr:col>50</xdr:col>
      <xdr:colOff>165100</xdr:colOff>
      <xdr:row>38</xdr:row>
      <xdr:rowOff>78740</xdr:rowOff>
    </xdr:to>
    <xdr:sp macro="" textlink="">
      <xdr:nvSpPr>
        <xdr:cNvPr id="311" name="楕円 310"/>
        <xdr:cNvSpPr/>
      </xdr:nvSpPr>
      <xdr:spPr>
        <a:xfrm>
          <a:off x="9588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69850</xdr:rowOff>
    </xdr:from>
    <xdr:ext cx="378460" cy="259080"/>
    <xdr:sp macro="" textlink="">
      <xdr:nvSpPr>
        <xdr:cNvPr id="312" name="テキスト ボックス 311"/>
        <xdr:cNvSpPr txBox="1"/>
      </xdr:nvSpPr>
      <xdr:spPr>
        <a:xfrm>
          <a:off x="945007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6350</xdr:rowOff>
    </xdr:from>
    <xdr:to>
      <xdr:col>46</xdr:col>
      <xdr:colOff>38100</xdr:colOff>
      <xdr:row>38</xdr:row>
      <xdr:rowOff>107315</xdr:rowOff>
    </xdr:to>
    <xdr:sp macro="" textlink="">
      <xdr:nvSpPr>
        <xdr:cNvPr id="313" name="楕円 312"/>
        <xdr:cNvSpPr/>
      </xdr:nvSpPr>
      <xdr:spPr>
        <a:xfrm>
          <a:off x="8699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98425</xdr:rowOff>
    </xdr:from>
    <xdr:ext cx="378460" cy="254635"/>
    <xdr:sp macro="" textlink="">
      <xdr:nvSpPr>
        <xdr:cNvPr id="314" name="テキスト ボックス 313"/>
        <xdr:cNvSpPr txBox="1"/>
      </xdr:nvSpPr>
      <xdr:spPr>
        <a:xfrm>
          <a:off x="8561070" y="66135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0</xdr:rowOff>
    </xdr:from>
    <xdr:to>
      <xdr:col>41</xdr:col>
      <xdr:colOff>101600</xdr:colOff>
      <xdr:row>37</xdr:row>
      <xdr:rowOff>101600</xdr:rowOff>
    </xdr:to>
    <xdr:sp macro="" textlink="">
      <xdr:nvSpPr>
        <xdr:cNvPr id="315" name="楕円 314"/>
        <xdr:cNvSpPr/>
      </xdr:nvSpPr>
      <xdr:spPr>
        <a:xfrm>
          <a:off x="781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92710</xdr:rowOff>
    </xdr:from>
    <xdr:ext cx="465455" cy="259080"/>
    <xdr:sp macro="" textlink="">
      <xdr:nvSpPr>
        <xdr:cNvPr id="316" name="テキスト ボックス 315"/>
        <xdr:cNvSpPr txBox="1"/>
      </xdr:nvSpPr>
      <xdr:spPr>
        <a:xfrm>
          <a:off x="7626350" y="6436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70485</xdr:rowOff>
    </xdr:from>
    <xdr:to>
      <xdr:col>36</xdr:col>
      <xdr:colOff>165100</xdr:colOff>
      <xdr:row>38</xdr:row>
      <xdr:rowOff>635</xdr:rowOff>
    </xdr:to>
    <xdr:sp macro="" textlink="">
      <xdr:nvSpPr>
        <xdr:cNvPr id="317" name="楕円 316"/>
        <xdr:cNvSpPr/>
      </xdr:nvSpPr>
      <xdr:spPr>
        <a:xfrm>
          <a:off x="6921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163195</xdr:rowOff>
    </xdr:from>
    <xdr:ext cx="378460" cy="259080"/>
    <xdr:sp macro="" textlink="">
      <xdr:nvSpPr>
        <xdr:cNvPr id="318" name="テキスト ボックス 317"/>
        <xdr:cNvSpPr txBox="1"/>
      </xdr:nvSpPr>
      <xdr:spPr>
        <a:xfrm>
          <a:off x="6783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4" name="テキスト ボックス 333"/>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0" name="テキスト ボックス 339"/>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61595</xdr:rowOff>
    </xdr:from>
    <xdr:to>
      <xdr:col>54</xdr:col>
      <xdr:colOff>189865</xdr:colOff>
      <xdr:row>59</xdr:row>
      <xdr:rowOff>12065</xdr:rowOff>
    </xdr:to>
    <xdr:cxnSp macro="">
      <xdr:nvCxnSpPr>
        <xdr:cNvPr id="342" name="直線コネクタ 341"/>
        <xdr:cNvCxnSpPr/>
      </xdr:nvCxnSpPr>
      <xdr:spPr>
        <a:xfrm flipV="1">
          <a:off x="10475595" y="880554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15875</xdr:rowOff>
    </xdr:from>
    <xdr:ext cx="469900" cy="259080"/>
    <xdr:sp macro="" textlink="">
      <xdr:nvSpPr>
        <xdr:cNvPr id="343" name="農林水産業費最小値テキスト"/>
        <xdr:cNvSpPr txBox="1"/>
      </xdr:nvSpPr>
      <xdr:spPr>
        <a:xfrm>
          <a:off x="10528300" y="1013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12065</xdr:rowOff>
    </xdr:from>
    <xdr:to>
      <xdr:col>55</xdr:col>
      <xdr:colOff>88900</xdr:colOff>
      <xdr:row>59</xdr:row>
      <xdr:rowOff>12065</xdr:rowOff>
    </xdr:to>
    <xdr:cxnSp macro="">
      <xdr:nvCxnSpPr>
        <xdr:cNvPr id="344" name="直線コネクタ 343"/>
        <xdr:cNvCxnSpPr/>
      </xdr:nvCxnSpPr>
      <xdr:spPr>
        <a:xfrm>
          <a:off x="103886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534670" cy="254635"/>
    <xdr:sp macro="" textlink="">
      <xdr:nvSpPr>
        <xdr:cNvPr id="345" name="農林水産業費最大値テキスト"/>
        <xdr:cNvSpPr txBox="1"/>
      </xdr:nvSpPr>
      <xdr:spPr>
        <a:xfrm>
          <a:off x="10528300" y="85813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71,084</a:t>
          </a:r>
          <a:endParaRPr kumimoji="1" lang="ja-JP" altLang="en-US" sz="1000" b="1">
            <a:latin typeface="ＭＳ Ｐゴシック"/>
          </a:endParaRPr>
        </a:p>
      </xdr:txBody>
    </xdr:sp>
    <xdr:clientData/>
  </xdr:oneCellAnchor>
  <xdr:twoCellAnchor>
    <xdr:from>
      <xdr:col>54</xdr:col>
      <xdr:colOff>101600</xdr:colOff>
      <xdr:row>51</xdr:row>
      <xdr:rowOff>61595</xdr:rowOff>
    </xdr:from>
    <xdr:to>
      <xdr:col>55</xdr:col>
      <xdr:colOff>88900</xdr:colOff>
      <xdr:row>51</xdr:row>
      <xdr:rowOff>61595</xdr:rowOff>
    </xdr:to>
    <xdr:cxnSp macro="">
      <xdr:nvCxnSpPr>
        <xdr:cNvPr id="346" name="直線コネクタ 345"/>
        <xdr:cNvCxnSpPr/>
      </xdr:nvCxnSpPr>
      <xdr:spPr>
        <a:xfrm>
          <a:off x="10388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27940</xdr:rowOff>
    </xdr:from>
    <xdr:to>
      <xdr:col>55</xdr:col>
      <xdr:colOff>0</xdr:colOff>
      <xdr:row>58</xdr:row>
      <xdr:rowOff>60960</xdr:rowOff>
    </xdr:to>
    <xdr:cxnSp macro="">
      <xdr:nvCxnSpPr>
        <xdr:cNvPr id="347" name="直線コネクタ 346"/>
        <xdr:cNvCxnSpPr/>
      </xdr:nvCxnSpPr>
      <xdr:spPr>
        <a:xfrm>
          <a:off x="9639300" y="99720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147320</xdr:rowOff>
    </xdr:from>
    <xdr:ext cx="534670" cy="259080"/>
    <xdr:sp macro="" textlink="">
      <xdr:nvSpPr>
        <xdr:cNvPr id="348" name="農林水産業費平均値テキスト"/>
        <xdr:cNvSpPr txBox="1"/>
      </xdr:nvSpPr>
      <xdr:spPr>
        <a:xfrm>
          <a:off x="10528300" y="957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124460</xdr:rowOff>
    </xdr:from>
    <xdr:to>
      <xdr:col>55</xdr:col>
      <xdr:colOff>50800</xdr:colOff>
      <xdr:row>57</xdr:row>
      <xdr:rowOff>54610</xdr:rowOff>
    </xdr:to>
    <xdr:sp macro="" textlink="">
      <xdr:nvSpPr>
        <xdr:cNvPr id="349" name="フローチャート: 判断 348"/>
        <xdr:cNvSpPr/>
      </xdr:nvSpPr>
      <xdr:spPr>
        <a:xfrm>
          <a:off x="10426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23495</xdr:rowOff>
    </xdr:from>
    <xdr:to>
      <xdr:col>50</xdr:col>
      <xdr:colOff>114300</xdr:colOff>
      <xdr:row>58</xdr:row>
      <xdr:rowOff>27940</xdr:rowOff>
    </xdr:to>
    <xdr:cxnSp macro="">
      <xdr:nvCxnSpPr>
        <xdr:cNvPr id="350" name="直線コネクタ 349"/>
        <xdr:cNvCxnSpPr/>
      </xdr:nvCxnSpPr>
      <xdr:spPr>
        <a:xfrm>
          <a:off x="8750300" y="9967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130810</xdr:rowOff>
    </xdr:from>
    <xdr:to>
      <xdr:col>50</xdr:col>
      <xdr:colOff>165100</xdr:colOff>
      <xdr:row>57</xdr:row>
      <xdr:rowOff>60960</xdr:rowOff>
    </xdr:to>
    <xdr:sp macro="" textlink="">
      <xdr:nvSpPr>
        <xdr:cNvPr id="351" name="フローチャート: 判断 350"/>
        <xdr:cNvSpPr/>
      </xdr:nvSpPr>
      <xdr:spPr>
        <a:xfrm>
          <a:off x="958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77470</xdr:rowOff>
    </xdr:from>
    <xdr:ext cx="530225" cy="254635"/>
    <xdr:sp macro="" textlink="">
      <xdr:nvSpPr>
        <xdr:cNvPr id="352" name="テキスト ボックス 351"/>
        <xdr:cNvSpPr txBox="1"/>
      </xdr:nvSpPr>
      <xdr:spPr>
        <a:xfrm>
          <a:off x="9371965" y="9507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23495</xdr:rowOff>
    </xdr:from>
    <xdr:to>
      <xdr:col>45</xdr:col>
      <xdr:colOff>177800</xdr:colOff>
      <xdr:row>58</xdr:row>
      <xdr:rowOff>59690</xdr:rowOff>
    </xdr:to>
    <xdr:cxnSp macro="">
      <xdr:nvCxnSpPr>
        <xdr:cNvPr id="353" name="直線コネクタ 352"/>
        <xdr:cNvCxnSpPr/>
      </xdr:nvCxnSpPr>
      <xdr:spPr>
        <a:xfrm flipV="1">
          <a:off x="7861300" y="9967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126365</xdr:rowOff>
    </xdr:from>
    <xdr:to>
      <xdr:col>46</xdr:col>
      <xdr:colOff>38100</xdr:colOff>
      <xdr:row>57</xdr:row>
      <xdr:rowOff>56515</xdr:rowOff>
    </xdr:to>
    <xdr:sp macro="" textlink="">
      <xdr:nvSpPr>
        <xdr:cNvPr id="354" name="フローチャート: 判断 353"/>
        <xdr:cNvSpPr/>
      </xdr:nvSpPr>
      <xdr:spPr>
        <a:xfrm>
          <a:off x="8699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73025</xdr:rowOff>
    </xdr:from>
    <xdr:ext cx="530225" cy="259080"/>
    <xdr:sp macro="" textlink="">
      <xdr:nvSpPr>
        <xdr:cNvPr id="355" name="テキスト ボックス 354"/>
        <xdr:cNvSpPr txBox="1"/>
      </xdr:nvSpPr>
      <xdr:spPr>
        <a:xfrm>
          <a:off x="8482965" y="9502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59690</xdr:rowOff>
    </xdr:from>
    <xdr:to>
      <xdr:col>41</xdr:col>
      <xdr:colOff>50800</xdr:colOff>
      <xdr:row>58</xdr:row>
      <xdr:rowOff>78740</xdr:rowOff>
    </xdr:to>
    <xdr:cxnSp macro="">
      <xdr:nvCxnSpPr>
        <xdr:cNvPr id="356" name="直線コネクタ 355"/>
        <xdr:cNvCxnSpPr/>
      </xdr:nvCxnSpPr>
      <xdr:spPr>
        <a:xfrm flipV="1">
          <a:off x="6972300" y="10003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8890</xdr:rowOff>
    </xdr:from>
    <xdr:to>
      <xdr:col>41</xdr:col>
      <xdr:colOff>101600</xdr:colOff>
      <xdr:row>57</xdr:row>
      <xdr:rowOff>110490</xdr:rowOff>
    </xdr:to>
    <xdr:sp macro="" textlink="">
      <xdr:nvSpPr>
        <xdr:cNvPr id="357" name="フローチャート: 判断 356"/>
        <xdr:cNvSpPr/>
      </xdr:nvSpPr>
      <xdr:spPr>
        <a:xfrm>
          <a:off x="7810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127635</xdr:rowOff>
    </xdr:from>
    <xdr:ext cx="530225" cy="259080"/>
    <xdr:sp macro="" textlink="">
      <xdr:nvSpPr>
        <xdr:cNvPr id="358" name="テキスト ボックス 357"/>
        <xdr:cNvSpPr txBox="1"/>
      </xdr:nvSpPr>
      <xdr:spPr>
        <a:xfrm>
          <a:off x="7593965" y="9557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6350</xdr:rowOff>
    </xdr:from>
    <xdr:to>
      <xdr:col>36</xdr:col>
      <xdr:colOff>165100</xdr:colOff>
      <xdr:row>57</xdr:row>
      <xdr:rowOff>107315</xdr:rowOff>
    </xdr:to>
    <xdr:sp macro="" textlink="">
      <xdr:nvSpPr>
        <xdr:cNvPr id="359" name="フローチャート: 判断 358"/>
        <xdr:cNvSpPr/>
      </xdr:nvSpPr>
      <xdr:spPr>
        <a:xfrm>
          <a:off x="6921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123825</xdr:rowOff>
    </xdr:from>
    <xdr:ext cx="530225" cy="254635"/>
    <xdr:sp macro="" textlink="">
      <xdr:nvSpPr>
        <xdr:cNvPr id="360" name="テキスト ボックス 359"/>
        <xdr:cNvSpPr txBox="1"/>
      </xdr:nvSpPr>
      <xdr:spPr>
        <a:xfrm>
          <a:off x="6704965" y="95535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366" name="楕円 365"/>
        <xdr:cNvSpPr/>
      </xdr:nvSpPr>
      <xdr:spPr>
        <a:xfrm>
          <a:off x="10426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96520</xdr:rowOff>
    </xdr:from>
    <xdr:ext cx="469900" cy="259080"/>
    <xdr:sp macro="" textlink="">
      <xdr:nvSpPr>
        <xdr:cNvPr id="367" name="農林水産業費該当値テキスト"/>
        <xdr:cNvSpPr txBox="1"/>
      </xdr:nvSpPr>
      <xdr:spPr>
        <a:xfrm>
          <a:off x="10528300" y="986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148590</xdr:rowOff>
    </xdr:from>
    <xdr:to>
      <xdr:col>50</xdr:col>
      <xdr:colOff>165100</xdr:colOff>
      <xdr:row>58</xdr:row>
      <xdr:rowOff>78740</xdr:rowOff>
    </xdr:to>
    <xdr:sp macro="" textlink="">
      <xdr:nvSpPr>
        <xdr:cNvPr id="368" name="楕円 367"/>
        <xdr:cNvSpPr/>
      </xdr:nvSpPr>
      <xdr:spPr>
        <a:xfrm>
          <a:off x="9588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69850</xdr:rowOff>
    </xdr:from>
    <xdr:ext cx="465455" cy="259080"/>
    <xdr:sp macro="" textlink="">
      <xdr:nvSpPr>
        <xdr:cNvPr id="369" name="テキスト ボックス 368"/>
        <xdr:cNvSpPr txBox="1"/>
      </xdr:nvSpPr>
      <xdr:spPr>
        <a:xfrm>
          <a:off x="9404350" y="10013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144145</xdr:rowOff>
    </xdr:from>
    <xdr:to>
      <xdr:col>46</xdr:col>
      <xdr:colOff>38100</xdr:colOff>
      <xdr:row>58</xdr:row>
      <xdr:rowOff>74930</xdr:rowOff>
    </xdr:to>
    <xdr:sp macro="" textlink="">
      <xdr:nvSpPr>
        <xdr:cNvPr id="370" name="楕円 369"/>
        <xdr:cNvSpPr/>
      </xdr:nvSpPr>
      <xdr:spPr>
        <a:xfrm>
          <a:off x="8699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65405</xdr:rowOff>
    </xdr:from>
    <xdr:ext cx="530225" cy="254635"/>
    <xdr:sp macro="" textlink="">
      <xdr:nvSpPr>
        <xdr:cNvPr id="371" name="テキスト ボックス 370"/>
        <xdr:cNvSpPr txBox="1"/>
      </xdr:nvSpPr>
      <xdr:spPr>
        <a:xfrm>
          <a:off x="8482965" y="10009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8890</xdr:rowOff>
    </xdr:from>
    <xdr:to>
      <xdr:col>41</xdr:col>
      <xdr:colOff>101600</xdr:colOff>
      <xdr:row>58</xdr:row>
      <xdr:rowOff>110490</xdr:rowOff>
    </xdr:to>
    <xdr:sp macro="" textlink="">
      <xdr:nvSpPr>
        <xdr:cNvPr id="372" name="楕円 371"/>
        <xdr:cNvSpPr/>
      </xdr:nvSpPr>
      <xdr:spPr>
        <a:xfrm>
          <a:off x="7810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101600</xdr:rowOff>
    </xdr:from>
    <xdr:ext cx="465455" cy="259080"/>
    <xdr:sp macro="" textlink="">
      <xdr:nvSpPr>
        <xdr:cNvPr id="373" name="テキスト ボックス 372"/>
        <xdr:cNvSpPr txBox="1"/>
      </xdr:nvSpPr>
      <xdr:spPr>
        <a:xfrm>
          <a:off x="7626350" y="10045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27940</xdr:rowOff>
    </xdr:from>
    <xdr:to>
      <xdr:col>36</xdr:col>
      <xdr:colOff>165100</xdr:colOff>
      <xdr:row>58</xdr:row>
      <xdr:rowOff>129540</xdr:rowOff>
    </xdr:to>
    <xdr:sp macro="" textlink="">
      <xdr:nvSpPr>
        <xdr:cNvPr id="374" name="楕円 373"/>
        <xdr:cNvSpPr/>
      </xdr:nvSpPr>
      <xdr:spPr>
        <a:xfrm>
          <a:off x="6921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120650</xdr:rowOff>
    </xdr:from>
    <xdr:ext cx="465455" cy="254635"/>
    <xdr:sp macro="" textlink="">
      <xdr:nvSpPr>
        <xdr:cNvPr id="375" name="テキスト ボックス 374"/>
        <xdr:cNvSpPr txBox="1"/>
      </xdr:nvSpPr>
      <xdr:spPr>
        <a:xfrm>
          <a:off x="6737350" y="10064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7" name="テキスト ボックス 386"/>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1" name="テキスト ボックス 390"/>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635"/>
    <xdr:sp macro="" textlink="">
      <xdr:nvSpPr>
        <xdr:cNvPr id="397" name="テキスト ボックス 396"/>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129540</xdr:rowOff>
    </xdr:from>
    <xdr:to>
      <xdr:col>54</xdr:col>
      <xdr:colOff>189865</xdr:colOff>
      <xdr:row>79</xdr:row>
      <xdr:rowOff>22860</xdr:rowOff>
    </xdr:to>
    <xdr:cxnSp macro="">
      <xdr:nvCxnSpPr>
        <xdr:cNvPr id="399" name="直線コネクタ 398"/>
        <xdr:cNvCxnSpPr/>
      </xdr:nvCxnSpPr>
      <xdr:spPr>
        <a:xfrm flipV="1">
          <a:off x="10475595" y="1213104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378460" cy="259080"/>
    <xdr:sp macro="" textlink="">
      <xdr:nvSpPr>
        <xdr:cNvPr id="400" name="商工費最小値テキスト"/>
        <xdr:cNvSpPr txBox="1"/>
      </xdr:nvSpPr>
      <xdr:spPr>
        <a:xfrm>
          <a:off x="10528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1" name="直線コネクタ 400"/>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76200</xdr:rowOff>
    </xdr:from>
    <xdr:ext cx="534670" cy="254635"/>
    <xdr:sp macro="" textlink="">
      <xdr:nvSpPr>
        <xdr:cNvPr id="402" name="商工費最大値テキスト"/>
        <xdr:cNvSpPr txBox="1"/>
      </xdr:nvSpPr>
      <xdr:spPr>
        <a:xfrm>
          <a:off x="10528300" y="119062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38,269</a:t>
          </a:r>
          <a:endParaRPr kumimoji="1" lang="ja-JP" altLang="en-US" sz="1000" b="1">
            <a:latin typeface="ＭＳ Ｐゴシック"/>
          </a:endParaRPr>
        </a:p>
      </xdr:txBody>
    </xdr:sp>
    <xdr:clientData/>
  </xdr:oneCellAnchor>
  <xdr:twoCellAnchor>
    <xdr:from>
      <xdr:col>54</xdr:col>
      <xdr:colOff>101600</xdr:colOff>
      <xdr:row>70</xdr:row>
      <xdr:rowOff>129540</xdr:rowOff>
    </xdr:from>
    <xdr:to>
      <xdr:col>55</xdr:col>
      <xdr:colOff>88900</xdr:colOff>
      <xdr:row>70</xdr:row>
      <xdr:rowOff>129540</xdr:rowOff>
    </xdr:to>
    <xdr:cxnSp macro="">
      <xdr:nvCxnSpPr>
        <xdr:cNvPr id="403" name="直線コネクタ 402"/>
        <xdr:cNvCxnSpPr/>
      </xdr:nvCxnSpPr>
      <xdr:spPr>
        <a:xfrm>
          <a:off x="10388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55245</xdr:rowOff>
    </xdr:from>
    <xdr:to>
      <xdr:col>55</xdr:col>
      <xdr:colOff>0</xdr:colOff>
      <xdr:row>78</xdr:row>
      <xdr:rowOff>60325</xdr:rowOff>
    </xdr:to>
    <xdr:cxnSp macro="">
      <xdr:nvCxnSpPr>
        <xdr:cNvPr id="404" name="直線コネクタ 403"/>
        <xdr:cNvCxnSpPr/>
      </xdr:nvCxnSpPr>
      <xdr:spPr>
        <a:xfrm flipV="1">
          <a:off x="9639300" y="13428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156845</xdr:rowOff>
    </xdr:from>
    <xdr:ext cx="469900" cy="254635"/>
    <xdr:sp macro="" textlink="">
      <xdr:nvSpPr>
        <xdr:cNvPr id="405" name="商工費平均値テキスト"/>
        <xdr:cNvSpPr txBox="1"/>
      </xdr:nvSpPr>
      <xdr:spPr>
        <a:xfrm>
          <a:off x="10528300" y="130155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133985</xdr:rowOff>
    </xdr:from>
    <xdr:to>
      <xdr:col>55</xdr:col>
      <xdr:colOff>50800</xdr:colOff>
      <xdr:row>77</xdr:row>
      <xdr:rowOff>64135</xdr:rowOff>
    </xdr:to>
    <xdr:sp macro="" textlink="">
      <xdr:nvSpPr>
        <xdr:cNvPr id="406" name="フローチャート: 判断 405"/>
        <xdr:cNvSpPr/>
      </xdr:nvSpPr>
      <xdr:spPr>
        <a:xfrm>
          <a:off x="104267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21590</xdr:rowOff>
    </xdr:from>
    <xdr:to>
      <xdr:col>50</xdr:col>
      <xdr:colOff>114300</xdr:colOff>
      <xdr:row>78</xdr:row>
      <xdr:rowOff>60325</xdr:rowOff>
    </xdr:to>
    <xdr:cxnSp macro="">
      <xdr:nvCxnSpPr>
        <xdr:cNvPr id="407" name="直線コネクタ 406"/>
        <xdr:cNvCxnSpPr/>
      </xdr:nvCxnSpPr>
      <xdr:spPr>
        <a:xfrm>
          <a:off x="8750300" y="133946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163830</xdr:rowOff>
    </xdr:from>
    <xdr:to>
      <xdr:col>50</xdr:col>
      <xdr:colOff>165100</xdr:colOff>
      <xdr:row>77</xdr:row>
      <xdr:rowOff>93980</xdr:rowOff>
    </xdr:to>
    <xdr:sp macro="" textlink="">
      <xdr:nvSpPr>
        <xdr:cNvPr id="408" name="フローチャート: 判断 407"/>
        <xdr:cNvSpPr/>
      </xdr:nvSpPr>
      <xdr:spPr>
        <a:xfrm>
          <a:off x="9588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110490</xdr:rowOff>
    </xdr:from>
    <xdr:ext cx="465455" cy="254635"/>
    <xdr:sp macro="" textlink="">
      <xdr:nvSpPr>
        <xdr:cNvPr id="409" name="テキスト ボックス 408"/>
        <xdr:cNvSpPr txBox="1"/>
      </xdr:nvSpPr>
      <xdr:spPr>
        <a:xfrm>
          <a:off x="9404350" y="12969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21590</xdr:rowOff>
    </xdr:from>
    <xdr:to>
      <xdr:col>45</xdr:col>
      <xdr:colOff>177800</xdr:colOff>
      <xdr:row>78</xdr:row>
      <xdr:rowOff>48260</xdr:rowOff>
    </xdr:to>
    <xdr:cxnSp macro="">
      <xdr:nvCxnSpPr>
        <xdr:cNvPr id="410" name="直線コネクタ 409"/>
        <xdr:cNvCxnSpPr/>
      </xdr:nvCxnSpPr>
      <xdr:spPr>
        <a:xfrm flipV="1">
          <a:off x="7861300" y="13394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1" name="フローチャート: 判断 410"/>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60960</xdr:rowOff>
    </xdr:from>
    <xdr:ext cx="530225" cy="259080"/>
    <xdr:sp macro="" textlink="">
      <xdr:nvSpPr>
        <xdr:cNvPr id="412" name="テキスト ボックス 411"/>
        <xdr:cNvSpPr txBox="1"/>
      </xdr:nvSpPr>
      <xdr:spPr>
        <a:xfrm>
          <a:off x="8482965" y="12919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48260</xdr:rowOff>
    </xdr:from>
    <xdr:to>
      <xdr:col>41</xdr:col>
      <xdr:colOff>50800</xdr:colOff>
      <xdr:row>78</xdr:row>
      <xdr:rowOff>83820</xdr:rowOff>
    </xdr:to>
    <xdr:cxnSp macro="">
      <xdr:nvCxnSpPr>
        <xdr:cNvPr id="413" name="直線コネクタ 412"/>
        <xdr:cNvCxnSpPr/>
      </xdr:nvCxnSpPr>
      <xdr:spPr>
        <a:xfrm flipV="1">
          <a:off x="6972300" y="13421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102870</xdr:rowOff>
    </xdr:from>
    <xdr:to>
      <xdr:col>41</xdr:col>
      <xdr:colOff>101600</xdr:colOff>
      <xdr:row>77</xdr:row>
      <xdr:rowOff>33020</xdr:rowOff>
    </xdr:to>
    <xdr:sp macro="" textlink="">
      <xdr:nvSpPr>
        <xdr:cNvPr id="414" name="フローチャート: 判断 413"/>
        <xdr:cNvSpPr/>
      </xdr:nvSpPr>
      <xdr:spPr>
        <a:xfrm>
          <a:off x="781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49530</xdr:rowOff>
    </xdr:from>
    <xdr:ext cx="530225" cy="259080"/>
    <xdr:sp macro="" textlink="">
      <xdr:nvSpPr>
        <xdr:cNvPr id="415" name="テキスト ボックス 414"/>
        <xdr:cNvSpPr txBox="1"/>
      </xdr:nvSpPr>
      <xdr:spPr>
        <a:xfrm>
          <a:off x="7593965" y="12908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107315</xdr:rowOff>
    </xdr:from>
    <xdr:to>
      <xdr:col>36</xdr:col>
      <xdr:colOff>165100</xdr:colOff>
      <xdr:row>77</xdr:row>
      <xdr:rowOff>37465</xdr:rowOff>
    </xdr:to>
    <xdr:sp macro="" textlink="">
      <xdr:nvSpPr>
        <xdr:cNvPr id="416" name="フローチャート: 判断 415"/>
        <xdr:cNvSpPr/>
      </xdr:nvSpPr>
      <xdr:spPr>
        <a:xfrm>
          <a:off x="6921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53975</xdr:rowOff>
    </xdr:from>
    <xdr:ext cx="530225" cy="254635"/>
    <xdr:sp macro="" textlink="">
      <xdr:nvSpPr>
        <xdr:cNvPr id="417" name="テキスト ボックス 416"/>
        <xdr:cNvSpPr txBox="1"/>
      </xdr:nvSpPr>
      <xdr:spPr>
        <a:xfrm>
          <a:off x="6704965" y="12912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4445</xdr:rowOff>
    </xdr:from>
    <xdr:to>
      <xdr:col>55</xdr:col>
      <xdr:colOff>50800</xdr:colOff>
      <xdr:row>78</xdr:row>
      <xdr:rowOff>106045</xdr:rowOff>
    </xdr:to>
    <xdr:sp macro="" textlink="">
      <xdr:nvSpPr>
        <xdr:cNvPr id="423" name="楕円 422"/>
        <xdr:cNvSpPr/>
      </xdr:nvSpPr>
      <xdr:spPr>
        <a:xfrm>
          <a:off x="10426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154940</xdr:rowOff>
    </xdr:from>
    <xdr:ext cx="469900" cy="254635"/>
    <xdr:sp macro="" textlink="">
      <xdr:nvSpPr>
        <xdr:cNvPr id="424" name="商工費該当値テキスト"/>
        <xdr:cNvSpPr txBox="1"/>
      </xdr:nvSpPr>
      <xdr:spPr>
        <a:xfrm>
          <a:off x="10528300" y="13356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9525</xdr:rowOff>
    </xdr:from>
    <xdr:to>
      <xdr:col>50</xdr:col>
      <xdr:colOff>165100</xdr:colOff>
      <xdr:row>78</xdr:row>
      <xdr:rowOff>111125</xdr:rowOff>
    </xdr:to>
    <xdr:sp macro="" textlink="">
      <xdr:nvSpPr>
        <xdr:cNvPr id="425" name="楕円 424"/>
        <xdr:cNvSpPr/>
      </xdr:nvSpPr>
      <xdr:spPr>
        <a:xfrm>
          <a:off x="958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102235</xdr:rowOff>
    </xdr:from>
    <xdr:ext cx="465455" cy="258445"/>
    <xdr:sp macro="" textlink="">
      <xdr:nvSpPr>
        <xdr:cNvPr id="426" name="テキスト ボックス 425"/>
        <xdr:cNvSpPr txBox="1"/>
      </xdr:nvSpPr>
      <xdr:spPr>
        <a:xfrm>
          <a:off x="9404350" y="134753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142240</xdr:rowOff>
    </xdr:from>
    <xdr:to>
      <xdr:col>46</xdr:col>
      <xdr:colOff>38100</xdr:colOff>
      <xdr:row>78</xdr:row>
      <xdr:rowOff>72390</xdr:rowOff>
    </xdr:to>
    <xdr:sp macro="" textlink="">
      <xdr:nvSpPr>
        <xdr:cNvPr id="427" name="楕円 426"/>
        <xdr:cNvSpPr/>
      </xdr:nvSpPr>
      <xdr:spPr>
        <a:xfrm>
          <a:off x="869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63500</xdr:rowOff>
    </xdr:from>
    <xdr:ext cx="465455" cy="254635"/>
    <xdr:sp macro="" textlink="">
      <xdr:nvSpPr>
        <xdr:cNvPr id="428" name="テキスト ボックス 427"/>
        <xdr:cNvSpPr txBox="1"/>
      </xdr:nvSpPr>
      <xdr:spPr>
        <a:xfrm>
          <a:off x="8515350" y="13436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168910</xdr:rowOff>
    </xdr:from>
    <xdr:to>
      <xdr:col>41</xdr:col>
      <xdr:colOff>101600</xdr:colOff>
      <xdr:row>78</xdr:row>
      <xdr:rowOff>99060</xdr:rowOff>
    </xdr:to>
    <xdr:sp macro="" textlink="">
      <xdr:nvSpPr>
        <xdr:cNvPr id="429" name="楕円 428"/>
        <xdr:cNvSpPr/>
      </xdr:nvSpPr>
      <xdr:spPr>
        <a:xfrm>
          <a:off x="7810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90170</xdr:rowOff>
    </xdr:from>
    <xdr:ext cx="465455" cy="259080"/>
    <xdr:sp macro="" textlink="">
      <xdr:nvSpPr>
        <xdr:cNvPr id="430" name="テキスト ボックス 429"/>
        <xdr:cNvSpPr txBox="1"/>
      </xdr:nvSpPr>
      <xdr:spPr>
        <a:xfrm>
          <a:off x="7626350" y="13463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33020</xdr:rowOff>
    </xdr:from>
    <xdr:to>
      <xdr:col>36</xdr:col>
      <xdr:colOff>165100</xdr:colOff>
      <xdr:row>78</xdr:row>
      <xdr:rowOff>134620</xdr:rowOff>
    </xdr:to>
    <xdr:sp macro="" textlink="">
      <xdr:nvSpPr>
        <xdr:cNvPr id="431" name="楕円 430"/>
        <xdr:cNvSpPr/>
      </xdr:nvSpPr>
      <xdr:spPr>
        <a:xfrm>
          <a:off x="692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125730</xdr:rowOff>
    </xdr:from>
    <xdr:ext cx="465455" cy="259080"/>
    <xdr:sp macro="" textlink="">
      <xdr:nvSpPr>
        <xdr:cNvPr id="432" name="テキスト ボックス 431"/>
        <xdr:cNvSpPr txBox="1"/>
      </xdr:nvSpPr>
      <xdr:spPr>
        <a:xfrm>
          <a:off x="6737350" y="13498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1" name="テキスト ボックス 440"/>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635"/>
    <xdr:sp macro="" textlink="">
      <xdr:nvSpPr>
        <xdr:cNvPr id="443" name="テキスト ボックス 442"/>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49" name="テキスト ボックス 448"/>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3" name="テキスト ボックス 452"/>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5" name="テキスト ボックス 45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144780</xdr:rowOff>
    </xdr:from>
    <xdr:to>
      <xdr:col>54</xdr:col>
      <xdr:colOff>189865</xdr:colOff>
      <xdr:row>99</xdr:row>
      <xdr:rowOff>2540</xdr:rowOff>
    </xdr:to>
    <xdr:cxnSp macro="">
      <xdr:nvCxnSpPr>
        <xdr:cNvPr id="457" name="直線コネクタ 456"/>
        <xdr:cNvCxnSpPr/>
      </xdr:nvCxnSpPr>
      <xdr:spPr>
        <a:xfrm flipV="1">
          <a:off x="10475595" y="1557528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6350</xdr:rowOff>
    </xdr:from>
    <xdr:ext cx="534670" cy="254635"/>
    <xdr:sp macro="" textlink="">
      <xdr:nvSpPr>
        <xdr:cNvPr id="458" name="土木費最小値テキスト"/>
        <xdr:cNvSpPr txBox="1"/>
      </xdr:nvSpPr>
      <xdr:spPr>
        <a:xfrm>
          <a:off x="10528300" y="16979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2540</xdr:rowOff>
    </xdr:from>
    <xdr:to>
      <xdr:col>55</xdr:col>
      <xdr:colOff>88900</xdr:colOff>
      <xdr:row>99</xdr:row>
      <xdr:rowOff>2540</xdr:rowOff>
    </xdr:to>
    <xdr:cxnSp macro="">
      <xdr:nvCxnSpPr>
        <xdr:cNvPr id="459" name="直線コネクタ 458"/>
        <xdr:cNvCxnSpPr/>
      </xdr:nvCxnSpPr>
      <xdr:spPr>
        <a:xfrm>
          <a:off x="10388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91440</xdr:rowOff>
    </xdr:from>
    <xdr:ext cx="534670" cy="259080"/>
    <xdr:sp macro="" textlink="">
      <xdr:nvSpPr>
        <xdr:cNvPr id="460" name="土木費最大値テキスト"/>
        <xdr:cNvSpPr txBox="1"/>
      </xdr:nvSpPr>
      <xdr:spPr>
        <a:xfrm>
          <a:off x="10528300" y="1535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95,749</a:t>
          </a:r>
          <a:endParaRPr kumimoji="1" lang="ja-JP" altLang="en-US" sz="1000" b="1">
            <a:latin typeface="ＭＳ Ｐゴシック"/>
          </a:endParaRPr>
        </a:p>
      </xdr:txBody>
    </xdr:sp>
    <xdr:clientData/>
  </xdr:oneCellAnchor>
  <xdr:twoCellAnchor>
    <xdr:from>
      <xdr:col>54</xdr:col>
      <xdr:colOff>101600</xdr:colOff>
      <xdr:row>90</xdr:row>
      <xdr:rowOff>144780</xdr:rowOff>
    </xdr:from>
    <xdr:to>
      <xdr:col>55</xdr:col>
      <xdr:colOff>88900</xdr:colOff>
      <xdr:row>90</xdr:row>
      <xdr:rowOff>144780</xdr:rowOff>
    </xdr:to>
    <xdr:cxnSp macro="">
      <xdr:nvCxnSpPr>
        <xdr:cNvPr id="461" name="直線コネクタ 460"/>
        <xdr:cNvCxnSpPr/>
      </xdr:nvCxnSpPr>
      <xdr:spPr>
        <a:xfrm>
          <a:off x="10388600" y="1557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10160</xdr:rowOff>
    </xdr:from>
    <xdr:to>
      <xdr:col>55</xdr:col>
      <xdr:colOff>0</xdr:colOff>
      <xdr:row>98</xdr:row>
      <xdr:rowOff>102870</xdr:rowOff>
    </xdr:to>
    <xdr:cxnSp macro="">
      <xdr:nvCxnSpPr>
        <xdr:cNvPr id="462" name="直線コネクタ 461"/>
        <xdr:cNvCxnSpPr/>
      </xdr:nvCxnSpPr>
      <xdr:spPr>
        <a:xfrm>
          <a:off x="9639300" y="1681226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98425</xdr:rowOff>
    </xdr:from>
    <xdr:ext cx="534670" cy="254635"/>
    <xdr:sp macro="" textlink="">
      <xdr:nvSpPr>
        <xdr:cNvPr id="463" name="土木費平均値テキスト"/>
        <xdr:cNvSpPr txBox="1"/>
      </xdr:nvSpPr>
      <xdr:spPr>
        <a:xfrm>
          <a:off x="10528300" y="163861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75565</xdr:rowOff>
    </xdr:from>
    <xdr:to>
      <xdr:col>55</xdr:col>
      <xdr:colOff>50800</xdr:colOff>
      <xdr:row>97</xdr:row>
      <xdr:rowOff>6350</xdr:rowOff>
    </xdr:to>
    <xdr:sp macro="" textlink="">
      <xdr:nvSpPr>
        <xdr:cNvPr id="464" name="フローチャート: 判断 463"/>
        <xdr:cNvSpPr/>
      </xdr:nvSpPr>
      <xdr:spPr>
        <a:xfrm>
          <a:off x="104267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165100</xdr:rowOff>
    </xdr:from>
    <xdr:to>
      <xdr:col>50</xdr:col>
      <xdr:colOff>114300</xdr:colOff>
      <xdr:row>98</xdr:row>
      <xdr:rowOff>10160</xdr:rowOff>
    </xdr:to>
    <xdr:cxnSp macro="">
      <xdr:nvCxnSpPr>
        <xdr:cNvPr id="465" name="直線コネクタ 464"/>
        <xdr:cNvCxnSpPr/>
      </xdr:nvCxnSpPr>
      <xdr:spPr>
        <a:xfrm>
          <a:off x="8750300" y="1662430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149860</xdr:rowOff>
    </xdr:from>
    <xdr:to>
      <xdr:col>50</xdr:col>
      <xdr:colOff>165100</xdr:colOff>
      <xdr:row>97</xdr:row>
      <xdr:rowOff>80010</xdr:rowOff>
    </xdr:to>
    <xdr:sp macro="" textlink="">
      <xdr:nvSpPr>
        <xdr:cNvPr id="466" name="フローチャート: 判断 465"/>
        <xdr:cNvSpPr/>
      </xdr:nvSpPr>
      <xdr:spPr>
        <a:xfrm>
          <a:off x="9588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96520</xdr:rowOff>
    </xdr:from>
    <xdr:ext cx="530225" cy="259080"/>
    <xdr:sp macro="" textlink="">
      <xdr:nvSpPr>
        <xdr:cNvPr id="467" name="テキスト ボックス 466"/>
        <xdr:cNvSpPr txBox="1"/>
      </xdr:nvSpPr>
      <xdr:spPr>
        <a:xfrm>
          <a:off x="9371965" y="16384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165100</xdr:rowOff>
    </xdr:from>
    <xdr:to>
      <xdr:col>45</xdr:col>
      <xdr:colOff>177800</xdr:colOff>
      <xdr:row>98</xdr:row>
      <xdr:rowOff>31750</xdr:rowOff>
    </xdr:to>
    <xdr:cxnSp macro="">
      <xdr:nvCxnSpPr>
        <xdr:cNvPr id="468" name="直線コネクタ 467"/>
        <xdr:cNvCxnSpPr/>
      </xdr:nvCxnSpPr>
      <xdr:spPr>
        <a:xfrm flipV="1">
          <a:off x="7861300" y="166243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168910</xdr:rowOff>
    </xdr:from>
    <xdr:to>
      <xdr:col>46</xdr:col>
      <xdr:colOff>38100</xdr:colOff>
      <xdr:row>97</xdr:row>
      <xdr:rowOff>99060</xdr:rowOff>
    </xdr:to>
    <xdr:sp macro="" textlink="">
      <xdr:nvSpPr>
        <xdr:cNvPr id="469" name="フローチャート: 判断 468"/>
        <xdr:cNvSpPr/>
      </xdr:nvSpPr>
      <xdr:spPr>
        <a:xfrm>
          <a:off x="8699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90170</xdr:rowOff>
    </xdr:from>
    <xdr:ext cx="530225" cy="259080"/>
    <xdr:sp macro="" textlink="">
      <xdr:nvSpPr>
        <xdr:cNvPr id="470" name="テキスト ボックス 469"/>
        <xdr:cNvSpPr txBox="1"/>
      </xdr:nvSpPr>
      <xdr:spPr>
        <a:xfrm>
          <a:off x="8482965" y="16720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73660</xdr:rowOff>
    </xdr:from>
    <xdr:to>
      <xdr:col>41</xdr:col>
      <xdr:colOff>50800</xdr:colOff>
      <xdr:row>98</xdr:row>
      <xdr:rowOff>31750</xdr:rowOff>
    </xdr:to>
    <xdr:cxnSp macro="">
      <xdr:nvCxnSpPr>
        <xdr:cNvPr id="471" name="直線コネクタ 470"/>
        <xdr:cNvCxnSpPr/>
      </xdr:nvCxnSpPr>
      <xdr:spPr>
        <a:xfrm>
          <a:off x="6972300" y="1670431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156210</xdr:rowOff>
    </xdr:from>
    <xdr:to>
      <xdr:col>41</xdr:col>
      <xdr:colOff>101600</xdr:colOff>
      <xdr:row>97</xdr:row>
      <xdr:rowOff>86360</xdr:rowOff>
    </xdr:to>
    <xdr:sp macro="" textlink="">
      <xdr:nvSpPr>
        <xdr:cNvPr id="472" name="フローチャート: 判断 471"/>
        <xdr:cNvSpPr/>
      </xdr:nvSpPr>
      <xdr:spPr>
        <a:xfrm>
          <a:off x="7810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102870</xdr:rowOff>
    </xdr:from>
    <xdr:ext cx="530225" cy="259080"/>
    <xdr:sp macro="" textlink="">
      <xdr:nvSpPr>
        <xdr:cNvPr id="473" name="テキスト ボックス 472"/>
        <xdr:cNvSpPr txBox="1"/>
      </xdr:nvSpPr>
      <xdr:spPr>
        <a:xfrm>
          <a:off x="7593965" y="16390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103505</xdr:rowOff>
    </xdr:from>
    <xdr:to>
      <xdr:col>36</xdr:col>
      <xdr:colOff>165100</xdr:colOff>
      <xdr:row>97</xdr:row>
      <xdr:rowOff>33655</xdr:rowOff>
    </xdr:to>
    <xdr:sp macro="" textlink="">
      <xdr:nvSpPr>
        <xdr:cNvPr id="474" name="フローチャート: 判断 473"/>
        <xdr:cNvSpPr/>
      </xdr:nvSpPr>
      <xdr:spPr>
        <a:xfrm>
          <a:off x="692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50165</xdr:rowOff>
    </xdr:from>
    <xdr:ext cx="530225" cy="259080"/>
    <xdr:sp macro="" textlink="">
      <xdr:nvSpPr>
        <xdr:cNvPr id="475" name="テキスト ボックス 474"/>
        <xdr:cNvSpPr txBox="1"/>
      </xdr:nvSpPr>
      <xdr:spPr>
        <a:xfrm>
          <a:off x="6704965" y="16337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52070</xdr:rowOff>
    </xdr:from>
    <xdr:to>
      <xdr:col>55</xdr:col>
      <xdr:colOff>50800</xdr:colOff>
      <xdr:row>98</xdr:row>
      <xdr:rowOff>153670</xdr:rowOff>
    </xdr:to>
    <xdr:sp macro="" textlink="">
      <xdr:nvSpPr>
        <xdr:cNvPr id="481" name="楕円 480"/>
        <xdr:cNvSpPr/>
      </xdr:nvSpPr>
      <xdr:spPr>
        <a:xfrm>
          <a:off x="104267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138430</xdr:rowOff>
    </xdr:from>
    <xdr:ext cx="534670" cy="259080"/>
    <xdr:sp macro="" textlink="">
      <xdr:nvSpPr>
        <xdr:cNvPr id="482" name="土木費該当値テキスト"/>
        <xdr:cNvSpPr txBox="1"/>
      </xdr:nvSpPr>
      <xdr:spPr>
        <a:xfrm>
          <a:off x="10528300" y="1676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130810</xdr:rowOff>
    </xdr:from>
    <xdr:to>
      <xdr:col>50</xdr:col>
      <xdr:colOff>165100</xdr:colOff>
      <xdr:row>98</xdr:row>
      <xdr:rowOff>60960</xdr:rowOff>
    </xdr:to>
    <xdr:sp macro="" textlink="">
      <xdr:nvSpPr>
        <xdr:cNvPr id="483" name="楕円 482"/>
        <xdr:cNvSpPr/>
      </xdr:nvSpPr>
      <xdr:spPr>
        <a:xfrm>
          <a:off x="9588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52070</xdr:rowOff>
    </xdr:from>
    <xdr:ext cx="530225" cy="254635"/>
    <xdr:sp macro="" textlink="">
      <xdr:nvSpPr>
        <xdr:cNvPr id="484" name="テキスト ボックス 483"/>
        <xdr:cNvSpPr txBox="1"/>
      </xdr:nvSpPr>
      <xdr:spPr>
        <a:xfrm>
          <a:off x="9371965" y="16854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114300</xdr:rowOff>
    </xdr:from>
    <xdr:to>
      <xdr:col>46</xdr:col>
      <xdr:colOff>38100</xdr:colOff>
      <xdr:row>97</xdr:row>
      <xdr:rowOff>44450</xdr:rowOff>
    </xdr:to>
    <xdr:sp macro="" textlink="">
      <xdr:nvSpPr>
        <xdr:cNvPr id="485" name="楕円 484"/>
        <xdr:cNvSpPr/>
      </xdr:nvSpPr>
      <xdr:spPr>
        <a:xfrm>
          <a:off x="8699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60960</xdr:rowOff>
    </xdr:from>
    <xdr:ext cx="530225" cy="259080"/>
    <xdr:sp macro="" textlink="">
      <xdr:nvSpPr>
        <xdr:cNvPr id="486" name="テキスト ボックス 485"/>
        <xdr:cNvSpPr txBox="1"/>
      </xdr:nvSpPr>
      <xdr:spPr>
        <a:xfrm>
          <a:off x="8482965" y="16348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152400</xdr:rowOff>
    </xdr:from>
    <xdr:to>
      <xdr:col>41</xdr:col>
      <xdr:colOff>101600</xdr:colOff>
      <xdr:row>98</xdr:row>
      <xdr:rowOff>82550</xdr:rowOff>
    </xdr:to>
    <xdr:sp macro="" textlink="">
      <xdr:nvSpPr>
        <xdr:cNvPr id="487" name="楕円 486"/>
        <xdr:cNvSpPr/>
      </xdr:nvSpPr>
      <xdr:spPr>
        <a:xfrm>
          <a:off x="7810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73660</xdr:rowOff>
    </xdr:from>
    <xdr:ext cx="530225" cy="259080"/>
    <xdr:sp macro="" textlink="">
      <xdr:nvSpPr>
        <xdr:cNvPr id="488" name="テキスト ボックス 487"/>
        <xdr:cNvSpPr txBox="1"/>
      </xdr:nvSpPr>
      <xdr:spPr>
        <a:xfrm>
          <a:off x="759396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22860</xdr:rowOff>
    </xdr:from>
    <xdr:to>
      <xdr:col>36</xdr:col>
      <xdr:colOff>165100</xdr:colOff>
      <xdr:row>97</xdr:row>
      <xdr:rowOff>124460</xdr:rowOff>
    </xdr:to>
    <xdr:sp macro="" textlink="">
      <xdr:nvSpPr>
        <xdr:cNvPr id="489" name="楕円 488"/>
        <xdr:cNvSpPr/>
      </xdr:nvSpPr>
      <xdr:spPr>
        <a:xfrm>
          <a:off x="6921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115570</xdr:rowOff>
    </xdr:from>
    <xdr:ext cx="530225" cy="259080"/>
    <xdr:sp macro="" textlink="">
      <xdr:nvSpPr>
        <xdr:cNvPr id="490" name="テキスト ボックス 489"/>
        <xdr:cNvSpPr txBox="1"/>
      </xdr:nvSpPr>
      <xdr:spPr>
        <a:xfrm>
          <a:off x="6704965" y="16746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9" name="テキスト ボックス 49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501" name="テキスト ボックス 500"/>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4635"/>
    <xdr:sp macro="" textlink="">
      <xdr:nvSpPr>
        <xdr:cNvPr id="503" name="テキスト ボックス 502"/>
        <xdr:cNvSpPr txBox="1"/>
      </xdr:nvSpPr>
      <xdr:spPr>
        <a:xfrm>
          <a:off x="11914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4635"/>
    <xdr:sp macro="" textlink="">
      <xdr:nvSpPr>
        <xdr:cNvPr id="505" name="テキスト ボックス 504"/>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4635"/>
    <xdr:sp macro="" textlink="">
      <xdr:nvSpPr>
        <xdr:cNvPr id="507" name="テキスト ボックス 506"/>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4635"/>
    <xdr:sp macro="" textlink="">
      <xdr:nvSpPr>
        <xdr:cNvPr id="509" name="テキスト ボックス 508"/>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1" name="テキスト ボックス 510"/>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98425</xdr:rowOff>
    </xdr:from>
    <xdr:to>
      <xdr:col>85</xdr:col>
      <xdr:colOff>126365</xdr:colOff>
      <xdr:row>38</xdr:row>
      <xdr:rowOff>19685</xdr:rowOff>
    </xdr:to>
    <xdr:cxnSp macro="">
      <xdr:nvCxnSpPr>
        <xdr:cNvPr id="513" name="直線コネクタ 512"/>
        <xdr:cNvCxnSpPr/>
      </xdr:nvCxnSpPr>
      <xdr:spPr>
        <a:xfrm flipV="1">
          <a:off x="16317595" y="5241925"/>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23495</xdr:rowOff>
    </xdr:from>
    <xdr:ext cx="534670" cy="259080"/>
    <xdr:sp macro="" textlink="">
      <xdr:nvSpPr>
        <xdr:cNvPr id="514" name="消防費最小値テキスト"/>
        <xdr:cNvSpPr txBox="1"/>
      </xdr:nvSpPr>
      <xdr:spPr>
        <a:xfrm>
          <a:off x="16370300"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19685</xdr:rowOff>
    </xdr:from>
    <xdr:to>
      <xdr:col>86</xdr:col>
      <xdr:colOff>25400</xdr:colOff>
      <xdr:row>38</xdr:row>
      <xdr:rowOff>19685</xdr:rowOff>
    </xdr:to>
    <xdr:cxnSp macro="">
      <xdr:nvCxnSpPr>
        <xdr:cNvPr id="515" name="直線コネクタ 514"/>
        <xdr:cNvCxnSpPr/>
      </xdr:nvCxnSpPr>
      <xdr:spPr>
        <a:xfrm>
          <a:off x="16230600" y="653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45085</xdr:rowOff>
    </xdr:from>
    <xdr:ext cx="534670" cy="258445"/>
    <xdr:sp macro="" textlink="">
      <xdr:nvSpPr>
        <xdr:cNvPr id="516" name="消防費最大値テキスト"/>
        <xdr:cNvSpPr txBox="1"/>
      </xdr:nvSpPr>
      <xdr:spPr>
        <a:xfrm>
          <a:off x="16370300" y="501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40,904</a:t>
          </a:r>
          <a:endParaRPr kumimoji="1" lang="ja-JP" altLang="en-US" sz="1000" b="1">
            <a:latin typeface="ＭＳ Ｐゴシック"/>
          </a:endParaRPr>
        </a:p>
      </xdr:txBody>
    </xdr:sp>
    <xdr:clientData/>
  </xdr:oneCellAnchor>
  <xdr:twoCellAnchor>
    <xdr:from>
      <xdr:col>85</xdr:col>
      <xdr:colOff>38100</xdr:colOff>
      <xdr:row>30</xdr:row>
      <xdr:rowOff>98425</xdr:rowOff>
    </xdr:from>
    <xdr:to>
      <xdr:col>86</xdr:col>
      <xdr:colOff>25400</xdr:colOff>
      <xdr:row>30</xdr:row>
      <xdr:rowOff>98425</xdr:rowOff>
    </xdr:to>
    <xdr:cxnSp macro="">
      <xdr:nvCxnSpPr>
        <xdr:cNvPr id="517" name="直線コネクタ 516"/>
        <xdr:cNvCxnSpPr/>
      </xdr:nvCxnSpPr>
      <xdr:spPr>
        <a:xfrm>
          <a:off x="16230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43180</xdr:rowOff>
    </xdr:from>
    <xdr:to>
      <xdr:col>85</xdr:col>
      <xdr:colOff>127000</xdr:colOff>
      <xdr:row>37</xdr:row>
      <xdr:rowOff>55880</xdr:rowOff>
    </xdr:to>
    <xdr:cxnSp macro="">
      <xdr:nvCxnSpPr>
        <xdr:cNvPr id="518" name="直線コネクタ 517"/>
        <xdr:cNvCxnSpPr/>
      </xdr:nvCxnSpPr>
      <xdr:spPr>
        <a:xfrm flipV="1">
          <a:off x="15481300" y="63868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70485</xdr:rowOff>
    </xdr:from>
    <xdr:ext cx="534670" cy="259080"/>
    <xdr:sp macro="" textlink="">
      <xdr:nvSpPr>
        <xdr:cNvPr id="519" name="消防費平均値テキスト"/>
        <xdr:cNvSpPr txBox="1"/>
      </xdr:nvSpPr>
      <xdr:spPr>
        <a:xfrm>
          <a:off x="16370300" y="607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46990</xdr:rowOff>
    </xdr:from>
    <xdr:to>
      <xdr:col>85</xdr:col>
      <xdr:colOff>177800</xdr:colOff>
      <xdr:row>36</xdr:row>
      <xdr:rowOff>148590</xdr:rowOff>
    </xdr:to>
    <xdr:sp macro="" textlink="">
      <xdr:nvSpPr>
        <xdr:cNvPr id="520" name="フローチャート: 判断 519"/>
        <xdr:cNvSpPr/>
      </xdr:nvSpPr>
      <xdr:spPr>
        <a:xfrm>
          <a:off x="16268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44450</xdr:rowOff>
    </xdr:from>
    <xdr:to>
      <xdr:col>81</xdr:col>
      <xdr:colOff>50800</xdr:colOff>
      <xdr:row>37</xdr:row>
      <xdr:rowOff>55880</xdr:rowOff>
    </xdr:to>
    <xdr:cxnSp macro="">
      <xdr:nvCxnSpPr>
        <xdr:cNvPr id="521" name="直線コネクタ 520"/>
        <xdr:cNvCxnSpPr/>
      </xdr:nvCxnSpPr>
      <xdr:spPr>
        <a:xfrm>
          <a:off x="14592300" y="6388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146050</xdr:rowOff>
    </xdr:from>
    <xdr:to>
      <xdr:col>81</xdr:col>
      <xdr:colOff>101600</xdr:colOff>
      <xdr:row>36</xdr:row>
      <xdr:rowOff>76200</xdr:rowOff>
    </xdr:to>
    <xdr:sp macro="" textlink="">
      <xdr:nvSpPr>
        <xdr:cNvPr id="522" name="フローチャート: 判断 521"/>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92710</xdr:rowOff>
    </xdr:from>
    <xdr:ext cx="530225" cy="259080"/>
    <xdr:sp macro="" textlink="">
      <xdr:nvSpPr>
        <xdr:cNvPr id="523" name="テキスト ボックス 522"/>
        <xdr:cNvSpPr txBox="1"/>
      </xdr:nvSpPr>
      <xdr:spPr>
        <a:xfrm>
          <a:off x="15213965" y="5922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44450</xdr:rowOff>
    </xdr:from>
    <xdr:to>
      <xdr:col>76</xdr:col>
      <xdr:colOff>114300</xdr:colOff>
      <xdr:row>37</xdr:row>
      <xdr:rowOff>50165</xdr:rowOff>
    </xdr:to>
    <xdr:cxnSp macro="">
      <xdr:nvCxnSpPr>
        <xdr:cNvPr id="524" name="直線コネクタ 523"/>
        <xdr:cNvCxnSpPr/>
      </xdr:nvCxnSpPr>
      <xdr:spPr>
        <a:xfrm flipV="1">
          <a:off x="13703300" y="63881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1905</xdr:rowOff>
    </xdr:from>
    <xdr:to>
      <xdr:col>76</xdr:col>
      <xdr:colOff>165100</xdr:colOff>
      <xdr:row>36</xdr:row>
      <xdr:rowOff>103505</xdr:rowOff>
    </xdr:to>
    <xdr:sp macro="" textlink="">
      <xdr:nvSpPr>
        <xdr:cNvPr id="525" name="フローチャート: 判断 524"/>
        <xdr:cNvSpPr/>
      </xdr:nvSpPr>
      <xdr:spPr>
        <a:xfrm>
          <a:off x="14541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120650</xdr:rowOff>
    </xdr:from>
    <xdr:ext cx="530225" cy="254635"/>
    <xdr:sp macro="" textlink="">
      <xdr:nvSpPr>
        <xdr:cNvPr id="526" name="テキスト ボックス 525"/>
        <xdr:cNvSpPr txBox="1"/>
      </xdr:nvSpPr>
      <xdr:spPr>
        <a:xfrm>
          <a:off x="14324965" y="5949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50165</xdr:rowOff>
    </xdr:from>
    <xdr:to>
      <xdr:col>71</xdr:col>
      <xdr:colOff>177800</xdr:colOff>
      <xdr:row>37</xdr:row>
      <xdr:rowOff>56515</xdr:rowOff>
    </xdr:to>
    <xdr:cxnSp macro="">
      <xdr:nvCxnSpPr>
        <xdr:cNvPr id="527" name="直線コネクタ 526"/>
        <xdr:cNvCxnSpPr/>
      </xdr:nvCxnSpPr>
      <xdr:spPr>
        <a:xfrm flipV="1">
          <a:off x="12814300" y="63938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166370</xdr:rowOff>
    </xdr:from>
    <xdr:to>
      <xdr:col>72</xdr:col>
      <xdr:colOff>38100</xdr:colOff>
      <xdr:row>36</xdr:row>
      <xdr:rowOff>96520</xdr:rowOff>
    </xdr:to>
    <xdr:sp macro="" textlink="">
      <xdr:nvSpPr>
        <xdr:cNvPr id="528" name="フローチャート: 判断 527"/>
        <xdr:cNvSpPr/>
      </xdr:nvSpPr>
      <xdr:spPr>
        <a:xfrm>
          <a:off x="13652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113030</xdr:rowOff>
    </xdr:from>
    <xdr:ext cx="530225" cy="259080"/>
    <xdr:sp macro="" textlink="">
      <xdr:nvSpPr>
        <xdr:cNvPr id="529" name="テキスト ボックス 528"/>
        <xdr:cNvSpPr txBox="1"/>
      </xdr:nvSpPr>
      <xdr:spPr>
        <a:xfrm>
          <a:off x="13435965" y="5942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8255</xdr:rowOff>
    </xdr:from>
    <xdr:to>
      <xdr:col>67</xdr:col>
      <xdr:colOff>101600</xdr:colOff>
      <xdr:row>34</xdr:row>
      <xdr:rowOff>109855</xdr:rowOff>
    </xdr:to>
    <xdr:sp macro="" textlink="">
      <xdr:nvSpPr>
        <xdr:cNvPr id="530" name="フローチャート: 判断 529"/>
        <xdr:cNvSpPr/>
      </xdr:nvSpPr>
      <xdr:spPr>
        <a:xfrm>
          <a:off x="12763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126365</xdr:rowOff>
    </xdr:from>
    <xdr:ext cx="530225" cy="259080"/>
    <xdr:sp macro="" textlink="">
      <xdr:nvSpPr>
        <xdr:cNvPr id="531" name="テキスト ボックス 530"/>
        <xdr:cNvSpPr txBox="1"/>
      </xdr:nvSpPr>
      <xdr:spPr>
        <a:xfrm>
          <a:off x="12546965" y="5612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163830</xdr:rowOff>
    </xdr:from>
    <xdr:to>
      <xdr:col>85</xdr:col>
      <xdr:colOff>177800</xdr:colOff>
      <xdr:row>37</xdr:row>
      <xdr:rowOff>93980</xdr:rowOff>
    </xdr:to>
    <xdr:sp macro="" textlink="">
      <xdr:nvSpPr>
        <xdr:cNvPr id="537" name="楕円 536"/>
        <xdr:cNvSpPr/>
      </xdr:nvSpPr>
      <xdr:spPr>
        <a:xfrm>
          <a:off x="16268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142240</xdr:rowOff>
    </xdr:from>
    <xdr:ext cx="534670" cy="259080"/>
    <xdr:sp macro="" textlink="">
      <xdr:nvSpPr>
        <xdr:cNvPr id="538" name="消防費該当値テキスト"/>
        <xdr:cNvSpPr txBox="1"/>
      </xdr:nvSpPr>
      <xdr:spPr>
        <a:xfrm>
          <a:off x="16370300" y="631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5080</xdr:rowOff>
    </xdr:from>
    <xdr:to>
      <xdr:col>81</xdr:col>
      <xdr:colOff>101600</xdr:colOff>
      <xdr:row>37</xdr:row>
      <xdr:rowOff>106680</xdr:rowOff>
    </xdr:to>
    <xdr:sp macro="" textlink="">
      <xdr:nvSpPr>
        <xdr:cNvPr id="539" name="楕円 538"/>
        <xdr:cNvSpPr/>
      </xdr:nvSpPr>
      <xdr:spPr>
        <a:xfrm>
          <a:off x="1543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97790</xdr:rowOff>
    </xdr:from>
    <xdr:ext cx="530225" cy="254635"/>
    <xdr:sp macro="" textlink="">
      <xdr:nvSpPr>
        <xdr:cNvPr id="540" name="テキスト ボックス 539"/>
        <xdr:cNvSpPr txBox="1"/>
      </xdr:nvSpPr>
      <xdr:spPr>
        <a:xfrm>
          <a:off x="15213965" y="6441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165100</xdr:rowOff>
    </xdr:from>
    <xdr:to>
      <xdr:col>76</xdr:col>
      <xdr:colOff>165100</xdr:colOff>
      <xdr:row>37</xdr:row>
      <xdr:rowOff>95250</xdr:rowOff>
    </xdr:to>
    <xdr:sp macro="" textlink="">
      <xdr:nvSpPr>
        <xdr:cNvPr id="541" name="楕円 540"/>
        <xdr:cNvSpPr/>
      </xdr:nvSpPr>
      <xdr:spPr>
        <a:xfrm>
          <a:off x="1454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86360</xdr:rowOff>
    </xdr:from>
    <xdr:ext cx="530225" cy="254635"/>
    <xdr:sp macro="" textlink="">
      <xdr:nvSpPr>
        <xdr:cNvPr id="542" name="テキスト ボックス 541"/>
        <xdr:cNvSpPr txBox="1"/>
      </xdr:nvSpPr>
      <xdr:spPr>
        <a:xfrm>
          <a:off x="14324965" y="6430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170815</xdr:rowOff>
    </xdr:from>
    <xdr:to>
      <xdr:col>72</xdr:col>
      <xdr:colOff>38100</xdr:colOff>
      <xdr:row>37</xdr:row>
      <xdr:rowOff>100965</xdr:rowOff>
    </xdr:to>
    <xdr:sp macro="" textlink="">
      <xdr:nvSpPr>
        <xdr:cNvPr id="543" name="楕円 542"/>
        <xdr:cNvSpPr/>
      </xdr:nvSpPr>
      <xdr:spPr>
        <a:xfrm>
          <a:off x="13652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92075</xdr:rowOff>
    </xdr:from>
    <xdr:ext cx="530225" cy="259080"/>
    <xdr:sp macro="" textlink="">
      <xdr:nvSpPr>
        <xdr:cNvPr id="544" name="テキスト ボックス 543"/>
        <xdr:cNvSpPr txBox="1"/>
      </xdr:nvSpPr>
      <xdr:spPr>
        <a:xfrm>
          <a:off x="13435965" y="6435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6350</xdr:rowOff>
    </xdr:from>
    <xdr:to>
      <xdr:col>67</xdr:col>
      <xdr:colOff>101600</xdr:colOff>
      <xdr:row>37</xdr:row>
      <xdr:rowOff>107315</xdr:rowOff>
    </xdr:to>
    <xdr:sp macro="" textlink="">
      <xdr:nvSpPr>
        <xdr:cNvPr id="545" name="楕円 544"/>
        <xdr:cNvSpPr/>
      </xdr:nvSpPr>
      <xdr:spPr>
        <a:xfrm>
          <a:off x="12763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98425</xdr:rowOff>
    </xdr:from>
    <xdr:ext cx="530225" cy="254635"/>
    <xdr:sp macro="" textlink="">
      <xdr:nvSpPr>
        <xdr:cNvPr id="546" name="テキスト ボックス 545"/>
        <xdr:cNvSpPr txBox="1"/>
      </xdr:nvSpPr>
      <xdr:spPr>
        <a:xfrm>
          <a:off x="12546965" y="6442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57" name="テキスト ボックス 556"/>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1" name="テキスト ボックス 560"/>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635"/>
    <xdr:sp macro="" textlink="">
      <xdr:nvSpPr>
        <xdr:cNvPr id="565" name="テキスト ボックス 564"/>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67" name="テキスト ボックス 566"/>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69" name="テキスト ボックス 568"/>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1" name="テキスト ボックス 570"/>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55880</xdr:rowOff>
    </xdr:from>
    <xdr:to>
      <xdr:col>85</xdr:col>
      <xdr:colOff>126365</xdr:colOff>
      <xdr:row>58</xdr:row>
      <xdr:rowOff>109855</xdr:rowOff>
    </xdr:to>
    <xdr:cxnSp macro="">
      <xdr:nvCxnSpPr>
        <xdr:cNvPr id="573" name="直線コネクタ 572"/>
        <xdr:cNvCxnSpPr/>
      </xdr:nvCxnSpPr>
      <xdr:spPr>
        <a:xfrm flipV="1">
          <a:off x="16317595" y="8799830"/>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113665</xdr:rowOff>
    </xdr:from>
    <xdr:ext cx="534670" cy="258445"/>
    <xdr:sp macro="" textlink="">
      <xdr:nvSpPr>
        <xdr:cNvPr id="574" name="教育費最小値テキスト"/>
        <xdr:cNvSpPr txBox="1"/>
      </xdr:nvSpPr>
      <xdr:spPr>
        <a:xfrm>
          <a:off x="16370300" y="1005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109855</xdr:rowOff>
    </xdr:from>
    <xdr:to>
      <xdr:col>86</xdr:col>
      <xdr:colOff>25400</xdr:colOff>
      <xdr:row>58</xdr:row>
      <xdr:rowOff>109855</xdr:rowOff>
    </xdr:to>
    <xdr:cxnSp macro="">
      <xdr:nvCxnSpPr>
        <xdr:cNvPr id="575" name="直線コネクタ 574"/>
        <xdr:cNvCxnSpPr/>
      </xdr:nvCxnSpPr>
      <xdr:spPr>
        <a:xfrm>
          <a:off x="16230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2540</xdr:rowOff>
    </xdr:from>
    <xdr:ext cx="598805" cy="259080"/>
    <xdr:sp macro="" textlink="">
      <xdr:nvSpPr>
        <xdr:cNvPr id="576" name="教育費最大値テキスト"/>
        <xdr:cNvSpPr txBox="1"/>
      </xdr:nvSpPr>
      <xdr:spPr>
        <a:xfrm>
          <a:off x="16370300" y="8575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106,621</a:t>
          </a:r>
          <a:endParaRPr kumimoji="1" lang="ja-JP" altLang="en-US" sz="1000" b="1">
            <a:latin typeface="ＭＳ Ｐゴシック"/>
          </a:endParaRPr>
        </a:p>
      </xdr:txBody>
    </xdr:sp>
    <xdr:clientData/>
  </xdr:oneCellAnchor>
  <xdr:twoCellAnchor>
    <xdr:from>
      <xdr:col>85</xdr:col>
      <xdr:colOff>38100</xdr:colOff>
      <xdr:row>51</xdr:row>
      <xdr:rowOff>55880</xdr:rowOff>
    </xdr:from>
    <xdr:to>
      <xdr:col>86</xdr:col>
      <xdr:colOff>25400</xdr:colOff>
      <xdr:row>51</xdr:row>
      <xdr:rowOff>55880</xdr:rowOff>
    </xdr:to>
    <xdr:cxnSp macro="">
      <xdr:nvCxnSpPr>
        <xdr:cNvPr id="577" name="直線コネクタ 576"/>
        <xdr:cNvCxnSpPr/>
      </xdr:nvCxnSpPr>
      <xdr:spPr>
        <a:xfrm>
          <a:off x="16230600" y="879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127000</xdr:colOff>
      <xdr:row>54</xdr:row>
      <xdr:rowOff>147320</xdr:rowOff>
    </xdr:to>
    <xdr:cxnSp macro="">
      <xdr:nvCxnSpPr>
        <xdr:cNvPr id="578" name="直線コネクタ 577"/>
        <xdr:cNvCxnSpPr/>
      </xdr:nvCxnSpPr>
      <xdr:spPr>
        <a:xfrm flipV="1">
          <a:off x="15481300" y="93903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53340</xdr:rowOff>
    </xdr:from>
    <xdr:ext cx="534670" cy="254635"/>
    <xdr:sp macro="" textlink="">
      <xdr:nvSpPr>
        <xdr:cNvPr id="579" name="教育費平均値テキスト"/>
        <xdr:cNvSpPr txBox="1"/>
      </xdr:nvSpPr>
      <xdr:spPr>
        <a:xfrm>
          <a:off x="16370300" y="96545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580" name="フローチャート: 判断 579"/>
        <xdr:cNvSpPr/>
      </xdr:nvSpPr>
      <xdr:spPr>
        <a:xfrm>
          <a:off x="162687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147320</xdr:rowOff>
    </xdr:from>
    <xdr:to>
      <xdr:col>81</xdr:col>
      <xdr:colOff>50800</xdr:colOff>
      <xdr:row>55</xdr:row>
      <xdr:rowOff>76835</xdr:rowOff>
    </xdr:to>
    <xdr:cxnSp macro="">
      <xdr:nvCxnSpPr>
        <xdr:cNvPr id="581" name="直線コネクタ 580"/>
        <xdr:cNvCxnSpPr/>
      </xdr:nvCxnSpPr>
      <xdr:spPr>
        <a:xfrm flipV="1">
          <a:off x="14592300" y="940562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76200</xdr:rowOff>
    </xdr:from>
    <xdr:to>
      <xdr:col>81</xdr:col>
      <xdr:colOff>101600</xdr:colOff>
      <xdr:row>57</xdr:row>
      <xdr:rowOff>6350</xdr:rowOff>
    </xdr:to>
    <xdr:sp macro="" textlink="">
      <xdr:nvSpPr>
        <xdr:cNvPr id="582" name="フローチャート: 判断 581"/>
        <xdr:cNvSpPr/>
      </xdr:nvSpPr>
      <xdr:spPr>
        <a:xfrm>
          <a:off x="15430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168910</xdr:rowOff>
    </xdr:from>
    <xdr:ext cx="530225" cy="254635"/>
    <xdr:sp macro="" textlink="">
      <xdr:nvSpPr>
        <xdr:cNvPr id="583" name="テキスト ボックス 582"/>
        <xdr:cNvSpPr txBox="1"/>
      </xdr:nvSpPr>
      <xdr:spPr>
        <a:xfrm>
          <a:off x="15213965" y="9770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134620</xdr:rowOff>
    </xdr:from>
    <xdr:to>
      <xdr:col>76</xdr:col>
      <xdr:colOff>114300</xdr:colOff>
      <xdr:row>55</xdr:row>
      <xdr:rowOff>76835</xdr:rowOff>
    </xdr:to>
    <xdr:cxnSp macro="">
      <xdr:nvCxnSpPr>
        <xdr:cNvPr id="584" name="直線コネクタ 583"/>
        <xdr:cNvCxnSpPr/>
      </xdr:nvCxnSpPr>
      <xdr:spPr>
        <a:xfrm>
          <a:off x="13703300" y="939292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67310</xdr:rowOff>
    </xdr:from>
    <xdr:to>
      <xdr:col>76</xdr:col>
      <xdr:colOff>165100</xdr:colOff>
      <xdr:row>56</xdr:row>
      <xdr:rowOff>168910</xdr:rowOff>
    </xdr:to>
    <xdr:sp macro="" textlink="">
      <xdr:nvSpPr>
        <xdr:cNvPr id="585" name="フローチャート: 判断 584"/>
        <xdr:cNvSpPr/>
      </xdr:nvSpPr>
      <xdr:spPr>
        <a:xfrm>
          <a:off x="14541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160020</xdr:rowOff>
    </xdr:from>
    <xdr:ext cx="530225" cy="259080"/>
    <xdr:sp macro="" textlink="">
      <xdr:nvSpPr>
        <xdr:cNvPr id="586" name="テキスト ボックス 585"/>
        <xdr:cNvSpPr txBox="1"/>
      </xdr:nvSpPr>
      <xdr:spPr>
        <a:xfrm>
          <a:off x="14324965" y="9761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177800</xdr:colOff>
      <xdr:row>57</xdr:row>
      <xdr:rowOff>34290</xdr:rowOff>
    </xdr:to>
    <xdr:cxnSp macro="">
      <xdr:nvCxnSpPr>
        <xdr:cNvPr id="587" name="直線コネクタ 586"/>
        <xdr:cNvCxnSpPr/>
      </xdr:nvCxnSpPr>
      <xdr:spPr>
        <a:xfrm flipV="1">
          <a:off x="12814300" y="9392920"/>
          <a:ext cx="8890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88" name="フローチャート: 判断 587"/>
        <xdr:cNvSpPr/>
      </xdr:nvSpPr>
      <xdr:spPr>
        <a:xfrm>
          <a:off x="13652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106680</xdr:rowOff>
    </xdr:from>
    <xdr:ext cx="530225" cy="259080"/>
    <xdr:sp macro="" textlink="">
      <xdr:nvSpPr>
        <xdr:cNvPr id="589" name="テキスト ボックス 588"/>
        <xdr:cNvSpPr txBox="1"/>
      </xdr:nvSpPr>
      <xdr:spPr>
        <a:xfrm>
          <a:off x="13435965" y="9707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13970</xdr:rowOff>
    </xdr:from>
    <xdr:to>
      <xdr:col>67</xdr:col>
      <xdr:colOff>101600</xdr:colOff>
      <xdr:row>56</xdr:row>
      <xdr:rowOff>115570</xdr:rowOff>
    </xdr:to>
    <xdr:sp macro="" textlink="">
      <xdr:nvSpPr>
        <xdr:cNvPr id="590" name="フローチャート: 判断 589"/>
        <xdr:cNvSpPr/>
      </xdr:nvSpPr>
      <xdr:spPr>
        <a:xfrm>
          <a:off x="12763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132080</xdr:rowOff>
    </xdr:from>
    <xdr:ext cx="530225" cy="254635"/>
    <xdr:sp macro="" textlink="">
      <xdr:nvSpPr>
        <xdr:cNvPr id="591" name="テキスト ボックス 590"/>
        <xdr:cNvSpPr txBox="1"/>
      </xdr:nvSpPr>
      <xdr:spPr>
        <a:xfrm>
          <a:off x="12546965" y="9390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81280</xdr:rowOff>
    </xdr:from>
    <xdr:to>
      <xdr:col>85</xdr:col>
      <xdr:colOff>177800</xdr:colOff>
      <xdr:row>55</xdr:row>
      <xdr:rowOff>11430</xdr:rowOff>
    </xdr:to>
    <xdr:sp macro="" textlink="">
      <xdr:nvSpPr>
        <xdr:cNvPr id="597" name="楕円 596"/>
        <xdr:cNvSpPr/>
      </xdr:nvSpPr>
      <xdr:spPr>
        <a:xfrm>
          <a:off x="16268700" y="93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104140</xdr:rowOff>
    </xdr:from>
    <xdr:ext cx="534670" cy="259080"/>
    <xdr:sp macro="" textlink="">
      <xdr:nvSpPr>
        <xdr:cNvPr id="598" name="教育費該当値テキスト"/>
        <xdr:cNvSpPr txBox="1"/>
      </xdr:nvSpPr>
      <xdr:spPr>
        <a:xfrm>
          <a:off x="16370300" y="919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96520</xdr:rowOff>
    </xdr:from>
    <xdr:to>
      <xdr:col>81</xdr:col>
      <xdr:colOff>101600</xdr:colOff>
      <xdr:row>55</xdr:row>
      <xdr:rowOff>26670</xdr:rowOff>
    </xdr:to>
    <xdr:sp macro="" textlink="">
      <xdr:nvSpPr>
        <xdr:cNvPr id="599" name="楕円 598"/>
        <xdr:cNvSpPr/>
      </xdr:nvSpPr>
      <xdr:spPr>
        <a:xfrm>
          <a:off x="15430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43180</xdr:rowOff>
    </xdr:from>
    <xdr:ext cx="530225" cy="254635"/>
    <xdr:sp macro="" textlink="">
      <xdr:nvSpPr>
        <xdr:cNvPr id="600" name="テキスト ボックス 599"/>
        <xdr:cNvSpPr txBox="1"/>
      </xdr:nvSpPr>
      <xdr:spPr>
        <a:xfrm>
          <a:off x="15213965" y="9130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26035</xdr:rowOff>
    </xdr:from>
    <xdr:to>
      <xdr:col>76</xdr:col>
      <xdr:colOff>165100</xdr:colOff>
      <xdr:row>55</xdr:row>
      <xdr:rowOff>127635</xdr:rowOff>
    </xdr:to>
    <xdr:sp macro="" textlink="">
      <xdr:nvSpPr>
        <xdr:cNvPr id="601" name="楕円 600"/>
        <xdr:cNvSpPr/>
      </xdr:nvSpPr>
      <xdr:spPr>
        <a:xfrm>
          <a:off x="14541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144145</xdr:rowOff>
    </xdr:from>
    <xdr:ext cx="530225" cy="254635"/>
    <xdr:sp macro="" textlink="">
      <xdr:nvSpPr>
        <xdr:cNvPr id="602" name="テキスト ボックス 601"/>
        <xdr:cNvSpPr txBox="1"/>
      </xdr:nvSpPr>
      <xdr:spPr>
        <a:xfrm>
          <a:off x="14324965" y="9230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83820</xdr:rowOff>
    </xdr:from>
    <xdr:to>
      <xdr:col>72</xdr:col>
      <xdr:colOff>38100</xdr:colOff>
      <xdr:row>55</xdr:row>
      <xdr:rowOff>13970</xdr:rowOff>
    </xdr:to>
    <xdr:sp macro="" textlink="">
      <xdr:nvSpPr>
        <xdr:cNvPr id="603" name="楕円 602"/>
        <xdr:cNvSpPr/>
      </xdr:nvSpPr>
      <xdr:spPr>
        <a:xfrm>
          <a:off x="136525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30480</xdr:rowOff>
    </xdr:from>
    <xdr:ext cx="530225" cy="254635"/>
    <xdr:sp macro="" textlink="">
      <xdr:nvSpPr>
        <xdr:cNvPr id="604" name="テキスト ボックス 603"/>
        <xdr:cNvSpPr txBox="1"/>
      </xdr:nvSpPr>
      <xdr:spPr>
        <a:xfrm>
          <a:off x="13435965" y="9117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154940</xdr:rowOff>
    </xdr:from>
    <xdr:to>
      <xdr:col>67</xdr:col>
      <xdr:colOff>101600</xdr:colOff>
      <xdr:row>57</xdr:row>
      <xdr:rowOff>85090</xdr:rowOff>
    </xdr:to>
    <xdr:sp macro="" textlink="">
      <xdr:nvSpPr>
        <xdr:cNvPr id="605" name="楕円 604"/>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76200</xdr:rowOff>
    </xdr:from>
    <xdr:ext cx="530225" cy="254635"/>
    <xdr:sp macro="" textlink="">
      <xdr:nvSpPr>
        <xdr:cNvPr id="606" name="テキスト ボックス 605"/>
        <xdr:cNvSpPr txBox="1"/>
      </xdr:nvSpPr>
      <xdr:spPr>
        <a:xfrm>
          <a:off x="12546965" y="9848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5" name="テキスト ボックス 61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8" name="テキスト ボックス 61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2" name="テキスト ボックス 621"/>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6" name="テキスト ボックス 625"/>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28" name="テキスト ボックス 627"/>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64135</xdr:rowOff>
    </xdr:from>
    <xdr:to>
      <xdr:col>85</xdr:col>
      <xdr:colOff>126365</xdr:colOff>
      <xdr:row>79</xdr:row>
      <xdr:rowOff>44450</xdr:rowOff>
    </xdr:to>
    <xdr:cxnSp macro="">
      <xdr:nvCxnSpPr>
        <xdr:cNvPr id="630" name="直線コネクタ 629"/>
        <xdr:cNvCxnSpPr/>
      </xdr:nvCxnSpPr>
      <xdr:spPr>
        <a:xfrm flipV="1">
          <a:off x="16317595" y="12237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10795</xdr:rowOff>
    </xdr:from>
    <xdr:ext cx="534670" cy="258445"/>
    <xdr:sp macro="" textlink="">
      <xdr:nvSpPr>
        <xdr:cNvPr id="633" name="災害復旧費最大値テキスト"/>
        <xdr:cNvSpPr txBox="1"/>
      </xdr:nvSpPr>
      <xdr:spPr>
        <a:xfrm>
          <a:off x="16370300" y="12012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35,490</a:t>
          </a:r>
          <a:endParaRPr kumimoji="1" lang="ja-JP" altLang="en-US" sz="1000" b="1">
            <a:latin typeface="ＭＳ Ｐゴシック"/>
          </a:endParaRPr>
        </a:p>
      </xdr:txBody>
    </xdr:sp>
    <xdr:clientData/>
  </xdr:oneCellAnchor>
  <xdr:twoCellAnchor>
    <xdr:from>
      <xdr:col>85</xdr:col>
      <xdr:colOff>38100</xdr:colOff>
      <xdr:row>71</xdr:row>
      <xdr:rowOff>64135</xdr:rowOff>
    </xdr:from>
    <xdr:to>
      <xdr:col>86</xdr:col>
      <xdr:colOff>25400</xdr:colOff>
      <xdr:row>71</xdr:row>
      <xdr:rowOff>64135</xdr:rowOff>
    </xdr:to>
    <xdr:cxnSp macro="">
      <xdr:nvCxnSpPr>
        <xdr:cNvPr id="634" name="直線コネクタ 633"/>
        <xdr:cNvCxnSpPr/>
      </xdr:nvCxnSpPr>
      <xdr:spPr>
        <a:xfrm>
          <a:off x="16230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121920</xdr:rowOff>
    </xdr:from>
    <xdr:ext cx="469900" cy="254635"/>
    <xdr:sp macro="" textlink="">
      <xdr:nvSpPr>
        <xdr:cNvPr id="636" name="災害復旧費平均値テキスト"/>
        <xdr:cNvSpPr txBox="1"/>
      </xdr:nvSpPr>
      <xdr:spPr>
        <a:xfrm>
          <a:off x="16370300" y="1332357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99060</xdr:rowOff>
    </xdr:from>
    <xdr:to>
      <xdr:col>85</xdr:col>
      <xdr:colOff>177800</xdr:colOff>
      <xdr:row>79</xdr:row>
      <xdr:rowOff>29210</xdr:rowOff>
    </xdr:to>
    <xdr:sp macro="" textlink="">
      <xdr:nvSpPr>
        <xdr:cNvPr id="637" name="フローチャート: 判断 636"/>
        <xdr:cNvSpPr/>
      </xdr:nvSpPr>
      <xdr:spPr>
        <a:xfrm>
          <a:off x="162687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114935</xdr:rowOff>
    </xdr:from>
    <xdr:to>
      <xdr:col>81</xdr:col>
      <xdr:colOff>101600</xdr:colOff>
      <xdr:row>79</xdr:row>
      <xdr:rowOff>45085</xdr:rowOff>
    </xdr:to>
    <xdr:sp macro="" textlink="">
      <xdr:nvSpPr>
        <xdr:cNvPr id="639" name="フローチャート: 判断 638"/>
        <xdr:cNvSpPr/>
      </xdr:nvSpPr>
      <xdr:spPr>
        <a:xfrm>
          <a:off x="154305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61595</xdr:rowOff>
    </xdr:from>
    <xdr:ext cx="465455" cy="259080"/>
    <xdr:sp macro="" textlink="">
      <xdr:nvSpPr>
        <xdr:cNvPr id="640" name="テキスト ボックス 639"/>
        <xdr:cNvSpPr txBox="1"/>
      </xdr:nvSpPr>
      <xdr:spPr>
        <a:xfrm>
          <a:off x="15246350" y="13263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143510</xdr:rowOff>
    </xdr:from>
    <xdr:to>
      <xdr:col>76</xdr:col>
      <xdr:colOff>165100</xdr:colOff>
      <xdr:row>79</xdr:row>
      <xdr:rowOff>73025</xdr:rowOff>
    </xdr:to>
    <xdr:sp macro="" textlink="">
      <xdr:nvSpPr>
        <xdr:cNvPr id="642" name="フローチャート: 判断 641"/>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89535</xdr:rowOff>
    </xdr:from>
    <xdr:ext cx="378460" cy="254635"/>
    <xdr:sp macro="" textlink="">
      <xdr:nvSpPr>
        <xdr:cNvPr id="643" name="テキスト ボックス 642"/>
        <xdr:cNvSpPr txBox="1"/>
      </xdr:nvSpPr>
      <xdr:spPr>
        <a:xfrm>
          <a:off x="14403070" y="132911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139065</xdr:rowOff>
    </xdr:from>
    <xdr:to>
      <xdr:col>72</xdr:col>
      <xdr:colOff>38100</xdr:colOff>
      <xdr:row>79</xdr:row>
      <xdr:rowOff>69215</xdr:rowOff>
    </xdr:to>
    <xdr:sp macro="" textlink="">
      <xdr:nvSpPr>
        <xdr:cNvPr id="645" name="フローチャート: 判断 644"/>
        <xdr:cNvSpPr/>
      </xdr:nvSpPr>
      <xdr:spPr>
        <a:xfrm>
          <a:off x="13652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86360</xdr:rowOff>
    </xdr:from>
    <xdr:ext cx="378460" cy="254635"/>
    <xdr:sp macro="" textlink="">
      <xdr:nvSpPr>
        <xdr:cNvPr id="646" name="テキスト ボックス 645"/>
        <xdr:cNvSpPr txBox="1"/>
      </xdr:nvSpPr>
      <xdr:spPr>
        <a:xfrm>
          <a:off x="13514070" y="132880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130175</xdr:rowOff>
    </xdr:from>
    <xdr:to>
      <xdr:col>67</xdr:col>
      <xdr:colOff>101600</xdr:colOff>
      <xdr:row>79</xdr:row>
      <xdr:rowOff>60325</xdr:rowOff>
    </xdr:to>
    <xdr:sp macro="" textlink="">
      <xdr:nvSpPr>
        <xdr:cNvPr id="647" name="フローチャート: 判断 646"/>
        <xdr:cNvSpPr/>
      </xdr:nvSpPr>
      <xdr:spPr>
        <a:xfrm>
          <a:off x="12763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76835</xdr:rowOff>
    </xdr:from>
    <xdr:ext cx="378460" cy="254635"/>
    <xdr:sp macro="" textlink="">
      <xdr:nvSpPr>
        <xdr:cNvPr id="648" name="テキスト ボックス 647"/>
        <xdr:cNvSpPr txBox="1"/>
      </xdr:nvSpPr>
      <xdr:spPr>
        <a:xfrm>
          <a:off x="12625070" y="132784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5"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5110" cy="254635"/>
    <xdr:sp macro="" textlink="">
      <xdr:nvSpPr>
        <xdr:cNvPr id="657" name="テキスト ボックス 656"/>
        <xdr:cNvSpPr txBox="1"/>
      </xdr:nvSpPr>
      <xdr:spPr>
        <a:xfrm>
          <a:off x="15356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110" cy="254635"/>
    <xdr:sp macro="" textlink="">
      <xdr:nvSpPr>
        <xdr:cNvPr id="659" name="テキスト ボックス 658"/>
        <xdr:cNvSpPr txBox="1"/>
      </xdr:nvSpPr>
      <xdr:spPr>
        <a:xfrm>
          <a:off x="14467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5110" cy="254635"/>
    <xdr:sp macro="" textlink="">
      <xdr:nvSpPr>
        <xdr:cNvPr id="661" name="テキスト ボックス 660"/>
        <xdr:cNvSpPr txBox="1"/>
      </xdr:nvSpPr>
      <xdr:spPr>
        <a:xfrm>
          <a:off x="13578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5110" cy="254635"/>
    <xdr:sp macro="" textlink="">
      <xdr:nvSpPr>
        <xdr:cNvPr id="663" name="テキスト ボックス 662"/>
        <xdr:cNvSpPr txBox="1"/>
      </xdr:nvSpPr>
      <xdr:spPr>
        <a:xfrm>
          <a:off x="12689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75" name="テキスト ボックス 674"/>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77" name="テキスト ボックス 676"/>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81" name="テキスト ボックス 680"/>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85" name="テキスト ボックス 684"/>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7" name="テキスト ボックス 68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36830</xdr:rowOff>
    </xdr:from>
    <xdr:to>
      <xdr:col>85</xdr:col>
      <xdr:colOff>126365</xdr:colOff>
      <xdr:row>98</xdr:row>
      <xdr:rowOff>109220</xdr:rowOff>
    </xdr:to>
    <xdr:cxnSp macro="">
      <xdr:nvCxnSpPr>
        <xdr:cNvPr id="689" name="直線コネクタ 688"/>
        <xdr:cNvCxnSpPr/>
      </xdr:nvCxnSpPr>
      <xdr:spPr>
        <a:xfrm flipV="1">
          <a:off x="16317595" y="15638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113030</xdr:rowOff>
    </xdr:from>
    <xdr:ext cx="469900" cy="259080"/>
    <xdr:sp macro="" textlink="">
      <xdr:nvSpPr>
        <xdr:cNvPr id="690"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109220</xdr:rowOff>
    </xdr:from>
    <xdr:to>
      <xdr:col>86</xdr:col>
      <xdr:colOff>25400</xdr:colOff>
      <xdr:row>98</xdr:row>
      <xdr:rowOff>109220</xdr:rowOff>
    </xdr:to>
    <xdr:cxnSp macro="">
      <xdr:nvCxnSpPr>
        <xdr:cNvPr id="691" name="直線コネクタ 690"/>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154940</xdr:rowOff>
    </xdr:from>
    <xdr:ext cx="534670" cy="254635"/>
    <xdr:sp macro="" textlink="">
      <xdr:nvSpPr>
        <xdr:cNvPr id="692" name="公債費最大値テキスト"/>
        <xdr:cNvSpPr txBox="1"/>
      </xdr:nvSpPr>
      <xdr:spPr>
        <a:xfrm>
          <a:off x="16370300" y="15413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87,806</a:t>
          </a:r>
          <a:endParaRPr kumimoji="1" lang="ja-JP" altLang="en-US" sz="1000" b="1">
            <a:latin typeface="ＭＳ Ｐゴシック"/>
          </a:endParaRPr>
        </a:p>
      </xdr:txBody>
    </xdr:sp>
    <xdr:clientData/>
  </xdr:oneCellAnchor>
  <xdr:twoCellAnchor>
    <xdr:from>
      <xdr:col>85</xdr:col>
      <xdr:colOff>38100</xdr:colOff>
      <xdr:row>91</xdr:row>
      <xdr:rowOff>36830</xdr:rowOff>
    </xdr:from>
    <xdr:to>
      <xdr:col>86</xdr:col>
      <xdr:colOff>25400</xdr:colOff>
      <xdr:row>91</xdr:row>
      <xdr:rowOff>36830</xdr:rowOff>
    </xdr:to>
    <xdr:cxnSp macro="">
      <xdr:nvCxnSpPr>
        <xdr:cNvPr id="693" name="直線コネクタ 692"/>
        <xdr:cNvCxnSpPr/>
      </xdr:nvCxnSpPr>
      <xdr:spPr>
        <a:xfrm>
          <a:off x="16230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141605</xdr:rowOff>
    </xdr:from>
    <xdr:to>
      <xdr:col>85</xdr:col>
      <xdr:colOff>127000</xdr:colOff>
      <xdr:row>96</xdr:row>
      <xdr:rowOff>151765</xdr:rowOff>
    </xdr:to>
    <xdr:cxnSp macro="">
      <xdr:nvCxnSpPr>
        <xdr:cNvPr id="694" name="直線コネクタ 693"/>
        <xdr:cNvCxnSpPr/>
      </xdr:nvCxnSpPr>
      <xdr:spPr>
        <a:xfrm flipV="1">
          <a:off x="15481300" y="166008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3810</xdr:rowOff>
    </xdr:from>
    <xdr:ext cx="534670" cy="259080"/>
    <xdr:sp macro="" textlink="">
      <xdr:nvSpPr>
        <xdr:cNvPr id="695" name="公債費平均値テキスト"/>
        <xdr:cNvSpPr txBox="1"/>
      </xdr:nvSpPr>
      <xdr:spPr>
        <a:xfrm>
          <a:off x="16370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152400</xdr:rowOff>
    </xdr:from>
    <xdr:to>
      <xdr:col>85</xdr:col>
      <xdr:colOff>177800</xdr:colOff>
      <xdr:row>96</xdr:row>
      <xdr:rowOff>82550</xdr:rowOff>
    </xdr:to>
    <xdr:sp macro="" textlink="">
      <xdr:nvSpPr>
        <xdr:cNvPr id="696" name="フローチャート: 判断 695"/>
        <xdr:cNvSpPr/>
      </xdr:nvSpPr>
      <xdr:spPr>
        <a:xfrm>
          <a:off x="16268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151765</xdr:rowOff>
    </xdr:from>
    <xdr:to>
      <xdr:col>81</xdr:col>
      <xdr:colOff>50800</xdr:colOff>
      <xdr:row>97</xdr:row>
      <xdr:rowOff>15875</xdr:rowOff>
    </xdr:to>
    <xdr:cxnSp macro="">
      <xdr:nvCxnSpPr>
        <xdr:cNvPr id="697" name="直線コネクタ 696"/>
        <xdr:cNvCxnSpPr/>
      </xdr:nvCxnSpPr>
      <xdr:spPr>
        <a:xfrm flipV="1">
          <a:off x="14592300" y="16610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698" name="フローチャート: 判断 697"/>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30225" cy="259080"/>
    <xdr:sp macro="" textlink="">
      <xdr:nvSpPr>
        <xdr:cNvPr id="699" name="テキスト ボックス 698"/>
        <xdr:cNvSpPr txBox="1"/>
      </xdr:nvSpPr>
      <xdr:spPr>
        <a:xfrm>
          <a:off x="15213965" y="1621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15875</xdr:rowOff>
    </xdr:from>
    <xdr:to>
      <xdr:col>76</xdr:col>
      <xdr:colOff>114300</xdr:colOff>
      <xdr:row>97</xdr:row>
      <xdr:rowOff>19685</xdr:rowOff>
    </xdr:to>
    <xdr:cxnSp macro="">
      <xdr:nvCxnSpPr>
        <xdr:cNvPr id="700" name="直線コネクタ 699"/>
        <xdr:cNvCxnSpPr/>
      </xdr:nvCxnSpPr>
      <xdr:spPr>
        <a:xfrm flipV="1">
          <a:off x="13703300" y="16646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148590</xdr:rowOff>
    </xdr:from>
    <xdr:to>
      <xdr:col>76</xdr:col>
      <xdr:colOff>165100</xdr:colOff>
      <xdr:row>96</xdr:row>
      <xdr:rowOff>78740</xdr:rowOff>
    </xdr:to>
    <xdr:sp macro="" textlink="">
      <xdr:nvSpPr>
        <xdr:cNvPr id="701" name="フローチャート: 判断 700"/>
        <xdr:cNvSpPr/>
      </xdr:nvSpPr>
      <xdr:spPr>
        <a:xfrm>
          <a:off x="14541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95250</xdr:rowOff>
    </xdr:from>
    <xdr:ext cx="530225" cy="259080"/>
    <xdr:sp macro="" textlink="">
      <xdr:nvSpPr>
        <xdr:cNvPr id="702" name="テキスト ボックス 701"/>
        <xdr:cNvSpPr txBox="1"/>
      </xdr:nvSpPr>
      <xdr:spPr>
        <a:xfrm>
          <a:off x="14324965" y="16211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19685</xdr:rowOff>
    </xdr:from>
    <xdr:to>
      <xdr:col>71</xdr:col>
      <xdr:colOff>177800</xdr:colOff>
      <xdr:row>97</xdr:row>
      <xdr:rowOff>40640</xdr:rowOff>
    </xdr:to>
    <xdr:cxnSp macro="">
      <xdr:nvCxnSpPr>
        <xdr:cNvPr id="703" name="直線コネクタ 702"/>
        <xdr:cNvCxnSpPr/>
      </xdr:nvCxnSpPr>
      <xdr:spPr>
        <a:xfrm flipV="1">
          <a:off x="12814300" y="166503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156845</xdr:rowOff>
    </xdr:from>
    <xdr:to>
      <xdr:col>72</xdr:col>
      <xdr:colOff>38100</xdr:colOff>
      <xdr:row>96</xdr:row>
      <xdr:rowOff>86995</xdr:rowOff>
    </xdr:to>
    <xdr:sp macro="" textlink="">
      <xdr:nvSpPr>
        <xdr:cNvPr id="704" name="フローチャート: 判断 703"/>
        <xdr:cNvSpPr/>
      </xdr:nvSpPr>
      <xdr:spPr>
        <a:xfrm>
          <a:off x="13652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103505</xdr:rowOff>
    </xdr:from>
    <xdr:ext cx="530225" cy="259080"/>
    <xdr:sp macro="" textlink="">
      <xdr:nvSpPr>
        <xdr:cNvPr id="705" name="テキスト ボックス 704"/>
        <xdr:cNvSpPr txBox="1"/>
      </xdr:nvSpPr>
      <xdr:spPr>
        <a:xfrm>
          <a:off x="13435965" y="16219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126365</xdr:rowOff>
    </xdr:from>
    <xdr:to>
      <xdr:col>67</xdr:col>
      <xdr:colOff>101600</xdr:colOff>
      <xdr:row>96</xdr:row>
      <xdr:rowOff>56515</xdr:rowOff>
    </xdr:to>
    <xdr:sp macro="" textlink="">
      <xdr:nvSpPr>
        <xdr:cNvPr id="706" name="フローチャート: 判断 705"/>
        <xdr:cNvSpPr/>
      </xdr:nvSpPr>
      <xdr:spPr>
        <a:xfrm>
          <a:off x="12763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73025</xdr:rowOff>
    </xdr:from>
    <xdr:ext cx="530225" cy="259080"/>
    <xdr:sp macro="" textlink="">
      <xdr:nvSpPr>
        <xdr:cNvPr id="707" name="テキスト ボックス 706"/>
        <xdr:cNvSpPr txBox="1"/>
      </xdr:nvSpPr>
      <xdr:spPr>
        <a:xfrm>
          <a:off x="12546965" y="16189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90805</xdr:rowOff>
    </xdr:from>
    <xdr:to>
      <xdr:col>85</xdr:col>
      <xdr:colOff>177800</xdr:colOff>
      <xdr:row>97</xdr:row>
      <xdr:rowOff>20955</xdr:rowOff>
    </xdr:to>
    <xdr:sp macro="" textlink="">
      <xdr:nvSpPr>
        <xdr:cNvPr id="713" name="楕円 712"/>
        <xdr:cNvSpPr/>
      </xdr:nvSpPr>
      <xdr:spPr>
        <a:xfrm>
          <a:off x="162687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69215</xdr:rowOff>
    </xdr:from>
    <xdr:ext cx="534670" cy="259080"/>
    <xdr:sp macro="" textlink="">
      <xdr:nvSpPr>
        <xdr:cNvPr id="714" name="公債費該当値テキスト"/>
        <xdr:cNvSpPr txBox="1"/>
      </xdr:nvSpPr>
      <xdr:spPr>
        <a:xfrm>
          <a:off x="16370300" y="1652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100965</xdr:rowOff>
    </xdr:from>
    <xdr:to>
      <xdr:col>81</xdr:col>
      <xdr:colOff>101600</xdr:colOff>
      <xdr:row>97</xdr:row>
      <xdr:rowOff>31115</xdr:rowOff>
    </xdr:to>
    <xdr:sp macro="" textlink="">
      <xdr:nvSpPr>
        <xdr:cNvPr id="715" name="楕円 714"/>
        <xdr:cNvSpPr/>
      </xdr:nvSpPr>
      <xdr:spPr>
        <a:xfrm>
          <a:off x="15430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22225</xdr:rowOff>
    </xdr:from>
    <xdr:ext cx="530225" cy="258445"/>
    <xdr:sp macro="" textlink="">
      <xdr:nvSpPr>
        <xdr:cNvPr id="716" name="テキスト ボックス 715"/>
        <xdr:cNvSpPr txBox="1"/>
      </xdr:nvSpPr>
      <xdr:spPr>
        <a:xfrm>
          <a:off x="15213965" y="16652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136525</xdr:rowOff>
    </xdr:from>
    <xdr:to>
      <xdr:col>76</xdr:col>
      <xdr:colOff>165100</xdr:colOff>
      <xdr:row>97</xdr:row>
      <xdr:rowOff>66675</xdr:rowOff>
    </xdr:to>
    <xdr:sp macro="" textlink="">
      <xdr:nvSpPr>
        <xdr:cNvPr id="717" name="楕円 716"/>
        <xdr:cNvSpPr/>
      </xdr:nvSpPr>
      <xdr:spPr>
        <a:xfrm>
          <a:off x="14541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57785</xdr:rowOff>
    </xdr:from>
    <xdr:ext cx="530225" cy="259080"/>
    <xdr:sp macro="" textlink="">
      <xdr:nvSpPr>
        <xdr:cNvPr id="718" name="テキスト ボックス 717"/>
        <xdr:cNvSpPr txBox="1"/>
      </xdr:nvSpPr>
      <xdr:spPr>
        <a:xfrm>
          <a:off x="14324965" y="16688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140335</xdr:rowOff>
    </xdr:from>
    <xdr:to>
      <xdr:col>72</xdr:col>
      <xdr:colOff>38100</xdr:colOff>
      <xdr:row>97</xdr:row>
      <xdr:rowOff>70485</xdr:rowOff>
    </xdr:to>
    <xdr:sp macro="" textlink="">
      <xdr:nvSpPr>
        <xdr:cNvPr id="719" name="楕円 718"/>
        <xdr:cNvSpPr/>
      </xdr:nvSpPr>
      <xdr:spPr>
        <a:xfrm>
          <a:off x="13652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61595</xdr:rowOff>
    </xdr:from>
    <xdr:ext cx="530225" cy="259080"/>
    <xdr:sp macro="" textlink="">
      <xdr:nvSpPr>
        <xdr:cNvPr id="720" name="テキスト ボックス 719"/>
        <xdr:cNvSpPr txBox="1"/>
      </xdr:nvSpPr>
      <xdr:spPr>
        <a:xfrm>
          <a:off x="13435965" y="16692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160655</xdr:rowOff>
    </xdr:from>
    <xdr:to>
      <xdr:col>67</xdr:col>
      <xdr:colOff>101600</xdr:colOff>
      <xdr:row>97</xdr:row>
      <xdr:rowOff>90805</xdr:rowOff>
    </xdr:to>
    <xdr:sp macro="" textlink="">
      <xdr:nvSpPr>
        <xdr:cNvPr id="721" name="楕円 720"/>
        <xdr:cNvSpPr/>
      </xdr:nvSpPr>
      <xdr:spPr>
        <a:xfrm>
          <a:off x="12763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81915</xdr:rowOff>
    </xdr:from>
    <xdr:ext cx="530225" cy="259080"/>
    <xdr:sp macro="" textlink="">
      <xdr:nvSpPr>
        <xdr:cNvPr id="722" name="テキスト ボックス 721"/>
        <xdr:cNvSpPr txBox="1"/>
      </xdr:nvSpPr>
      <xdr:spPr>
        <a:xfrm>
          <a:off x="12546965" y="16712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1" name="テキスト ボックス 73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3" name="直線コネクタ 73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34" name="テキスト ボックス 733"/>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5" name="直線コネクタ 73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2745" cy="254635"/>
    <xdr:sp macro="" textlink="">
      <xdr:nvSpPr>
        <xdr:cNvPr id="736" name="テキスト ボックス 735"/>
        <xdr:cNvSpPr txBox="1"/>
      </xdr:nvSpPr>
      <xdr:spPr>
        <a:xfrm>
          <a:off x="17910810" y="6316345"/>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7" name="直線コネクタ 73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2745" cy="259080"/>
    <xdr:sp macro="" textlink="">
      <xdr:nvSpPr>
        <xdr:cNvPr id="738" name="テキスト ボックス 737"/>
        <xdr:cNvSpPr txBox="1"/>
      </xdr:nvSpPr>
      <xdr:spPr>
        <a:xfrm>
          <a:off x="17910810" y="5989955"/>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9" name="直線コネクタ 73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2745" cy="254635"/>
    <xdr:sp macro="" textlink="">
      <xdr:nvSpPr>
        <xdr:cNvPr id="740" name="テキスト ボックス 739"/>
        <xdr:cNvSpPr txBox="1"/>
      </xdr:nvSpPr>
      <xdr:spPr>
        <a:xfrm>
          <a:off x="17910810" y="566420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1" name="直線コネクタ 74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2745" cy="258445"/>
    <xdr:sp macro="" textlink="">
      <xdr:nvSpPr>
        <xdr:cNvPr id="742" name="テキスト ボックス 741"/>
        <xdr:cNvSpPr txBox="1"/>
      </xdr:nvSpPr>
      <xdr:spPr>
        <a:xfrm>
          <a:off x="17910810" y="533717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3" name="直線コネクタ 74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38100</xdr:rowOff>
    </xdr:from>
    <xdr:ext cx="372745" cy="259080"/>
    <xdr:sp macro="" textlink="">
      <xdr:nvSpPr>
        <xdr:cNvPr id="744" name="テキスト ボックス 743"/>
        <xdr:cNvSpPr txBox="1"/>
      </xdr:nvSpPr>
      <xdr:spPr>
        <a:xfrm>
          <a:off x="17910810" y="501015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745" cy="254635"/>
    <xdr:sp macro="" textlink="">
      <xdr:nvSpPr>
        <xdr:cNvPr id="746" name="テキスト ボックス 745"/>
        <xdr:cNvSpPr txBox="1"/>
      </xdr:nvSpPr>
      <xdr:spPr>
        <a:xfrm>
          <a:off x="17910810" y="4683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39</xdr:row>
      <xdr:rowOff>99060</xdr:rowOff>
    </xdr:to>
    <xdr:cxnSp macro="">
      <xdr:nvCxnSpPr>
        <xdr:cNvPr id="748" name="直線コネクタ 747"/>
        <xdr:cNvCxnSpPr/>
      </xdr:nvCxnSpPr>
      <xdr:spPr>
        <a:xfrm flipV="1">
          <a:off x="22159595" y="532257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9"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0" name="直線コネクタ 74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378460" cy="259080"/>
    <xdr:sp macro="" textlink="">
      <xdr:nvSpPr>
        <xdr:cNvPr id="751" name="諸支出金最大値テキスト"/>
        <xdr:cNvSpPr txBox="1"/>
      </xdr:nvSpPr>
      <xdr:spPr>
        <a:xfrm>
          <a:off x="22212300" y="509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52" name="直線コネクタ 751"/>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3" name="直線コネクタ 75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313690" cy="254635"/>
    <xdr:sp macro="" textlink="">
      <xdr:nvSpPr>
        <xdr:cNvPr id="754" name="諸支出金平均値テキスト"/>
        <xdr:cNvSpPr txBox="1"/>
      </xdr:nvSpPr>
      <xdr:spPr>
        <a:xfrm>
          <a:off x="22212300" y="6523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6" name="直線コネクタ 75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xdr:rowOff>
    </xdr:from>
    <xdr:to>
      <xdr:col>112</xdr:col>
      <xdr:colOff>38100</xdr:colOff>
      <xdr:row>38</xdr:row>
      <xdr:rowOff>105410</xdr:rowOff>
    </xdr:to>
    <xdr:sp macro="" textlink="">
      <xdr:nvSpPr>
        <xdr:cNvPr id="757" name="フローチャート: 判断 756"/>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121920</xdr:rowOff>
    </xdr:from>
    <xdr:ext cx="313690" cy="254635"/>
    <xdr:sp macro="" textlink="">
      <xdr:nvSpPr>
        <xdr:cNvPr id="758" name="テキスト ボックス 757"/>
        <xdr:cNvSpPr txBox="1"/>
      </xdr:nvSpPr>
      <xdr:spPr>
        <a:xfrm>
          <a:off x="21166455" y="629412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17780</xdr:rowOff>
    </xdr:from>
    <xdr:to>
      <xdr:col>107</xdr:col>
      <xdr:colOff>50800</xdr:colOff>
      <xdr:row>39</xdr:row>
      <xdr:rowOff>99060</xdr:rowOff>
    </xdr:to>
    <xdr:cxnSp macro="">
      <xdr:nvCxnSpPr>
        <xdr:cNvPr id="759" name="直線コネクタ 758"/>
        <xdr:cNvCxnSpPr/>
      </xdr:nvCxnSpPr>
      <xdr:spPr>
        <a:xfrm>
          <a:off x="19545300" y="5332730"/>
          <a:ext cx="889000" cy="145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57785</xdr:rowOff>
    </xdr:from>
    <xdr:to>
      <xdr:col>107</xdr:col>
      <xdr:colOff>101600</xdr:colOff>
      <xdr:row>37</xdr:row>
      <xdr:rowOff>159385</xdr:rowOff>
    </xdr:to>
    <xdr:sp macro="" textlink="">
      <xdr:nvSpPr>
        <xdr:cNvPr id="760" name="フローチャート: 判断 759"/>
        <xdr:cNvSpPr/>
      </xdr:nvSpPr>
      <xdr:spPr>
        <a:xfrm>
          <a:off x="2038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4445</xdr:rowOff>
    </xdr:from>
    <xdr:ext cx="378460" cy="259080"/>
    <xdr:sp macro="" textlink="">
      <xdr:nvSpPr>
        <xdr:cNvPr id="761" name="テキスト ボックス 760"/>
        <xdr:cNvSpPr txBox="1"/>
      </xdr:nvSpPr>
      <xdr:spPr>
        <a:xfrm>
          <a:off x="20245070" y="61766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17780</xdr:rowOff>
    </xdr:from>
    <xdr:to>
      <xdr:col>102</xdr:col>
      <xdr:colOff>114300</xdr:colOff>
      <xdr:row>39</xdr:row>
      <xdr:rowOff>99060</xdr:rowOff>
    </xdr:to>
    <xdr:cxnSp macro="">
      <xdr:nvCxnSpPr>
        <xdr:cNvPr id="762" name="直線コネクタ 761"/>
        <xdr:cNvCxnSpPr/>
      </xdr:nvCxnSpPr>
      <xdr:spPr>
        <a:xfrm flipV="1">
          <a:off x="18656300" y="5332730"/>
          <a:ext cx="889000" cy="145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63" name="フローチャート: 判断 762"/>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75565</xdr:rowOff>
    </xdr:from>
    <xdr:ext cx="313690" cy="254635"/>
    <xdr:sp macro="" textlink="">
      <xdr:nvSpPr>
        <xdr:cNvPr id="764" name="テキスト ボックス 763"/>
        <xdr:cNvSpPr txBox="1"/>
      </xdr:nvSpPr>
      <xdr:spPr>
        <a:xfrm>
          <a:off x="19388455" y="676211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38100</xdr:rowOff>
    </xdr:from>
    <xdr:to>
      <xdr:col>98</xdr:col>
      <xdr:colOff>38100</xdr:colOff>
      <xdr:row>39</xdr:row>
      <xdr:rowOff>139700</xdr:rowOff>
    </xdr:to>
    <xdr:sp macro="" textlink="">
      <xdr:nvSpPr>
        <xdr:cNvPr id="765" name="フローチャート: 判断 764"/>
        <xdr:cNvSpPr/>
      </xdr:nvSpPr>
      <xdr:spPr>
        <a:xfrm>
          <a:off x="18605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156210</xdr:rowOff>
    </xdr:from>
    <xdr:ext cx="245110" cy="254635"/>
    <xdr:sp macro="" textlink="">
      <xdr:nvSpPr>
        <xdr:cNvPr id="766" name="テキスト ボックス 765"/>
        <xdr:cNvSpPr txBox="1"/>
      </xdr:nvSpPr>
      <xdr:spPr>
        <a:xfrm>
          <a:off x="18531840" y="64998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2" name="楕円 77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73" name="諸支出金該当値テキスト"/>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4" name="楕円 77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75" name="テキスト ボックス 774"/>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6" name="楕円 77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77" name="テキスト ボックス 776"/>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137795</xdr:rowOff>
    </xdr:from>
    <xdr:to>
      <xdr:col>102</xdr:col>
      <xdr:colOff>165100</xdr:colOff>
      <xdr:row>31</xdr:row>
      <xdr:rowOff>67945</xdr:rowOff>
    </xdr:to>
    <xdr:sp macro="" textlink="">
      <xdr:nvSpPr>
        <xdr:cNvPr id="778" name="楕円 777"/>
        <xdr:cNvSpPr/>
      </xdr:nvSpPr>
      <xdr:spPr>
        <a:xfrm>
          <a:off x="19494500" y="52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84455</xdr:rowOff>
    </xdr:from>
    <xdr:ext cx="378460" cy="259080"/>
    <xdr:sp macro="" textlink="">
      <xdr:nvSpPr>
        <xdr:cNvPr id="779" name="テキスト ボックス 778"/>
        <xdr:cNvSpPr txBox="1"/>
      </xdr:nvSpPr>
      <xdr:spPr>
        <a:xfrm>
          <a:off x="19356070" y="5056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0" name="楕円 77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81" name="テキスト ボックス 780"/>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90" name="テキスト ボックス 78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93" name="テキスト ボックス 792"/>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5" name="テキスト ボックス 794"/>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07" name="テキスト ボックス 806"/>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10" name="テキスト ボックス 809"/>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3" name="テキスト ボックス 812"/>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5" name="テキスト ボックス 814"/>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24" name="テキスト ボックス 823"/>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26" name="テキスト ボックス 825"/>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8" name="テキスト ボックス 827"/>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30" name="テキスト ボックス 829"/>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全体的にみると、教育費以外の項目は、ほぼ類似団体平均を下回っている状態である。</a:t>
          </a:r>
        </a:p>
        <a:p>
          <a:r>
            <a:rPr kumimoji="1" lang="ja-JP" altLang="en-US" sz="1100">
              <a:latin typeface="游ゴシック"/>
              <a:ea typeface="游ゴシック"/>
            </a:rPr>
            <a:t>衛生費については、新規施設建設により負担金は今後増えていく予定である。</a:t>
          </a:r>
        </a:p>
        <a:p>
          <a:r>
            <a:rPr kumimoji="1" lang="ja-JP" altLang="en-US" sz="1100">
              <a:latin typeface="游ゴシック"/>
              <a:ea typeface="游ゴシック"/>
            </a:rPr>
            <a:t>農林水産業費については、農業基盤促進事業（道路の整備事業）が完了したため、H27年度をピークに今後は減少していく予定である。</a:t>
          </a:r>
        </a:p>
        <a:p>
          <a:r>
            <a:rPr kumimoji="1" lang="ja-JP" altLang="en-US" sz="1100">
              <a:latin typeface="游ゴシック"/>
              <a:ea typeface="游ゴシック"/>
            </a:rPr>
            <a:t>教育費については、中央公民館建設工事が開始されたため高い数値となっており、H30年度まで続くため、今後も増えていく予定である。</a:t>
          </a:r>
        </a:p>
        <a:p>
          <a:r>
            <a:rPr kumimoji="1" lang="ja-JP" altLang="en-US" sz="1100">
              <a:latin typeface="游ゴシック"/>
              <a:ea typeface="游ゴシック"/>
            </a:rPr>
            <a:t>公債費については、施設の更新などにかかる起債額の増加に伴い、増加傾向である。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財政調整基金残高は、H26年度までは増加傾向であったが、H27年度から減少傾向である。公共施設の耐震化等による更新及び中央公民館の建設が考えられる。</a:t>
          </a:r>
        </a:p>
        <a:p>
          <a:r>
            <a:rPr kumimoji="1" lang="ja-JP" altLang="en-US" sz="1100">
              <a:latin typeface="游ゴシック"/>
              <a:ea typeface="游ゴシック"/>
            </a:rPr>
            <a:t>実質単年度収支はH28 年度からの繰越金が多かったため、マイナスとなってしまった。しかし、財政調整基金の取崩しにより，実質収支は黒字となっている。引き続き堅実な財政運営に努めていきたい。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連結実質赤字比率は、平成19年度の数値算定当初からマイナスとなっている。平成29年度も全ての会計の実質収支額及び資金剰余額を合算した結果、これまでと同様マイナスとなっている。この比率は、早期健全化基準の19.67%と比較して良好な状態を示している。今後とも現在の水準を維持していきたい。</a:t>
          </a:r>
        </a:p>
        <a:p>
          <a:endParaRP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平成29年度の実質公債費比率は、元利償還金等が増額となっていることもあり6.3%となっている。平成28年度と比較すると0.4ポイント上昇している。しかし、この比率は早期健全化基準の25.0%を大きく下回っており、良好な状態を示している。</a:t>
          </a:r>
        </a:p>
        <a:p>
          <a:r>
            <a:rPr kumimoji="1" lang="ja-JP" altLang="en-US" sz="1100">
              <a:latin typeface="游ゴシック"/>
              <a:ea typeface="游ゴシック"/>
            </a:rPr>
            <a:t>29年度の数値としては良好な数値ではあるが、今後、町内の施設の更新などによる地方債の増加にともない元利償還金の額が増加傾向にあり、分子要因としては悪化傾向にある。また、一部事務組合でも町と同様に施設の更新による起債額の増加にともない、負担金が増加している。</a:t>
          </a:r>
        </a:p>
        <a:p>
          <a:r>
            <a:rPr kumimoji="1" lang="ja-JP" altLang="en-US" sz="1100">
              <a:latin typeface="游ゴシック"/>
              <a:ea typeface="游ゴシック"/>
            </a:rPr>
            <a:t>現在工事中の中央公民館の建設が終了するまでは、基金などを活用することで、その他事業にかかる起債額を抑制していきたい。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平成29年度の将来負担比率は、算定当初から変わらずマイナスとなっている。この比率は早期健全化基準の350.0%を下回っており、良好な状態を示している。</a:t>
          </a:r>
        </a:p>
        <a:p>
          <a:r>
            <a:rPr lang="ja-JP" altLang="en-US"/>
            <a:t>しかし、将来負担額は地方債発行額の増加にともない年々上昇しており、充当可能財源である基金などが減少すると分子がプラスに転じることが懸念される。</a:t>
          </a:r>
        </a:p>
        <a:p>
          <a:r>
            <a:rPr lang="ja-JP" altLang="en-US"/>
            <a:t>今後も、現在の水準を保てるよう起債額の抑制などを継続していきたい。</a:t>
          </a:r>
        </a:p>
        <a:p>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群馬県邑楽町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財政調整基金、減債基金は同水準となっているが、その他特定目的基金は増加している。これは、H30年度完成予定の中央公民館建設のための基金（社会教育施設等整備基金）が増額となっていることによる。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央公民館の完成するH30年度に多額の一般財源が必要となるため、来年度についても積み立てを継続する必要がある。財政調整基金については使途の明確化を図る必要があり、適正な積立額を検討し、他の特定目的基金への積み立て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社会教育施設等整備基金：中央公民館の建設費として積み立てを行う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H30年度が中央公民館の完成予定であり、多額の一般財源を必要とすることから、H30年度に向けて社会教育施設等整備基金への積み立てを行っている。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H30年度まで社会教育施設等整備基金への積み立てを行う予定。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若干の増額となっている。これは、当初繰入を行った金額を、年度末に積み立てることができたためである。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財政調整基金の残高については、適正な範囲を検討する必要が有る。基金の使途の明確化のためにも、特定目的基金に積立を行うことを検討する必要が有る。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これは、当初繰入を行った金額を、年度末に積み立てることができたためである。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地方債の償還が増加することが見込まれるため、適正な積立額を検討する必要が有る。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1" name="正方形/長方形 10"/>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2" name="正方形/長方形 11"/>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3" name="正方形/長方形 12"/>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4" name="正方形/長方形 13"/>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5" name="正方形/長方形 14"/>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6" name="正方形/長方形 15"/>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7" name="正方形/長方形 16"/>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8" name="正方形/長方形 17"/>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9" name="正方形/長方形 18"/>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0" name="正方形/長方形 19"/>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1" name="正方形/長方形 20"/>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2" name="正方形/長方形 21"/>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3" name="正方形/長方形 22"/>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4" name="正方形/長方形 23"/>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7" name="角丸四角形 26"/>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8" name="正方形/長方形 27"/>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9" name="正方形/長方形 28"/>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0" name="正方形/長方形 29"/>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1" name="直線コネクタ 30"/>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2" name="楕円 31"/>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4" name="直線コネクタ 33"/>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5" name="直線コネクタ 34"/>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8" name="テキスト ボックス 37"/>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175"/>
    <xdr:sp macro="" textlink="">
      <xdr:nvSpPr>
        <xdr:cNvPr id="39" name="テキスト ボックス 38"/>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40" name="テキスト ボックス 39"/>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175"/>
    <xdr:sp macro="" textlink="">
      <xdr:nvSpPr>
        <xdr:cNvPr id="41" name="テキスト ボックス 40"/>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44" name="正方形/長方形 43"/>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H29については作成中。</a:t>
          </a:r>
        </a:p>
        <a:p>
          <a:r>
            <a:rPr lang="ja-JP" altLang="en-US">
              <a:latin typeface="ＭＳ Ｐゴシック" panose="020B0600070205080204" pitchFamily="50" charset="-128"/>
              <a:ea typeface="ＭＳ Ｐゴシック" panose="020B0600070205080204" pitchFamily="50" charset="-128"/>
            </a:rPr>
            <a:t>H28 については類似団体と比較して△2.6ポイントとなっている。</a:t>
          </a:r>
        </a:p>
        <a:p>
          <a:r>
            <a:rPr lang="ja-JP" altLang="en-US">
              <a:latin typeface="ＭＳ Ｐゴシック" panose="020B0600070205080204" pitchFamily="50" charset="-128"/>
              <a:ea typeface="ＭＳ Ｐゴシック" panose="020B0600070205080204" pitchFamily="50" charset="-128"/>
            </a:rPr>
            <a:t>H30には個別施設計画を策定し、有効活用を進めていく予定。</a:t>
          </a:r>
        </a:p>
        <a:p>
          <a:endParaRPr/>
        </a:p>
      </xdr:txBody>
    </xdr:sp>
    <xdr:clientData/>
  </xdr:twoCellAnchor>
  <xdr:oneCellAnchor>
    <xdr:from>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7" name="テキスト ボックス 56"/>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9" name="テキスト ボックス 58"/>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61" name="テキスト ボックス 60"/>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63" name="テキスト ボックス 62"/>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65" name="テキスト ボックス 64"/>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7" name="テキスト ボックス 66"/>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9" name="テキスト ボックス 68"/>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1" name="テキスト ボックス 70"/>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152400</xdr:rowOff>
    </xdr:from>
    <xdr:to>
      <xdr:col>23</xdr:col>
      <xdr:colOff>85090</xdr:colOff>
      <xdr:row>34</xdr:row>
      <xdr:rowOff>57785</xdr:rowOff>
    </xdr:to>
    <xdr:cxnSp macro="">
      <xdr:nvCxnSpPr>
        <xdr:cNvPr id="73" name="直線コネクタ 72"/>
        <xdr:cNvCxnSpPr/>
      </xdr:nvCxnSpPr>
      <xdr:spPr>
        <a:xfrm flipV="1">
          <a:off x="4760595" y="53816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61595</xdr:rowOff>
    </xdr:from>
    <xdr:ext cx="403225" cy="259080"/>
    <xdr:sp macro="" textlink="">
      <xdr:nvSpPr>
        <xdr:cNvPr id="74" name="有形固定資産減価償却率最小値テキスト"/>
        <xdr:cNvSpPr txBox="1"/>
      </xdr:nvSpPr>
      <xdr:spPr>
        <a:xfrm>
          <a:off x="4813300" y="6662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99060</xdr:rowOff>
    </xdr:from>
    <xdr:ext cx="403225" cy="257175"/>
    <xdr:sp macro="" textlink="">
      <xdr:nvSpPr>
        <xdr:cNvPr id="76" name="有形固定資産減価償却率最大値テキスト"/>
        <xdr:cNvSpPr txBox="1"/>
      </xdr:nvSpPr>
      <xdr:spPr>
        <a:xfrm>
          <a:off x="4813300" y="5156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152400</xdr:rowOff>
    </xdr:from>
    <xdr:to>
      <xdr:col>23</xdr:col>
      <xdr:colOff>174625</xdr:colOff>
      <xdr:row>26</xdr:row>
      <xdr:rowOff>152400</xdr:rowOff>
    </xdr:to>
    <xdr:cxnSp macro="">
      <xdr:nvCxnSpPr>
        <xdr:cNvPr id="77" name="直線コネクタ 76"/>
        <xdr:cNvCxnSpPr/>
      </xdr:nvCxnSpPr>
      <xdr:spPr>
        <a:xfrm>
          <a:off x="4673600" y="538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154940</xdr:rowOff>
    </xdr:from>
    <xdr:ext cx="403225" cy="257175"/>
    <xdr:sp macro="" textlink="">
      <xdr:nvSpPr>
        <xdr:cNvPr id="78" name="有形固定資産減価償却率平均値テキスト"/>
        <xdr:cNvSpPr txBox="1"/>
      </xdr:nvSpPr>
      <xdr:spPr>
        <a:xfrm>
          <a:off x="4813300" y="589851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5080</xdr:rowOff>
    </xdr:from>
    <xdr:to>
      <xdr:col>23</xdr:col>
      <xdr:colOff>136525</xdr:colOff>
      <xdr:row>30</xdr:row>
      <xdr:rowOff>106680</xdr:rowOff>
    </xdr:to>
    <xdr:sp macro="" textlink="">
      <xdr:nvSpPr>
        <xdr:cNvPr id="79" name="フローチャート: 判断 78"/>
        <xdr:cNvSpPr/>
      </xdr:nvSpPr>
      <xdr:spPr>
        <a:xfrm>
          <a:off x="47117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154940</xdr:rowOff>
    </xdr:from>
    <xdr:to>
      <xdr:col>19</xdr:col>
      <xdr:colOff>187325</xdr:colOff>
      <xdr:row>30</xdr:row>
      <xdr:rowOff>85090</xdr:rowOff>
    </xdr:to>
    <xdr:sp macro="" textlink="">
      <xdr:nvSpPr>
        <xdr:cNvPr id="80" name="フローチャート: 判断 79"/>
        <xdr:cNvSpPr/>
      </xdr:nvSpPr>
      <xdr:spPr>
        <a:xfrm>
          <a:off x="4000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81915</xdr:rowOff>
    </xdr:from>
    <xdr:to>
      <xdr:col>15</xdr:col>
      <xdr:colOff>187325</xdr:colOff>
      <xdr:row>31</xdr:row>
      <xdr:rowOff>12065</xdr:rowOff>
    </xdr:to>
    <xdr:sp macro="" textlink="">
      <xdr:nvSpPr>
        <xdr:cNvPr id="81" name="フローチャート: 判断 80"/>
        <xdr:cNvSpPr/>
      </xdr:nvSpPr>
      <xdr:spPr>
        <a:xfrm>
          <a:off x="323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2" name="テキスト ボックス 81"/>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3" name="テキスト ボックス 82"/>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4" name="テキスト ボックス 83"/>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5" name="テキスト ボックス 84"/>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6" name="テキスト ボックス 85"/>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30</xdr:row>
      <xdr:rowOff>63500</xdr:rowOff>
    </xdr:from>
    <xdr:to>
      <xdr:col>19</xdr:col>
      <xdr:colOff>187325</xdr:colOff>
      <xdr:row>30</xdr:row>
      <xdr:rowOff>165100</xdr:rowOff>
    </xdr:to>
    <xdr:sp macro="" textlink="">
      <xdr:nvSpPr>
        <xdr:cNvPr id="87" name="楕円 86"/>
        <xdr:cNvSpPr/>
      </xdr:nvSpPr>
      <xdr:spPr>
        <a:xfrm>
          <a:off x="400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40640</xdr:rowOff>
    </xdr:to>
    <xdr:sp macro="" textlink="">
      <xdr:nvSpPr>
        <xdr:cNvPr id="88" name="楕円 87"/>
        <xdr:cNvSpPr/>
      </xdr:nvSpPr>
      <xdr:spPr>
        <a:xfrm>
          <a:off x="3238500" y="60248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114300</xdr:rowOff>
    </xdr:from>
    <xdr:to>
      <xdr:col>19</xdr:col>
      <xdr:colOff>136525</xdr:colOff>
      <xdr:row>30</xdr:row>
      <xdr:rowOff>160655</xdr:rowOff>
    </xdr:to>
    <xdr:cxnSp macro="">
      <xdr:nvCxnSpPr>
        <xdr:cNvPr id="89" name="直線コネクタ 88"/>
        <xdr:cNvCxnSpPr/>
      </xdr:nvCxnSpPr>
      <xdr:spPr>
        <a:xfrm flipV="1">
          <a:off x="3289300" y="602932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101600</xdr:rowOff>
    </xdr:from>
    <xdr:ext cx="403225" cy="259080"/>
    <xdr:sp macro="" textlink="">
      <xdr:nvSpPr>
        <xdr:cNvPr id="90" name="n_1aveValue有形固定資産減価償却率"/>
        <xdr:cNvSpPr txBox="1"/>
      </xdr:nvSpPr>
      <xdr:spPr>
        <a:xfrm>
          <a:off x="3836035" y="5673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29210</xdr:rowOff>
    </xdr:from>
    <xdr:ext cx="403225" cy="257175"/>
    <xdr:sp macro="" textlink="">
      <xdr:nvSpPr>
        <xdr:cNvPr id="91" name="n_2aveValue有形固定資産減価償却率"/>
        <xdr:cNvSpPr txBox="1"/>
      </xdr:nvSpPr>
      <xdr:spPr>
        <a:xfrm>
          <a:off x="3086735" y="5772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156210</xdr:rowOff>
    </xdr:from>
    <xdr:ext cx="403225" cy="257175"/>
    <xdr:sp macro="" textlink="">
      <xdr:nvSpPr>
        <xdr:cNvPr id="92" name="n_1mainValue有形固定資産減価償却率"/>
        <xdr:cNvSpPr txBox="1"/>
      </xdr:nvSpPr>
      <xdr:spPr>
        <a:xfrm>
          <a:off x="3836035" y="6071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31115</xdr:rowOff>
    </xdr:from>
    <xdr:ext cx="403225" cy="257175"/>
    <xdr:sp macro="" textlink="">
      <xdr:nvSpPr>
        <xdr:cNvPr id="93" name="n_2mainValue有形固定資産減価償却率"/>
        <xdr:cNvSpPr txBox="1"/>
      </xdr:nvSpPr>
      <xdr:spPr>
        <a:xfrm>
          <a:off x="3086735" y="6117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4" name="正方形/長方形 9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5" name="正方形/長方形 94"/>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6" name="正方形/長方形 95"/>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7" name="正方形/長方形 9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8" name="正方形/長方形 9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9" name="正方形/長方形 9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0" name="正方形/長方形 9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1" name="正方形/長方形 10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2" name="正方形/長方形 10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類似団体、全国平均よりも下回っている。今後も債務償還可能年数を抑えていけるよう地方債の抑制に努めていきたい。</a:t>
          </a:r>
        </a:p>
      </xdr:txBody>
    </xdr:sp>
    <xdr:clientData/>
  </xdr:twoCellAnchor>
  <xdr:oneCellAnchor>
    <xdr:from>
      <xdr:col>57</xdr:col>
      <xdr:colOff>111125</xdr:colOff>
      <xdr:row>23</xdr:row>
      <xdr:rowOff>47625</xdr:rowOff>
    </xdr:from>
    <xdr:ext cx="349885" cy="225425"/>
    <xdr:sp macro="" textlink="">
      <xdr:nvSpPr>
        <xdr:cNvPr id="107" name="テキスト ボックス 10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9" name="直線コネクタ 10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10" name="テキスト ボックス 10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1" name="直線コネクタ 11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3520"/>
    <xdr:sp macro="" textlink="">
      <xdr:nvSpPr>
        <xdr:cNvPr id="112" name="テキスト ボックス 111"/>
        <xdr:cNvSpPr txBox="1"/>
      </xdr:nvSpPr>
      <xdr:spPr>
        <a:xfrm>
          <a:off x="10931525" y="62985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14" name="テキスト ボックス 113"/>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5" name="直線コネクタ 11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3520"/>
    <xdr:sp macro="" textlink="">
      <xdr:nvSpPr>
        <xdr:cNvPr id="116" name="テキスト ボックス 115"/>
        <xdr:cNvSpPr txBox="1"/>
      </xdr:nvSpPr>
      <xdr:spPr>
        <a:xfrm>
          <a:off x="10931525" y="557911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7" name="直線コネクタ 11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7505" cy="225425"/>
    <xdr:sp macro="" textlink="">
      <xdr:nvSpPr>
        <xdr:cNvPr id="118" name="テキスト ボックス 117"/>
        <xdr:cNvSpPr txBox="1"/>
      </xdr:nvSpPr>
      <xdr:spPr>
        <a:xfrm>
          <a:off x="10880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7505" cy="223520"/>
    <xdr:sp macro="" textlink="">
      <xdr:nvSpPr>
        <xdr:cNvPr id="120" name="テキスト ボックス 119"/>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104140</xdr:rowOff>
    </xdr:from>
    <xdr:to>
      <xdr:col>76</xdr:col>
      <xdr:colOff>21590</xdr:colOff>
      <xdr:row>34</xdr:row>
      <xdr:rowOff>151130</xdr:rowOff>
    </xdr:to>
    <xdr:cxnSp macro="">
      <xdr:nvCxnSpPr>
        <xdr:cNvPr id="122" name="直線コネクタ 121"/>
        <xdr:cNvCxnSpPr/>
      </xdr:nvCxnSpPr>
      <xdr:spPr>
        <a:xfrm flipV="1">
          <a:off x="14793595" y="550481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23" name="債務償還可能年数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4" name="直線コネクタ 12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50800</xdr:rowOff>
    </xdr:from>
    <xdr:ext cx="403225" cy="259080"/>
    <xdr:sp macro="" textlink="">
      <xdr:nvSpPr>
        <xdr:cNvPr id="125" name="債務償還可能年数最大値テキスト"/>
        <xdr:cNvSpPr txBox="1"/>
      </xdr:nvSpPr>
      <xdr:spPr>
        <a:xfrm>
          <a:off x="14846300" y="5280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104140</xdr:rowOff>
    </xdr:from>
    <xdr:to>
      <xdr:col>76</xdr:col>
      <xdr:colOff>111125</xdr:colOff>
      <xdr:row>27</xdr:row>
      <xdr:rowOff>104140</xdr:rowOff>
    </xdr:to>
    <xdr:cxnSp macro="">
      <xdr:nvCxnSpPr>
        <xdr:cNvPr id="126" name="直線コネクタ 125"/>
        <xdr:cNvCxnSpPr/>
      </xdr:nvCxnSpPr>
      <xdr:spPr>
        <a:xfrm>
          <a:off x="14706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26035</xdr:rowOff>
    </xdr:from>
    <xdr:ext cx="338455" cy="259080"/>
    <xdr:sp macro="" textlink="">
      <xdr:nvSpPr>
        <xdr:cNvPr id="127" name="債務償還可能年数平均値テキスト"/>
        <xdr:cNvSpPr txBox="1"/>
      </xdr:nvSpPr>
      <xdr:spPr>
        <a:xfrm>
          <a:off x="14846300" y="5941060"/>
          <a:ext cx="338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フローチャート: 判断 12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29" name="テキスト ボックス 128"/>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0" name="テキスト ボックス 129"/>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1" name="テキスト ボックス 130"/>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2" name="テキスト ボックス 131"/>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3" name="テキスト ボックス 132"/>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31</xdr:row>
      <xdr:rowOff>99060</xdr:rowOff>
    </xdr:from>
    <xdr:to>
      <xdr:col>76</xdr:col>
      <xdr:colOff>73025</xdr:colOff>
      <xdr:row>32</xdr:row>
      <xdr:rowOff>29210</xdr:rowOff>
    </xdr:to>
    <xdr:sp macro="" textlink="">
      <xdr:nvSpPr>
        <xdr:cNvPr id="134" name="楕円 133"/>
        <xdr:cNvSpPr/>
      </xdr:nvSpPr>
      <xdr:spPr>
        <a:xfrm>
          <a:off x="147447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77470</xdr:rowOff>
    </xdr:from>
    <xdr:ext cx="338455" cy="257175"/>
    <xdr:sp macro="" textlink="">
      <xdr:nvSpPr>
        <xdr:cNvPr id="135" name="債務償還可能年数該当値テキスト"/>
        <xdr:cNvSpPr txBox="1"/>
      </xdr:nvSpPr>
      <xdr:spPr>
        <a:xfrm>
          <a:off x="14846300" y="616394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7" name="正方形/長方形 13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38" name="テキスト ボックス 137"/>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39" name="テキスト ボックス 138"/>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0" name="テキスト ボックス 139"/>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1" name="テキスト ボックス 140"/>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97790</xdr:rowOff>
    </xdr:from>
    <xdr:to>
      <xdr:col>24</xdr:col>
      <xdr:colOff>62865</xdr:colOff>
      <xdr:row>41</xdr:row>
      <xdr:rowOff>52070</xdr:rowOff>
    </xdr:to>
    <xdr:cxnSp macro="">
      <xdr:nvCxnSpPr>
        <xdr:cNvPr id="56" name="直線コネクタ 55"/>
        <xdr:cNvCxnSpPr/>
      </xdr:nvCxnSpPr>
      <xdr:spPr>
        <a:xfrm flipV="1">
          <a:off x="4634865" y="57556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55245</xdr:rowOff>
    </xdr:from>
    <xdr:ext cx="405130" cy="257175"/>
    <xdr:sp macro="" textlink="">
      <xdr:nvSpPr>
        <xdr:cNvPr id="57" name="【道路】&#10;有形固定資産減価償却率最小値テキスト"/>
        <xdr:cNvSpPr txBox="1"/>
      </xdr:nvSpPr>
      <xdr:spPr>
        <a:xfrm>
          <a:off x="4673600" y="7084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52070</xdr:rowOff>
    </xdr:from>
    <xdr:to>
      <xdr:col>24</xdr:col>
      <xdr:colOff>152400</xdr:colOff>
      <xdr:row>41</xdr:row>
      <xdr:rowOff>52070</xdr:rowOff>
    </xdr:to>
    <xdr:cxnSp macro="">
      <xdr:nvCxnSpPr>
        <xdr:cNvPr id="58" name="直線コネクタ 57"/>
        <xdr:cNvCxnSpPr/>
      </xdr:nvCxnSpPr>
      <xdr:spPr>
        <a:xfrm>
          <a:off x="4546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43815</xdr:rowOff>
    </xdr:from>
    <xdr:ext cx="405130" cy="257175"/>
    <xdr:sp macro="" textlink="">
      <xdr:nvSpPr>
        <xdr:cNvPr id="59" name="【道路】&#10;有形固定資産減価償却率最大値テキスト"/>
        <xdr:cNvSpPr txBox="1"/>
      </xdr:nvSpPr>
      <xdr:spPr>
        <a:xfrm>
          <a:off x="4673600" y="55302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97790</xdr:rowOff>
    </xdr:from>
    <xdr:to>
      <xdr:col>24</xdr:col>
      <xdr:colOff>152400</xdr:colOff>
      <xdr:row>33</xdr:row>
      <xdr:rowOff>97790</xdr:rowOff>
    </xdr:to>
    <xdr:cxnSp macro="">
      <xdr:nvCxnSpPr>
        <xdr:cNvPr id="60" name="直線コネクタ 59"/>
        <xdr:cNvCxnSpPr/>
      </xdr:nvCxnSpPr>
      <xdr:spPr>
        <a:xfrm>
          <a:off x="4546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66675</xdr:rowOff>
    </xdr:from>
    <xdr:ext cx="405130" cy="257175"/>
    <xdr:sp macro="" textlink="">
      <xdr:nvSpPr>
        <xdr:cNvPr id="61" name="【道路】&#10;有形固定資産減価償却率平均値テキスト"/>
        <xdr:cNvSpPr txBox="1"/>
      </xdr:nvSpPr>
      <xdr:spPr>
        <a:xfrm>
          <a:off x="4673600" y="64103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0" name="楕円 69"/>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71" name="楕円 70"/>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80010</xdr:rowOff>
    </xdr:to>
    <xdr:cxnSp macro="">
      <xdr:nvCxnSpPr>
        <xdr:cNvPr id="72" name="直線コネクタ 71"/>
        <xdr:cNvCxnSpPr/>
      </xdr:nvCxnSpPr>
      <xdr:spPr>
        <a:xfrm flipV="1">
          <a:off x="2908300" y="6593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69215</xdr:rowOff>
    </xdr:from>
    <xdr:ext cx="405130" cy="259080"/>
    <xdr:sp macro="" textlink="">
      <xdr:nvSpPr>
        <xdr:cNvPr id="73" name="n_1aveValue【道路】&#10;有形固定資産減価償却率"/>
        <xdr:cNvSpPr txBox="1"/>
      </xdr:nvSpPr>
      <xdr:spPr>
        <a:xfrm>
          <a:off x="3582035" y="624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78740</xdr:rowOff>
    </xdr:from>
    <xdr:ext cx="403225" cy="259080"/>
    <xdr:sp macro="" textlink="">
      <xdr:nvSpPr>
        <xdr:cNvPr id="74" name="n_2aveValue【道路】&#10;有形固定資産減価償却率"/>
        <xdr:cNvSpPr txBox="1"/>
      </xdr:nvSpPr>
      <xdr:spPr>
        <a:xfrm>
          <a:off x="2705735" y="6250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120650</xdr:rowOff>
    </xdr:from>
    <xdr:ext cx="405130" cy="257175"/>
    <xdr:sp macro="" textlink="">
      <xdr:nvSpPr>
        <xdr:cNvPr id="75" name="n_1mainValue【道路】&#10;有形固定資産減価償却率"/>
        <xdr:cNvSpPr txBox="1"/>
      </xdr:nvSpPr>
      <xdr:spPr>
        <a:xfrm>
          <a:off x="3582035" y="6635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121920</xdr:rowOff>
    </xdr:from>
    <xdr:ext cx="403225" cy="257175"/>
    <xdr:sp macro="" textlink="">
      <xdr:nvSpPr>
        <xdr:cNvPr id="76" name="n_2mainValue【道路】&#10;有形固定資産減価償却率"/>
        <xdr:cNvSpPr txBox="1"/>
      </xdr:nvSpPr>
      <xdr:spPr>
        <a:xfrm>
          <a:off x="2705735" y="6637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85" name="テキスト ボックス 84"/>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5455" cy="259080"/>
    <xdr:sp macro="" textlink="">
      <xdr:nvSpPr>
        <xdr:cNvPr id="88" name="テキスト ボックス 87"/>
        <xdr:cNvSpPr txBox="1"/>
      </xdr:nvSpPr>
      <xdr:spPr>
        <a:xfrm>
          <a:off x="6136640" y="719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48260</xdr:rowOff>
    </xdr:from>
    <xdr:ext cx="531495" cy="259080"/>
    <xdr:sp macro="" textlink="">
      <xdr:nvSpPr>
        <xdr:cNvPr id="90" name="テキスト ボックス 89"/>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105410</xdr:rowOff>
    </xdr:from>
    <xdr:ext cx="531495" cy="259080"/>
    <xdr:sp macro="" textlink="">
      <xdr:nvSpPr>
        <xdr:cNvPr id="92" name="テキスト ボックス 91"/>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4" name="テキスト ボックス 9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48260</xdr:rowOff>
    </xdr:from>
    <xdr:ext cx="531495" cy="259080"/>
    <xdr:sp macro="" textlink="">
      <xdr:nvSpPr>
        <xdr:cNvPr id="96" name="テキスト ボックス 95"/>
        <xdr:cNvSpPr txBox="1"/>
      </xdr:nvSpPr>
      <xdr:spPr>
        <a:xfrm>
          <a:off x="6072505" y="604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105410</xdr:rowOff>
    </xdr:from>
    <xdr:ext cx="531495" cy="259080"/>
    <xdr:sp macro="" textlink="">
      <xdr:nvSpPr>
        <xdr:cNvPr id="98" name="テキスト ボックス 97"/>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162560</xdr:rowOff>
    </xdr:from>
    <xdr:ext cx="531495" cy="259080"/>
    <xdr:sp macro="" textlink="">
      <xdr:nvSpPr>
        <xdr:cNvPr id="100" name="テキスト ボックス 99"/>
        <xdr:cNvSpPr txBox="1"/>
      </xdr:nvSpPr>
      <xdr:spPr>
        <a:xfrm>
          <a:off x="6072505" y="547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2" name="テキスト ボックス 10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107315</xdr:rowOff>
    </xdr:from>
    <xdr:to>
      <xdr:col>54</xdr:col>
      <xdr:colOff>189865</xdr:colOff>
      <xdr:row>41</xdr:row>
      <xdr:rowOff>144145</xdr:rowOff>
    </xdr:to>
    <xdr:cxnSp macro="">
      <xdr:nvCxnSpPr>
        <xdr:cNvPr id="104" name="直線コネクタ 103"/>
        <xdr:cNvCxnSpPr/>
      </xdr:nvCxnSpPr>
      <xdr:spPr>
        <a:xfrm flipV="1">
          <a:off x="10476865" y="576516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900" cy="258445"/>
    <xdr:sp macro="" textlink="">
      <xdr:nvSpPr>
        <xdr:cNvPr id="105" name="【道路】&#10;一人当たり延長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06" name="直線コネクタ 105"/>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53975</xdr:rowOff>
    </xdr:from>
    <xdr:ext cx="534670" cy="257175"/>
    <xdr:sp macro="" textlink="">
      <xdr:nvSpPr>
        <xdr:cNvPr id="107" name="【道路】&#10;一人当たり延長最大値テキスト"/>
        <xdr:cNvSpPr txBox="1"/>
      </xdr:nvSpPr>
      <xdr:spPr>
        <a:xfrm>
          <a:off x="10515600" y="55403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54.907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107315</xdr:rowOff>
    </xdr:from>
    <xdr:to>
      <xdr:col>55</xdr:col>
      <xdr:colOff>88900</xdr:colOff>
      <xdr:row>33</xdr:row>
      <xdr:rowOff>107315</xdr:rowOff>
    </xdr:to>
    <xdr:cxnSp macro="">
      <xdr:nvCxnSpPr>
        <xdr:cNvPr id="108" name="直線コネクタ 107"/>
        <xdr:cNvCxnSpPr/>
      </xdr:nvCxnSpPr>
      <xdr:spPr>
        <a:xfrm>
          <a:off x="10388600" y="576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86995</xdr:rowOff>
    </xdr:from>
    <xdr:ext cx="534670" cy="257175"/>
    <xdr:sp macro="" textlink="">
      <xdr:nvSpPr>
        <xdr:cNvPr id="109" name="【道路】&#10;一人当たり延長平均値テキスト"/>
        <xdr:cNvSpPr txBox="1"/>
      </xdr:nvSpPr>
      <xdr:spPr>
        <a:xfrm>
          <a:off x="10515600" y="67735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109220</xdr:rowOff>
    </xdr:from>
    <xdr:to>
      <xdr:col>55</xdr:col>
      <xdr:colOff>50800</xdr:colOff>
      <xdr:row>40</xdr:row>
      <xdr:rowOff>38735</xdr:rowOff>
    </xdr:to>
    <xdr:sp macro="" textlink="">
      <xdr:nvSpPr>
        <xdr:cNvPr id="110" name="フローチャート: 判断 109"/>
        <xdr:cNvSpPr/>
      </xdr:nvSpPr>
      <xdr:spPr>
        <a:xfrm>
          <a:off x="104267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107950</xdr:rowOff>
    </xdr:from>
    <xdr:to>
      <xdr:col>50</xdr:col>
      <xdr:colOff>165100</xdr:colOff>
      <xdr:row>40</xdr:row>
      <xdr:rowOff>38100</xdr:rowOff>
    </xdr:to>
    <xdr:sp macro="" textlink="">
      <xdr:nvSpPr>
        <xdr:cNvPr id="111" name="フローチャート: 判断 110"/>
        <xdr:cNvSpPr/>
      </xdr:nvSpPr>
      <xdr:spPr>
        <a:xfrm>
          <a:off x="9588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123825</xdr:rowOff>
    </xdr:from>
    <xdr:to>
      <xdr:col>46</xdr:col>
      <xdr:colOff>38100</xdr:colOff>
      <xdr:row>40</xdr:row>
      <xdr:rowOff>53975</xdr:rowOff>
    </xdr:to>
    <xdr:sp macro="" textlink="">
      <xdr:nvSpPr>
        <xdr:cNvPr id="112" name="フローチャート: 判断 111"/>
        <xdr:cNvSpPr/>
      </xdr:nvSpPr>
      <xdr:spPr>
        <a:xfrm>
          <a:off x="8699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40</xdr:row>
      <xdr:rowOff>92710</xdr:rowOff>
    </xdr:from>
    <xdr:to>
      <xdr:col>50</xdr:col>
      <xdr:colOff>165100</xdr:colOff>
      <xdr:row>41</xdr:row>
      <xdr:rowOff>22860</xdr:rowOff>
    </xdr:to>
    <xdr:sp macro="" textlink="">
      <xdr:nvSpPr>
        <xdr:cNvPr id="118" name="楕円 117"/>
        <xdr:cNvSpPr/>
      </xdr:nvSpPr>
      <xdr:spPr>
        <a:xfrm>
          <a:off x="95885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97790</xdr:rowOff>
    </xdr:from>
    <xdr:to>
      <xdr:col>46</xdr:col>
      <xdr:colOff>38100</xdr:colOff>
      <xdr:row>41</xdr:row>
      <xdr:rowOff>27940</xdr:rowOff>
    </xdr:to>
    <xdr:sp macro="" textlink="">
      <xdr:nvSpPr>
        <xdr:cNvPr id="119" name="楕円 118"/>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143510</xdr:rowOff>
    </xdr:from>
    <xdr:to>
      <xdr:col>50</xdr:col>
      <xdr:colOff>114300</xdr:colOff>
      <xdr:row>40</xdr:row>
      <xdr:rowOff>148590</xdr:rowOff>
    </xdr:to>
    <xdr:cxnSp macro="">
      <xdr:nvCxnSpPr>
        <xdr:cNvPr id="120" name="直線コネクタ 119"/>
        <xdr:cNvCxnSpPr/>
      </xdr:nvCxnSpPr>
      <xdr:spPr>
        <a:xfrm flipV="1">
          <a:off x="8750300" y="7001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54610</xdr:rowOff>
    </xdr:from>
    <xdr:ext cx="534670" cy="257175"/>
    <xdr:sp macro="" textlink="">
      <xdr:nvSpPr>
        <xdr:cNvPr id="121" name="n_1aveValue【道路】&#10;一人当たり延長"/>
        <xdr:cNvSpPr txBox="1"/>
      </xdr:nvSpPr>
      <xdr:spPr>
        <a:xfrm>
          <a:off x="9359265" y="6569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70485</xdr:rowOff>
    </xdr:from>
    <xdr:ext cx="532765" cy="259080"/>
    <xdr:sp macro="" textlink="">
      <xdr:nvSpPr>
        <xdr:cNvPr id="122" name="n_2aveValue【道路】&#10;一人当たり延長"/>
        <xdr:cNvSpPr txBox="1"/>
      </xdr:nvSpPr>
      <xdr:spPr>
        <a:xfrm>
          <a:off x="8482965" y="6585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13970</xdr:rowOff>
    </xdr:from>
    <xdr:ext cx="534670" cy="259080"/>
    <xdr:sp macro="" textlink="">
      <xdr:nvSpPr>
        <xdr:cNvPr id="123" name="n_1mainValue【道路】&#10;一人当たり延長"/>
        <xdr:cNvSpPr txBox="1"/>
      </xdr:nvSpPr>
      <xdr:spPr>
        <a:xfrm>
          <a:off x="9359265" y="704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19050</xdr:rowOff>
    </xdr:from>
    <xdr:ext cx="532765" cy="257175"/>
    <xdr:sp macro="" textlink="">
      <xdr:nvSpPr>
        <xdr:cNvPr id="124" name="n_2mainValue【道路】&#10;一人当たり延長"/>
        <xdr:cNvSpPr txBox="1"/>
      </xdr:nvSpPr>
      <xdr:spPr>
        <a:xfrm>
          <a:off x="8482965" y="7048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33" name="テキスト ボックス 132"/>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35" name="テキスト ボックス 134"/>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7175"/>
    <xdr:sp macro="" textlink="">
      <xdr:nvSpPr>
        <xdr:cNvPr id="137" name="テキスト ボックス 136"/>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175"/>
    <xdr:sp macro="" textlink="">
      <xdr:nvSpPr>
        <xdr:cNvPr id="139" name="テキスト ボックス 138"/>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175"/>
    <xdr:sp macro="" textlink="">
      <xdr:nvSpPr>
        <xdr:cNvPr id="141" name="テキスト ボックス 140"/>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175"/>
    <xdr:sp macro="" textlink="">
      <xdr:nvSpPr>
        <xdr:cNvPr id="143" name="テキスト ボックス 142"/>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45" name="テキスト ボックス 144"/>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88900</xdr:rowOff>
    </xdr:from>
    <xdr:to>
      <xdr:col>24</xdr:col>
      <xdr:colOff>62865</xdr:colOff>
      <xdr:row>64</xdr:row>
      <xdr:rowOff>98425</xdr:rowOff>
    </xdr:to>
    <xdr:cxnSp macro="">
      <xdr:nvCxnSpPr>
        <xdr:cNvPr id="147" name="直線コネクタ 146"/>
        <xdr:cNvCxnSpPr/>
      </xdr:nvCxnSpPr>
      <xdr:spPr>
        <a:xfrm flipV="1">
          <a:off x="4634865" y="96901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102235</xdr:rowOff>
    </xdr:from>
    <xdr:ext cx="405130" cy="258445"/>
    <xdr:sp macro="" textlink="">
      <xdr:nvSpPr>
        <xdr:cNvPr id="148" name="【橋りょう・トンネル】&#10;有形固定資産減価償却率最小値テキスト"/>
        <xdr:cNvSpPr txBox="1"/>
      </xdr:nvSpPr>
      <xdr:spPr>
        <a:xfrm>
          <a:off x="4673600" y="1107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98425</xdr:rowOff>
    </xdr:from>
    <xdr:to>
      <xdr:col>24</xdr:col>
      <xdr:colOff>152400</xdr:colOff>
      <xdr:row>64</xdr:row>
      <xdr:rowOff>98425</xdr:rowOff>
    </xdr:to>
    <xdr:cxnSp macro="">
      <xdr:nvCxnSpPr>
        <xdr:cNvPr id="149" name="直線コネクタ 148"/>
        <xdr:cNvCxnSpPr/>
      </xdr:nvCxnSpPr>
      <xdr:spPr>
        <a:xfrm>
          <a:off x="4546600" y="1107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35560</xdr:rowOff>
    </xdr:from>
    <xdr:ext cx="405130" cy="259080"/>
    <xdr:sp macro="" textlink="">
      <xdr:nvSpPr>
        <xdr:cNvPr id="150" name="【橋りょう・トンネル】&#10;有形固定資産減価償却率最大値テキスト"/>
        <xdr:cNvSpPr txBox="1"/>
      </xdr:nvSpPr>
      <xdr:spPr>
        <a:xfrm>
          <a:off x="4673600"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88900</xdr:rowOff>
    </xdr:from>
    <xdr:to>
      <xdr:col>24</xdr:col>
      <xdr:colOff>152400</xdr:colOff>
      <xdr:row>56</xdr:row>
      <xdr:rowOff>88900</xdr:rowOff>
    </xdr:to>
    <xdr:cxnSp macro="">
      <xdr:nvCxnSpPr>
        <xdr:cNvPr id="151" name="直線コネクタ 150"/>
        <xdr:cNvCxnSpPr/>
      </xdr:nvCxnSpPr>
      <xdr:spPr>
        <a:xfrm>
          <a:off x="4546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34925</xdr:rowOff>
    </xdr:from>
    <xdr:ext cx="405130" cy="259080"/>
    <xdr:sp macro="" textlink="">
      <xdr:nvSpPr>
        <xdr:cNvPr id="152" name="【橋りょう・トンネ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56515</xdr:rowOff>
    </xdr:from>
    <xdr:to>
      <xdr:col>24</xdr:col>
      <xdr:colOff>114300</xdr:colOff>
      <xdr:row>59</xdr:row>
      <xdr:rowOff>158115</xdr:rowOff>
    </xdr:to>
    <xdr:sp macro="" textlink="">
      <xdr:nvSpPr>
        <xdr:cNvPr id="153" name="フローチャート: 判断 152"/>
        <xdr:cNvSpPr/>
      </xdr:nvSpPr>
      <xdr:spPr>
        <a:xfrm>
          <a:off x="4584700" y="1017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49530</xdr:rowOff>
    </xdr:from>
    <xdr:to>
      <xdr:col>20</xdr:col>
      <xdr:colOff>38100</xdr:colOff>
      <xdr:row>59</xdr:row>
      <xdr:rowOff>151130</xdr:rowOff>
    </xdr:to>
    <xdr:sp macro="" textlink="">
      <xdr:nvSpPr>
        <xdr:cNvPr id="154" name="フローチャート: 判断 153"/>
        <xdr:cNvSpPr/>
      </xdr:nvSpPr>
      <xdr:spPr>
        <a:xfrm>
          <a:off x="3746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45085</xdr:rowOff>
    </xdr:from>
    <xdr:to>
      <xdr:col>15</xdr:col>
      <xdr:colOff>101600</xdr:colOff>
      <xdr:row>59</xdr:row>
      <xdr:rowOff>146685</xdr:rowOff>
    </xdr:to>
    <xdr:sp macro="" textlink="">
      <xdr:nvSpPr>
        <xdr:cNvPr id="155" name="フローチャート: 判断 154"/>
        <xdr:cNvSpPr/>
      </xdr:nvSpPr>
      <xdr:spPr>
        <a:xfrm>
          <a:off x="2857500" y="101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56" name="テキスト ボックス 15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57" name="テキスト ボックス 15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58" name="テキスト ボックス 15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59" name="テキスト ボックス 15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60" name="テキスト ボックス 15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33655</xdr:rowOff>
    </xdr:from>
    <xdr:to>
      <xdr:col>20</xdr:col>
      <xdr:colOff>38100</xdr:colOff>
      <xdr:row>58</xdr:row>
      <xdr:rowOff>135255</xdr:rowOff>
    </xdr:to>
    <xdr:sp macro="" textlink="">
      <xdr:nvSpPr>
        <xdr:cNvPr id="161" name="楕円 160"/>
        <xdr:cNvSpPr/>
      </xdr:nvSpPr>
      <xdr:spPr>
        <a:xfrm>
          <a:off x="3746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63500</xdr:rowOff>
    </xdr:from>
    <xdr:to>
      <xdr:col>15</xdr:col>
      <xdr:colOff>101600</xdr:colOff>
      <xdr:row>58</xdr:row>
      <xdr:rowOff>165100</xdr:rowOff>
    </xdr:to>
    <xdr:sp macro="" textlink="">
      <xdr:nvSpPr>
        <xdr:cNvPr id="162" name="楕円 161"/>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84455</xdr:rowOff>
    </xdr:from>
    <xdr:to>
      <xdr:col>19</xdr:col>
      <xdr:colOff>177800</xdr:colOff>
      <xdr:row>58</xdr:row>
      <xdr:rowOff>114300</xdr:rowOff>
    </xdr:to>
    <xdr:cxnSp macro="">
      <xdr:nvCxnSpPr>
        <xdr:cNvPr id="163" name="直線コネクタ 162"/>
        <xdr:cNvCxnSpPr/>
      </xdr:nvCxnSpPr>
      <xdr:spPr>
        <a:xfrm flipV="1">
          <a:off x="2908300" y="100285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142240</xdr:rowOff>
    </xdr:from>
    <xdr:ext cx="405130" cy="259080"/>
    <xdr:sp macro="" textlink="">
      <xdr:nvSpPr>
        <xdr:cNvPr id="164" name="n_1aveValue【橋りょう・トンネル】&#10;有形固定資産減価償却率"/>
        <xdr:cNvSpPr txBox="1"/>
      </xdr:nvSpPr>
      <xdr:spPr>
        <a:xfrm>
          <a:off x="3582035" y="1025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137795</xdr:rowOff>
    </xdr:from>
    <xdr:ext cx="403225" cy="259080"/>
    <xdr:sp macro="" textlink="">
      <xdr:nvSpPr>
        <xdr:cNvPr id="165" name="n_2aveValue【橋りょう・トンネル】&#10;有形固定資産減価償却率"/>
        <xdr:cNvSpPr txBox="1"/>
      </xdr:nvSpPr>
      <xdr:spPr>
        <a:xfrm>
          <a:off x="2705735" y="10253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151765</xdr:rowOff>
    </xdr:from>
    <xdr:ext cx="405130" cy="259080"/>
    <xdr:sp macro="" textlink="">
      <xdr:nvSpPr>
        <xdr:cNvPr id="166" name="n_1mainValue【橋りょう・トンネル】&#10;有形固定資産減価償却率"/>
        <xdr:cNvSpPr txBox="1"/>
      </xdr:nvSpPr>
      <xdr:spPr>
        <a:xfrm>
          <a:off x="3582035" y="9752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10160</xdr:rowOff>
    </xdr:from>
    <xdr:ext cx="403225" cy="259080"/>
    <xdr:sp macro="" textlink="">
      <xdr:nvSpPr>
        <xdr:cNvPr id="167" name="n_2mainValue【橋りょう・トンネル】&#10;有形固定資産減価償却率"/>
        <xdr:cNvSpPr txBox="1"/>
      </xdr:nvSpPr>
      <xdr:spPr>
        <a:xfrm>
          <a:off x="2705735" y="978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230,365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76" name="テキスト ボックス 17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179" name="テキスト ボックス 17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725" cy="257175"/>
    <xdr:sp macro="" textlink="">
      <xdr:nvSpPr>
        <xdr:cNvPr id="181" name="テキスト ボックス 180"/>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725" cy="257175"/>
    <xdr:sp macro="" textlink="">
      <xdr:nvSpPr>
        <xdr:cNvPr id="183" name="テキスト ボックス 182"/>
        <xdr:cNvSpPr txBox="1"/>
      </xdr:nvSpPr>
      <xdr:spPr>
        <a:xfrm>
          <a:off x="6008370" y="991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725" cy="257175"/>
    <xdr:sp macro="" textlink="">
      <xdr:nvSpPr>
        <xdr:cNvPr id="185" name="テキスト ボックス 184"/>
        <xdr:cNvSpPr txBox="1"/>
      </xdr:nvSpPr>
      <xdr:spPr>
        <a:xfrm>
          <a:off x="6008370" y="945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725" cy="257175"/>
    <xdr:sp macro="" textlink="">
      <xdr:nvSpPr>
        <xdr:cNvPr id="187" name="テキスト ボックス 186"/>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63</xdr:row>
      <xdr:rowOff>125730</xdr:rowOff>
    </xdr:to>
    <xdr:cxnSp macro="">
      <xdr:nvCxnSpPr>
        <xdr:cNvPr id="189" name="直線コネクタ 188"/>
        <xdr:cNvCxnSpPr/>
      </xdr:nvCxnSpPr>
      <xdr:spPr>
        <a:xfrm flipV="1">
          <a:off x="10476865" y="960310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534670" cy="259080"/>
    <xdr:sp macro="" textlink="">
      <xdr:nvSpPr>
        <xdr:cNvPr id="190" name="【橋りょう・トンネル】&#10;一人当たり有形固定資産（償却資産）額最小値テキスト"/>
        <xdr:cNvSpPr txBox="1"/>
      </xdr:nvSpPr>
      <xdr:spPr>
        <a:xfrm>
          <a:off x="10515600" y="1093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91" name="直線コネクタ 190"/>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7175"/>
    <xdr:sp macro="" textlink="">
      <xdr:nvSpPr>
        <xdr:cNvPr id="192" name="【橋りょう・トンネル】&#10;一人当たり有形固定資産（償却資産）額最大値テキスト"/>
        <xdr:cNvSpPr txBox="1"/>
      </xdr:nvSpPr>
      <xdr:spPr>
        <a:xfrm>
          <a:off x="10515600" y="93789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599,288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193" name="直線コネクタ 192"/>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24130</xdr:rowOff>
    </xdr:from>
    <xdr:ext cx="598805" cy="259080"/>
    <xdr:sp macro="" textlink="">
      <xdr:nvSpPr>
        <xdr:cNvPr id="194" name="【橋りょう・トンネル】&#10;一人当たり有形固定資産（償却資産）額平均値テキスト"/>
        <xdr:cNvSpPr txBox="1"/>
      </xdr:nvSpPr>
      <xdr:spPr>
        <a:xfrm>
          <a:off x="10515600" y="104825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45720</xdr:rowOff>
    </xdr:from>
    <xdr:to>
      <xdr:col>55</xdr:col>
      <xdr:colOff>50800</xdr:colOff>
      <xdr:row>61</xdr:row>
      <xdr:rowOff>147320</xdr:rowOff>
    </xdr:to>
    <xdr:sp macro="" textlink="">
      <xdr:nvSpPr>
        <xdr:cNvPr id="195" name="フローチャート: 判断 194"/>
        <xdr:cNvSpPr/>
      </xdr:nvSpPr>
      <xdr:spPr>
        <a:xfrm>
          <a:off x="104267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63500</xdr:rowOff>
    </xdr:from>
    <xdr:to>
      <xdr:col>50</xdr:col>
      <xdr:colOff>165100</xdr:colOff>
      <xdr:row>61</xdr:row>
      <xdr:rowOff>164465</xdr:rowOff>
    </xdr:to>
    <xdr:sp macro="" textlink="">
      <xdr:nvSpPr>
        <xdr:cNvPr id="196" name="フローチャート: 判断 195"/>
        <xdr:cNvSpPr/>
      </xdr:nvSpPr>
      <xdr:spPr>
        <a:xfrm>
          <a:off x="9588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99060</xdr:rowOff>
    </xdr:from>
    <xdr:to>
      <xdr:col>46</xdr:col>
      <xdr:colOff>38100</xdr:colOff>
      <xdr:row>62</xdr:row>
      <xdr:rowOff>29210</xdr:rowOff>
    </xdr:to>
    <xdr:sp macro="" textlink="">
      <xdr:nvSpPr>
        <xdr:cNvPr id="197" name="フローチャート: 判断 196"/>
        <xdr:cNvSpPr/>
      </xdr:nvSpPr>
      <xdr:spPr>
        <a:xfrm>
          <a:off x="8699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98" name="テキスト ボックス 197"/>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99" name="テキスト ボックス 198"/>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00" name="テキスト ボックス 199"/>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01" name="テキスト ボックス 200"/>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02" name="テキスト ボックス 201"/>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61</xdr:row>
      <xdr:rowOff>144780</xdr:rowOff>
    </xdr:from>
    <xdr:to>
      <xdr:col>50</xdr:col>
      <xdr:colOff>165100</xdr:colOff>
      <xdr:row>62</xdr:row>
      <xdr:rowOff>74930</xdr:rowOff>
    </xdr:to>
    <xdr:sp macro="" textlink="">
      <xdr:nvSpPr>
        <xdr:cNvPr id="203" name="楕円 202"/>
        <xdr:cNvSpPr/>
      </xdr:nvSpPr>
      <xdr:spPr>
        <a:xfrm>
          <a:off x="9588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145415</xdr:rowOff>
    </xdr:from>
    <xdr:to>
      <xdr:col>46</xdr:col>
      <xdr:colOff>38100</xdr:colOff>
      <xdr:row>62</xdr:row>
      <xdr:rowOff>75565</xdr:rowOff>
    </xdr:to>
    <xdr:sp macro="" textlink="">
      <xdr:nvSpPr>
        <xdr:cNvPr id="204" name="楕円 203"/>
        <xdr:cNvSpPr/>
      </xdr:nvSpPr>
      <xdr:spPr>
        <a:xfrm>
          <a:off x="869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24130</xdr:rowOff>
    </xdr:from>
    <xdr:to>
      <xdr:col>50</xdr:col>
      <xdr:colOff>114300</xdr:colOff>
      <xdr:row>62</xdr:row>
      <xdr:rowOff>24765</xdr:rowOff>
    </xdr:to>
    <xdr:cxnSp macro="">
      <xdr:nvCxnSpPr>
        <xdr:cNvPr id="205" name="直線コネクタ 204"/>
        <xdr:cNvCxnSpPr/>
      </xdr:nvCxnSpPr>
      <xdr:spPr>
        <a:xfrm flipV="1">
          <a:off x="8750300" y="10654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9525</xdr:rowOff>
    </xdr:from>
    <xdr:ext cx="596900" cy="257175"/>
    <xdr:sp macro="" textlink="">
      <xdr:nvSpPr>
        <xdr:cNvPr id="206" name="n_1aveValue【橋りょう・トンネル】&#10;一人当たり有形固定資産（償却資産）額"/>
        <xdr:cNvSpPr txBox="1"/>
      </xdr:nvSpPr>
      <xdr:spPr>
        <a:xfrm>
          <a:off x="9326880" y="10296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45720</xdr:rowOff>
    </xdr:from>
    <xdr:ext cx="596900" cy="259080"/>
    <xdr:sp macro="" textlink="">
      <xdr:nvSpPr>
        <xdr:cNvPr id="207" name="n_2aveValue【橋りょう・トンネル】&#10;一人当たり有形固定資産（償却資産）額"/>
        <xdr:cNvSpPr txBox="1"/>
      </xdr:nvSpPr>
      <xdr:spPr>
        <a:xfrm>
          <a:off x="8450580" y="10332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66040</xdr:rowOff>
    </xdr:from>
    <xdr:ext cx="596900" cy="257175"/>
    <xdr:sp macro="" textlink="">
      <xdr:nvSpPr>
        <xdr:cNvPr id="208" name="n_1mainValue【橋りょう・トンネル】&#10;一人当たり有形固定資産（償却資産）額"/>
        <xdr:cNvSpPr txBox="1"/>
      </xdr:nvSpPr>
      <xdr:spPr>
        <a:xfrm>
          <a:off x="9326880" y="106959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66675</xdr:rowOff>
    </xdr:from>
    <xdr:ext cx="596900" cy="257175"/>
    <xdr:sp macro="" textlink="">
      <xdr:nvSpPr>
        <xdr:cNvPr id="209" name="n_2mainValue【橋りょう・トンネル】&#10;一人当たり有形固定資産（償却資産）額"/>
        <xdr:cNvSpPr txBox="1"/>
      </xdr:nvSpPr>
      <xdr:spPr>
        <a:xfrm>
          <a:off x="8450580" y="106965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18" name="テキスト ボックス 217"/>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20" name="テキスト ボックス 21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22" name="テキスト ボックス 221"/>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24" name="テキスト ボックス 223"/>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26" name="テキスト ボックス 225"/>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67310</xdr:rowOff>
    </xdr:from>
    <xdr:ext cx="465455" cy="259080"/>
    <xdr:sp macro="" textlink="">
      <xdr:nvSpPr>
        <xdr:cNvPr id="228" name="テキスト ボックス 227"/>
        <xdr:cNvSpPr txBox="1"/>
      </xdr:nvSpPr>
      <xdr:spPr>
        <a:xfrm>
          <a:off x="294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30" name="テキスト ボックス 229"/>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170815</xdr:rowOff>
    </xdr:from>
    <xdr:to>
      <xdr:col>24</xdr:col>
      <xdr:colOff>62865</xdr:colOff>
      <xdr:row>86</xdr:row>
      <xdr:rowOff>88265</xdr:rowOff>
    </xdr:to>
    <xdr:cxnSp macro="">
      <xdr:nvCxnSpPr>
        <xdr:cNvPr id="232" name="直線コネクタ 231"/>
        <xdr:cNvCxnSpPr/>
      </xdr:nvCxnSpPr>
      <xdr:spPr>
        <a:xfrm flipV="1">
          <a:off x="4634865" y="1354391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92075</xdr:rowOff>
    </xdr:from>
    <xdr:ext cx="405130" cy="259080"/>
    <xdr:sp macro="" textlink="">
      <xdr:nvSpPr>
        <xdr:cNvPr id="233" name="【公営住宅】&#10;有形固定資産減価償却率最小値テキスト"/>
        <xdr:cNvSpPr txBox="1"/>
      </xdr:nvSpPr>
      <xdr:spPr>
        <a:xfrm>
          <a:off x="4673600" y="1483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88265</xdr:rowOff>
    </xdr:from>
    <xdr:to>
      <xdr:col>24</xdr:col>
      <xdr:colOff>152400</xdr:colOff>
      <xdr:row>86</xdr:row>
      <xdr:rowOff>88265</xdr:rowOff>
    </xdr:to>
    <xdr:cxnSp macro="">
      <xdr:nvCxnSpPr>
        <xdr:cNvPr id="234" name="直線コネクタ 233"/>
        <xdr:cNvCxnSpPr/>
      </xdr:nvCxnSpPr>
      <xdr:spPr>
        <a:xfrm>
          <a:off x="4546600" y="1483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117475</xdr:rowOff>
    </xdr:from>
    <xdr:ext cx="405130" cy="259080"/>
    <xdr:sp macro="" textlink="">
      <xdr:nvSpPr>
        <xdr:cNvPr id="235" name="【公営住宅】&#10;有形固定資産減価償却率最大値テキスト"/>
        <xdr:cNvSpPr txBox="1"/>
      </xdr:nvSpPr>
      <xdr:spPr>
        <a:xfrm>
          <a:off x="4673600" y="13319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170815</xdr:rowOff>
    </xdr:from>
    <xdr:to>
      <xdr:col>24</xdr:col>
      <xdr:colOff>152400</xdr:colOff>
      <xdr:row>78</xdr:row>
      <xdr:rowOff>170815</xdr:rowOff>
    </xdr:to>
    <xdr:cxnSp macro="">
      <xdr:nvCxnSpPr>
        <xdr:cNvPr id="236" name="直線コネクタ 235"/>
        <xdr:cNvCxnSpPr/>
      </xdr:nvCxnSpPr>
      <xdr:spPr>
        <a:xfrm>
          <a:off x="4546600" y="1354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48260</xdr:rowOff>
    </xdr:from>
    <xdr:ext cx="405130" cy="259080"/>
    <xdr:sp macro="" textlink="">
      <xdr:nvSpPr>
        <xdr:cNvPr id="237" name="【公営住宅】&#10;有形固定資産減価償却率平均値テキスト"/>
        <xdr:cNvSpPr txBox="1"/>
      </xdr:nvSpPr>
      <xdr:spPr>
        <a:xfrm>
          <a:off x="4673600" y="14107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69850</xdr:rowOff>
    </xdr:from>
    <xdr:to>
      <xdr:col>24</xdr:col>
      <xdr:colOff>114300</xdr:colOff>
      <xdr:row>82</xdr:row>
      <xdr:rowOff>171450</xdr:rowOff>
    </xdr:to>
    <xdr:sp macro="" textlink="">
      <xdr:nvSpPr>
        <xdr:cNvPr id="238" name="フローチャート: 判断 237"/>
        <xdr:cNvSpPr/>
      </xdr:nvSpPr>
      <xdr:spPr>
        <a:xfrm>
          <a:off x="45847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121920</xdr:rowOff>
    </xdr:from>
    <xdr:to>
      <xdr:col>15</xdr:col>
      <xdr:colOff>101600</xdr:colOff>
      <xdr:row>83</xdr:row>
      <xdr:rowOff>52070</xdr:rowOff>
    </xdr:to>
    <xdr:sp macro="" textlink="">
      <xdr:nvSpPr>
        <xdr:cNvPr id="240" name="フローチャート: 判断 239"/>
        <xdr:cNvSpPr/>
      </xdr:nvSpPr>
      <xdr:spPr>
        <a:xfrm>
          <a:off x="2857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1" name="テキスト ボックス 24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2" name="テキスト ボックス 24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3" name="テキスト ボックス 24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4" name="テキスト ボックス 24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5" name="テキスト ボックス 24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84</xdr:row>
      <xdr:rowOff>35560</xdr:rowOff>
    </xdr:from>
    <xdr:to>
      <xdr:col>20</xdr:col>
      <xdr:colOff>38100</xdr:colOff>
      <xdr:row>84</xdr:row>
      <xdr:rowOff>137160</xdr:rowOff>
    </xdr:to>
    <xdr:sp macro="" textlink="">
      <xdr:nvSpPr>
        <xdr:cNvPr id="246" name="楕円 245"/>
        <xdr:cNvSpPr/>
      </xdr:nvSpPr>
      <xdr:spPr>
        <a:xfrm>
          <a:off x="374650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60325</xdr:rowOff>
    </xdr:from>
    <xdr:to>
      <xdr:col>15</xdr:col>
      <xdr:colOff>101600</xdr:colOff>
      <xdr:row>84</xdr:row>
      <xdr:rowOff>161925</xdr:rowOff>
    </xdr:to>
    <xdr:sp macro="" textlink="">
      <xdr:nvSpPr>
        <xdr:cNvPr id="247" name="楕円 246"/>
        <xdr:cNvSpPr/>
      </xdr:nvSpPr>
      <xdr:spPr>
        <a:xfrm>
          <a:off x="2857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86360</xdr:rowOff>
    </xdr:from>
    <xdr:to>
      <xdr:col>19</xdr:col>
      <xdr:colOff>177800</xdr:colOff>
      <xdr:row>84</xdr:row>
      <xdr:rowOff>111125</xdr:rowOff>
    </xdr:to>
    <xdr:cxnSp macro="">
      <xdr:nvCxnSpPr>
        <xdr:cNvPr id="248" name="直線コネクタ 247"/>
        <xdr:cNvCxnSpPr/>
      </xdr:nvCxnSpPr>
      <xdr:spPr>
        <a:xfrm flipV="1">
          <a:off x="2908300" y="144881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48260</xdr:rowOff>
    </xdr:from>
    <xdr:ext cx="405130" cy="259080"/>
    <xdr:sp macro="" textlink="">
      <xdr:nvSpPr>
        <xdr:cNvPr id="249" name="n_1aveValue【公営住宅】&#10;有形固定資産減価償却率"/>
        <xdr:cNvSpPr txBox="1"/>
      </xdr:nvSpPr>
      <xdr:spPr>
        <a:xfrm>
          <a:off x="3582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68580</xdr:rowOff>
    </xdr:from>
    <xdr:ext cx="403225" cy="259080"/>
    <xdr:sp macro="" textlink="">
      <xdr:nvSpPr>
        <xdr:cNvPr id="250" name="n_2aveValue【公営住宅】&#10;有形固定資産減価償却率"/>
        <xdr:cNvSpPr txBox="1"/>
      </xdr:nvSpPr>
      <xdr:spPr>
        <a:xfrm>
          <a:off x="2705735" y="13956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128270</xdr:rowOff>
    </xdr:from>
    <xdr:ext cx="405130" cy="259080"/>
    <xdr:sp macro="" textlink="">
      <xdr:nvSpPr>
        <xdr:cNvPr id="251" name="n_1mainValue【公営住宅】&#10;有形固定資産減価償却率"/>
        <xdr:cNvSpPr txBox="1"/>
      </xdr:nvSpPr>
      <xdr:spPr>
        <a:xfrm>
          <a:off x="3582035" y="1453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153035</xdr:rowOff>
    </xdr:from>
    <xdr:ext cx="403225" cy="259080"/>
    <xdr:sp macro="" textlink="">
      <xdr:nvSpPr>
        <xdr:cNvPr id="252" name="n_2mainValue【公営住宅】&#10;有形固定資産減価償却率"/>
        <xdr:cNvSpPr txBox="1"/>
      </xdr:nvSpPr>
      <xdr:spPr>
        <a:xfrm>
          <a:off x="2705735" y="14554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61" name="テキスト ボックス 26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5455" cy="259080"/>
    <xdr:sp macro="" textlink="">
      <xdr:nvSpPr>
        <xdr:cNvPr id="264" name="テキスト ボックス 263"/>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66" name="テキスト ボックス 265"/>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5455" cy="259080"/>
    <xdr:sp macro="" textlink="">
      <xdr:nvSpPr>
        <xdr:cNvPr id="268" name="テキスト ボックス 267"/>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70" name="テキスト ボックス 269"/>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xdr:rowOff>
    </xdr:from>
    <xdr:to>
      <xdr:col>54</xdr:col>
      <xdr:colOff>189865</xdr:colOff>
      <xdr:row>85</xdr:row>
      <xdr:rowOff>42545</xdr:rowOff>
    </xdr:to>
    <xdr:cxnSp macro="">
      <xdr:nvCxnSpPr>
        <xdr:cNvPr id="272" name="直線コネクタ 271"/>
        <xdr:cNvCxnSpPr/>
      </xdr:nvCxnSpPr>
      <xdr:spPr>
        <a:xfrm flipV="1">
          <a:off x="10476865" y="1338008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46355</xdr:rowOff>
    </xdr:from>
    <xdr:ext cx="469900" cy="259080"/>
    <xdr:sp macro="" textlink="">
      <xdr:nvSpPr>
        <xdr:cNvPr id="273" name="【公営住宅】&#10;一人当たり面積最小値テキスト"/>
        <xdr:cNvSpPr txBox="1"/>
      </xdr:nvSpPr>
      <xdr:spPr>
        <a:xfrm>
          <a:off x="10515600"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42545</xdr:rowOff>
    </xdr:from>
    <xdr:to>
      <xdr:col>55</xdr:col>
      <xdr:colOff>88900</xdr:colOff>
      <xdr:row>85</xdr:row>
      <xdr:rowOff>42545</xdr:rowOff>
    </xdr:to>
    <xdr:cxnSp macro="">
      <xdr:nvCxnSpPr>
        <xdr:cNvPr id="274" name="直線コネクタ 273"/>
        <xdr:cNvCxnSpPr/>
      </xdr:nvCxnSpPr>
      <xdr:spPr>
        <a:xfrm>
          <a:off x="10388600" y="1461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125095</xdr:rowOff>
    </xdr:from>
    <xdr:ext cx="469900" cy="258445"/>
    <xdr:sp macro="" textlink="">
      <xdr:nvSpPr>
        <xdr:cNvPr id="275" name="【公営住宅】&#10;一人当たり面積最大値テキスト"/>
        <xdr:cNvSpPr txBox="1"/>
      </xdr:nvSpPr>
      <xdr:spPr>
        <a:xfrm>
          <a:off x="10515600" y="1315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xdr:rowOff>
    </xdr:from>
    <xdr:to>
      <xdr:col>55</xdr:col>
      <xdr:colOff>88900</xdr:colOff>
      <xdr:row>78</xdr:row>
      <xdr:rowOff>6985</xdr:rowOff>
    </xdr:to>
    <xdr:cxnSp macro="">
      <xdr:nvCxnSpPr>
        <xdr:cNvPr id="276" name="直線コネクタ 275"/>
        <xdr:cNvCxnSpPr/>
      </xdr:nvCxnSpPr>
      <xdr:spPr>
        <a:xfrm>
          <a:off x="10388600" y="1338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31750</xdr:rowOff>
    </xdr:from>
    <xdr:ext cx="469900" cy="257175"/>
    <xdr:sp macro="" textlink="">
      <xdr:nvSpPr>
        <xdr:cNvPr id="277" name="【公営住宅】&#10;一人当たり面積平均値テキスト"/>
        <xdr:cNvSpPr txBox="1"/>
      </xdr:nvSpPr>
      <xdr:spPr>
        <a:xfrm>
          <a:off x="10515600" y="142621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53340</xdr:rowOff>
    </xdr:from>
    <xdr:to>
      <xdr:col>55</xdr:col>
      <xdr:colOff>50800</xdr:colOff>
      <xdr:row>83</xdr:row>
      <xdr:rowOff>154940</xdr:rowOff>
    </xdr:to>
    <xdr:sp macro="" textlink="">
      <xdr:nvSpPr>
        <xdr:cNvPr id="278" name="フローチャート: 判断 277"/>
        <xdr:cNvSpPr/>
      </xdr:nvSpPr>
      <xdr:spPr>
        <a:xfrm>
          <a:off x="104267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83820</xdr:rowOff>
    </xdr:from>
    <xdr:to>
      <xdr:col>50</xdr:col>
      <xdr:colOff>165100</xdr:colOff>
      <xdr:row>84</xdr:row>
      <xdr:rowOff>13970</xdr:rowOff>
    </xdr:to>
    <xdr:sp macro="" textlink="">
      <xdr:nvSpPr>
        <xdr:cNvPr id="279" name="フローチャート: 判断 278"/>
        <xdr:cNvSpPr/>
      </xdr:nvSpPr>
      <xdr:spPr>
        <a:xfrm>
          <a:off x="9588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280" name="フローチャート: 判断 279"/>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1" name="テキスト ボックス 28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2" name="テキスト ボックス 28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3" name="テキスト ボックス 28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4" name="テキスト ボックス 28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5" name="テキスト ボックス 28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84</xdr:row>
      <xdr:rowOff>88265</xdr:rowOff>
    </xdr:from>
    <xdr:to>
      <xdr:col>50</xdr:col>
      <xdr:colOff>165100</xdr:colOff>
      <xdr:row>85</xdr:row>
      <xdr:rowOff>18415</xdr:rowOff>
    </xdr:to>
    <xdr:sp macro="" textlink="">
      <xdr:nvSpPr>
        <xdr:cNvPr id="286" name="楕円 285"/>
        <xdr:cNvSpPr/>
      </xdr:nvSpPr>
      <xdr:spPr>
        <a:xfrm>
          <a:off x="9588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88900</xdr:rowOff>
    </xdr:from>
    <xdr:to>
      <xdr:col>46</xdr:col>
      <xdr:colOff>38100</xdr:colOff>
      <xdr:row>85</xdr:row>
      <xdr:rowOff>19050</xdr:rowOff>
    </xdr:to>
    <xdr:sp macro="" textlink="">
      <xdr:nvSpPr>
        <xdr:cNvPr id="287" name="楕円 286"/>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139065</xdr:rowOff>
    </xdr:from>
    <xdr:to>
      <xdr:col>50</xdr:col>
      <xdr:colOff>114300</xdr:colOff>
      <xdr:row>84</xdr:row>
      <xdr:rowOff>139700</xdr:rowOff>
    </xdr:to>
    <xdr:cxnSp macro="">
      <xdr:nvCxnSpPr>
        <xdr:cNvPr id="288" name="直線コネクタ 287"/>
        <xdr:cNvCxnSpPr/>
      </xdr:nvCxnSpPr>
      <xdr:spPr>
        <a:xfrm flipV="1">
          <a:off x="8750300" y="14540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30480</xdr:rowOff>
    </xdr:from>
    <xdr:ext cx="469900" cy="257175"/>
    <xdr:sp macro="" textlink="">
      <xdr:nvSpPr>
        <xdr:cNvPr id="289" name="n_1aveValue【公営住宅】&#10;一人当たり面積"/>
        <xdr:cNvSpPr txBox="1"/>
      </xdr:nvSpPr>
      <xdr:spPr>
        <a:xfrm>
          <a:off x="9391650" y="14089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21590</xdr:rowOff>
    </xdr:from>
    <xdr:ext cx="467995" cy="259080"/>
    <xdr:sp macro="" textlink="">
      <xdr:nvSpPr>
        <xdr:cNvPr id="290" name="n_2aveValue【公営住宅】&#10;一人当たり面積"/>
        <xdr:cNvSpPr txBox="1"/>
      </xdr:nvSpPr>
      <xdr:spPr>
        <a:xfrm>
          <a:off x="8515350" y="14080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9525</xdr:rowOff>
    </xdr:from>
    <xdr:ext cx="469900" cy="257175"/>
    <xdr:sp macro="" textlink="">
      <xdr:nvSpPr>
        <xdr:cNvPr id="291" name="n_1mainValue【公営住宅】&#10;一人当たり面積"/>
        <xdr:cNvSpPr txBox="1"/>
      </xdr:nvSpPr>
      <xdr:spPr>
        <a:xfrm>
          <a:off x="9391650" y="14582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10160</xdr:rowOff>
    </xdr:from>
    <xdr:ext cx="467995" cy="259080"/>
    <xdr:sp macro="" textlink="">
      <xdr:nvSpPr>
        <xdr:cNvPr id="292" name="n_2mainValue【公営住宅】&#10;一人当たり面積"/>
        <xdr:cNvSpPr txBox="1"/>
      </xdr:nvSpPr>
      <xdr:spPr>
        <a:xfrm>
          <a:off x="8515350" y="14583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17" name="テキスト ボックス 316"/>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185" cy="259080"/>
    <xdr:sp macro="" textlink="">
      <xdr:nvSpPr>
        <xdr:cNvPr id="319" name="テキスト ボックス 318"/>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1" name="テキスト ボックス 32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23" name="テキスト ボックス 322"/>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25" name="テキスト ボックス 32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27" name="テキスト ボックス 32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5455" cy="257175"/>
    <xdr:sp macro="" textlink="">
      <xdr:nvSpPr>
        <xdr:cNvPr id="329" name="テキスト ボックス 328"/>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31" name="テキスト ボックス 330"/>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19050</xdr:rowOff>
    </xdr:to>
    <xdr:cxnSp macro="">
      <xdr:nvCxnSpPr>
        <xdr:cNvPr id="333" name="直線コネクタ 332"/>
        <xdr:cNvCxnSpPr/>
      </xdr:nvCxnSpPr>
      <xdr:spPr>
        <a:xfrm flipV="1">
          <a:off x="16318865" y="580453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22860</xdr:rowOff>
    </xdr:from>
    <xdr:ext cx="405130" cy="259080"/>
    <xdr:sp macro="" textlink="">
      <xdr:nvSpPr>
        <xdr:cNvPr id="334" name="【認定こども園・幼稚園・保育所】&#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35" name="直線コネクタ 334"/>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405130" cy="259080"/>
    <xdr:sp macro="" textlink="">
      <xdr:nvSpPr>
        <xdr:cNvPr id="336" name="【認定こども園・幼稚園・保育所】&#10;有形固定資産減価償却率最大値テキスト"/>
        <xdr:cNvSpPr txBox="1"/>
      </xdr:nvSpPr>
      <xdr:spPr>
        <a:xfrm>
          <a:off x="16357600" y="5579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37" name="直線コネクタ 336"/>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11430</xdr:rowOff>
    </xdr:from>
    <xdr:ext cx="405130" cy="259080"/>
    <xdr:sp macro="" textlink="">
      <xdr:nvSpPr>
        <xdr:cNvPr id="338" name="【認定こども園・幼稚園・保育所】&#10;有形固定資産減価償却率平均値テキスト"/>
        <xdr:cNvSpPr txBox="1"/>
      </xdr:nvSpPr>
      <xdr:spPr>
        <a:xfrm>
          <a:off x="16357600" y="652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39" name="フローチャート: 判断 33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40" name="フローチャート: 判断 339"/>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41" name="フローチャート: 判断 340"/>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2" name="テキスト ボックス 34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3" name="テキスト ボックス 34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44" name="テキスト ボックス 34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45" name="テキスト ボックス 34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46" name="テキスト ボックス 34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40</xdr:row>
      <xdr:rowOff>103505</xdr:rowOff>
    </xdr:from>
    <xdr:to>
      <xdr:col>81</xdr:col>
      <xdr:colOff>101600</xdr:colOff>
      <xdr:row>41</xdr:row>
      <xdr:rowOff>33655</xdr:rowOff>
    </xdr:to>
    <xdr:sp macro="" textlink="">
      <xdr:nvSpPr>
        <xdr:cNvPr id="347" name="楕円 346"/>
        <xdr:cNvSpPr/>
      </xdr:nvSpPr>
      <xdr:spPr>
        <a:xfrm>
          <a:off x="15430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348" name="楕円 347"/>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154940</xdr:rowOff>
    </xdr:from>
    <xdr:to>
      <xdr:col>81</xdr:col>
      <xdr:colOff>50800</xdr:colOff>
      <xdr:row>41</xdr:row>
      <xdr:rowOff>64770</xdr:rowOff>
    </xdr:to>
    <xdr:cxnSp macro="">
      <xdr:nvCxnSpPr>
        <xdr:cNvPr id="349" name="直線コネクタ 348"/>
        <xdr:cNvCxnSpPr/>
      </xdr:nvCxnSpPr>
      <xdr:spPr>
        <a:xfrm flipV="1">
          <a:off x="14592300" y="701294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114935</xdr:rowOff>
    </xdr:from>
    <xdr:ext cx="405130" cy="259080"/>
    <xdr:sp macro="" textlink="">
      <xdr:nvSpPr>
        <xdr:cNvPr id="350" name="n_1aveValue【認定こども園・幼稚園・保育所】&#10;有形固定資産減価償却率"/>
        <xdr:cNvSpPr txBox="1"/>
      </xdr:nvSpPr>
      <xdr:spPr>
        <a:xfrm>
          <a:off x="15266035"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126365</xdr:rowOff>
    </xdr:from>
    <xdr:ext cx="403225" cy="259080"/>
    <xdr:sp macro="" textlink="">
      <xdr:nvSpPr>
        <xdr:cNvPr id="351" name="n_2aveValue【認定こども園・幼稚園・保育所】&#10;有形固定資産減価償却率"/>
        <xdr:cNvSpPr txBox="1"/>
      </xdr:nvSpPr>
      <xdr:spPr>
        <a:xfrm>
          <a:off x="14389735" y="6298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24765</xdr:rowOff>
    </xdr:from>
    <xdr:ext cx="405130" cy="259080"/>
    <xdr:sp macro="" textlink="">
      <xdr:nvSpPr>
        <xdr:cNvPr id="352" name="n_1mainValue【認定こども園・幼稚園・保育所】&#10;有形固定資産減価償却率"/>
        <xdr:cNvSpPr txBox="1"/>
      </xdr:nvSpPr>
      <xdr:spPr>
        <a:xfrm>
          <a:off x="15266035"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106680</xdr:rowOff>
    </xdr:from>
    <xdr:ext cx="403225" cy="259080"/>
    <xdr:sp macro="" textlink="">
      <xdr:nvSpPr>
        <xdr:cNvPr id="353" name="n_2mainValue【認定こども園・幼稚園・保育所】&#10;有形固定資産減価償却率"/>
        <xdr:cNvSpPr txBox="1"/>
      </xdr:nvSpPr>
      <xdr:spPr>
        <a:xfrm>
          <a:off x="14389735" y="7136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2" name="テキスト ボックス 3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365" name="テキスト ボックス 364"/>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367" name="テキスト ボックス 366"/>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369" name="テキスト ボックス 368"/>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371" name="テキスト ボックス 370"/>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373" name="テキスト ボックス 372"/>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149225</xdr:rowOff>
    </xdr:from>
    <xdr:to>
      <xdr:col>116</xdr:col>
      <xdr:colOff>62865</xdr:colOff>
      <xdr:row>41</xdr:row>
      <xdr:rowOff>27940</xdr:rowOff>
    </xdr:to>
    <xdr:cxnSp macro="">
      <xdr:nvCxnSpPr>
        <xdr:cNvPr id="375" name="直線コネクタ 374"/>
        <xdr:cNvCxnSpPr/>
      </xdr:nvCxnSpPr>
      <xdr:spPr>
        <a:xfrm flipV="1">
          <a:off x="22160865" y="580707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31750</xdr:rowOff>
    </xdr:from>
    <xdr:ext cx="469900" cy="257175"/>
    <xdr:sp macro="" textlink="">
      <xdr:nvSpPr>
        <xdr:cNvPr id="376" name="【認定こども園・幼稚園・保育所】&#10;一人当たり面積最小値テキスト"/>
        <xdr:cNvSpPr txBox="1"/>
      </xdr:nvSpPr>
      <xdr:spPr>
        <a:xfrm>
          <a:off x="22199600" y="7061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27940</xdr:rowOff>
    </xdr:from>
    <xdr:to>
      <xdr:col>116</xdr:col>
      <xdr:colOff>152400</xdr:colOff>
      <xdr:row>41</xdr:row>
      <xdr:rowOff>27940</xdr:rowOff>
    </xdr:to>
    <xdr:cxnSp macro="">
      <xdr:nvCxnSpPr>
        <xdr:cNvPr id="377" name="直線コネクタ 376"/>
        <xdr:cNvCxnSpPr/>
      </xdr:nvCxnSpPr>
      <xdr:spPr>
        <a:xfrm>
          <a:off x="22072600" y="705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95885</xdr:rowOff>
    </xdr:from>
    <xdr:ext cx="469900" cy="259080"/>
    <xdr:sp macro="" textlink="">
      <xdr:nvSpPr>
        <xdr:cNvPr id="378" name="【認定こども園・幼稚園・保育所】&#10;一人当たり面積最大値テキスト"/>
        <xdr:cNvSpPr txBox="1"/>
      </xdr:nvSpPr>
      <xdr:spPr>
        <a:xfrm>
          <a:off x="22199600" y="558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149225</xdr:rowOff>
    </xdr:from>
    <xdr:to>
      <xdr:col>116</xdr:col>
      <xdr:colOff>152400</xdr:colOff>
      <xdr:row>33</xdr:row>
      <xdr:rowOff>149225</xdr:rowOff>
    </xdr:to>
    <xdr:cxnSp macro="">
      <xdr:nvCxnSpPr>
        <xdr:cNvPr id="379" name="直線コネクタ 378"/>
        <xdr:cNvCxnSpPr/>
      </xdr:nvCxnSpPr>
      <xdr:spPr>
        <a:xfrm>
          <a:off x="22072600" y="580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72390</xdr:rowOff>
    </xdr:from>
    <xdr:ext cx="469900" cy="259080"/>
    <xdr:sp macro="" textlink="">
      <xdr:nvSpPr>
        <xdr:cNvPr id="380" name="【認定こども園・幼稚園・保育所】&#10;一人当たり面積平均値テキスト"/>
        <xdr:cNvSpPr txBox="1"/>
      </xdr:nvSpPr>
      <xdr:spPr>
        <a:xfrm>
          <a:off x="221996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81" name="フローチャート: 判断 38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100965</xdr:rowOff>
    </xdr:from>
    <xdr:to>
      <xdr:col>112</xdr:col>
      <xdr:colOff>38100</xdr:colOff>
      <xdr:row>39</xdr:row>
      <xdr:rowOff>31115</xdr:rowOff>
    </xdr:to>
    <xdr:sp macro="" textlink="">
      <xdr:nvSpPr>
        <xdr:cNvPr id="382" name="フローチャート: 判断 381"/>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125730</xdr:rowOff>
    </xdr:from>
    <xdr:to>
      <xdr:col>107</xdr:col>
      <xdr:colOff>101600</xdr:colOff>
      <xdr:row>39</xdr:row>
      <xdr:rowOff>55880</xdr:rowOff>
    </xdr:to>
    <xdr:sp macro="" textlink="">
      <xdr:nvSpPr>
        <xdr:cNvPr id="383" name="フローチャート: 判断 382"/>
        <xdr:cNvSpPr/>
      </xdr:nvSpPr>
      <xdr:spPr>
        <a:xfrm>
          <a:off x="20383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4" name="テキスト ボックス 3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5" name="テキスト ボックス 3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6" name="テキスト ボックス 3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7" name="テキスト ボックス 3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8" name="テキスト ボックス 3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389" name="楕円 388"/>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39370</xdr:rowOff>
    </xdr:from>
    <xdr:to>
      <xdr:col>107</xdr:col>
      <xdr:colOff>101600</xdr:colOff>
      <xdr:row>38</xdr:row>
      <xdr:rowOff>140970</xdr:rowOff>
    </xdr:to>
    <xdr:sp macro="" textlink="">
      <xdr:nvSpPr>
        <xdr:cNvPr id="390" name="楕円 389"/>
        <xdr:cNvSpPr/>
      </xdr:nvSpPr>
      <xdr:spPr>
        <a:xfrm>
          <a:off x="20383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90170</xdr:rowOff>
    </xdr:to>
    <xdr:cxnSp macro="">
      <xdr:nvCxnSpPr>
        <xdr:cNvPr id="391" name="直線コネクタ 390"/>
        <xdr:cNvCxnSpPr/>
      </xdr:nvCxnSpPr>
      <xdr:spPr>
        <a:xfrm flipV="1">
          <a:off x="20434300" y="66027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22225</xdr:rowOff>
    </xdr:from>
    <xdr:ext cx="469900" cy="258445"/>
    <xdr:sp macro="" textlink="">
      <xdr:nvSpPr>
        <xdr:cNvPr id="392" name="n_1aveValue【認定こども園・幼稚園・保育所】&#10;一人当たり面積"/>
        <xdr:cNvSpPr txBox="1"/>
      </xdr:nvSpPr>
      <xdr:spPr>
        <a:xfrm>
          <a:off x="21075650" y="670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46990</xdr:rowOff>
    </xdr:from>
    <xdr:ext cx="467995" cy="259080"/>
    <xdr:sp macro="" textlink="">
      <xdr:nvSpPr>
        <xdr:cNvPr id="393" name="n_2aveValue【認定こども園・幼稚園・保育所】&#10;一人当たり面積"/>
        <xdr:cNvSpPr txBox="1"/>
      </xdr:nvSpPr>
      <xdr:spPr>
        <a:xfrm>
          <a:off x="20199350" y="6733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154940</xdr:rowOff>
    </xdr:from>
    <xdr:ext cx="469900" cy="257175"/>
    <xdr:sp macro="" textlink="">
      <xdr:nvSpPr>
        <xdr:cNvPr id="394" name="n_1mainValue【認定こども園・幼稚園・保育所】&#10;一人当たり面積"/>
        <xdr:cNvSpPr txBox="1"/>
      </xdr:nvSpPr>
      <xdr:spPr>
        <a:xfrm>
          <a:off x="21075650" y="6327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157480</xdr:rowOff>
    </xdr:from>
    <xdr:ext cx="467995" cy="257175"/>
    <xdr:sp macro="" textlink="">
      <xdr:nvSpPr>
        <xdr:cNvPr id="395" name="n_2mainValue【認定こども園・幼稚園・保育所】&#10;一人当たり面積"/>
        <xdr:cNvSpPr txBox="1"/>
      </xdr:nvSpPr>
      <xdr:spPr>
        <a:xfrm>
          <a:off x="20199350" y="6329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04" name="テキスト ボックス 40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406" name="テキスト ボックス 405"/>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07" name="直線コネクタ 40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08" name="テキスト ボックス 40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09" name="直線コネクタ 40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0" name="テキスト ボックス 40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11" name="直線コネクタ 41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12" name="テキスト ボックス 411"/>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13" name="直線コネクタ 41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14" name="テキスト ボックス 41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15" name="直線コネクタ 41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16" name="テキスト ボックス 415"/>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17" name="直線コネクタ 41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18" name="テキスト ボックス 41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20" name="テキスト ボックス 419"/>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9525</xdr:rowOff>
    </xdr:from>
    <xdr:to>
      <xdr:col>85</xdr:col>
      <xdr:colOff>126365</xdr:colOff>
      <xdr:row>64</xdr:row>
      <xdr:rowOff>133985</xdr:rowOff>
    </xdr:to>
    <xdr:cxnSp macro="">
      <xdr:nvCxnSpPr>
        <xdr:cNvPr id="422" name="直線コネクタ 421"/>
        <xdr:cNvCxnSpPr/>
      </xdr:nvCxnSpPr>
      <xdr:spPr>
        <a:xfrm flipV="1">
          <a:off x="16318865" y="96107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137795</xdr:rowOff>
    </xdr:from>
    <xdr:ext cx="405130" cy="259080"/>
    <xdr:sp macro="" textlink="">
      <xdr:nvSpPr>
        <xdr:cNvPr id="423" name="【学校施設】&#10;有形固定資産減価償却率最小値テキスト"/>
        <xdr:cNvSpPr txBox="1"/>
      </xdr:nvSpPr>
      <xdr:spPr>
        <a:xfrm>
          <a:off x="16357600" y="11110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133985</xdr:rowOff>
    </xdr:from>
    <xdr:to>
      <xdr:col>86</xdr:col>
      <xdr:colOff>25400</xdr:colOff>
      <xdr:row>64</xdr:row>
      <xdr:rowOff>133985</xdr:rowOff>
    </xdr:to>
    <xdr:cxnSp macro="">
      <xdr:nvCxnSpPr>
        <xdr:cNvPr id="424" name="直線コネクタ 423"/>
        <xdr:cNvCxnSpPr/>
      </xdr:nvCxnSpPr>
      <xdr:spPr>
        <a:xfrm>
          <a:off x="16230600" y="1110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127635</xdr:rowOff>
    </xdr:from>
    <xdr:ext cx="405130" cy="259080"/>
    <xdr:sp macro="" textlink="">
      <xdr:nvSpPr>
        <xdr:cNvPr id="425" name="【学校施設】&#10;有形固定資産減価償却率最大値テキスト"/>
        <xdr:cNvSpPr txBox="1"/>
      </xdr:nvSpPr>
      <xdr:spPr>
        <a:xfrm>
          <a:off x="16357600" y="9385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9525</xdr:rowOff>
    </xdr:from>
    <xdr:to>
      <xdr:col>86</xdr:col>
      <xdr:colOff>25400</xdr:colOff>
      <xdr:row>56</xdr:row>
      <xdr:rowOff>9525</xdr:rowOff>
    </xdr:to>
    <xdr:cxnSp macro="">
      <xdr:nvCxnSpPr>
        <xdr:cNvPr id="426" name="直線コネクタ 425"/>
        <xdr:cNvCxnSpPr/>
      </xdr:nvCxnSpPr>
      <xdr:spPr>
        <a:xfrm>
          <a:off x="16230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xdr:rowOff>
    </xdr:from>
    <xdr:ext cx="405130" cy="257175"/>
    <xdr:sp macro="" textlink="">
      <xdr:nvSpPr>
        <xdr:cNvPr id="427" name="【学校施設】&#10;有形固定資産減価償却率平均値テキスト"/>
        <xdr:cNvSpPr txBox="1"/>
      </xdr:nvSpPr>
      <xdr:spPr>
        <a:xfrm>
          <a:off x="16357600" y="102933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28" name="フローチャート: 判断 42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53975</xdr:rowOff>
    </xdr:from>
    <xdr:to>
      <xdr:col>81</xdr:col>
      <xdr:colOff>101600</xdr:colOff>
      <xdr:row>60</xdr:row>
      <xdr:rowOff>155575</xdr:rowOff>
    </xdr:to>
    <xdr:sp macro="" textlink="">
      <xdr:nvSpPr>
        <xdr:cNvPr id="429" name="フローチャート: 判断 428"/>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102870</xdr:rowOff>
    </xdr:from>
    <xdr:to>
      <xdr:col>76</xdr:col>
      <xdr:colOff>165100</xdr:colOff>
      <xdr:row>61</xdr:row>
      <xdr:rowOff>33020</xdr:rowOff>
    </xdr:to>
    <xdr:sp macro="" textlink="">
      <xdr:nvSpPr>
        <xdr:cNvPr id="430" name="フローチャート: 判断 429"/>
        <xdr:cNvSpPr/>
      </xdr:nvSpPr>
      <xdr:spPr>
        <a:xfrm>
          <a:off x="14541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31" name="テキスト ボックス 43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32" name="テキスト ボックス 43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33" name="テキスト ボックス 43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34" name="テキスト ボックス 43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35" name="テキスト ボックス 43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436" name="楕円 435"/>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65405</xdr:rowOff>
    </xdr:from>
    <xdr:to>
      <xdr:col>76</xdr:col>
      <xdr:colOff>165100</xdr:colOff>
      <xdr:row>59</xdr:row>
      <xdr:rowOff>167005</xdr:rowOff>
    </xdr:to>
    <xdr:sp macro="" textlink="">
      <xdr:nvSpPr>
        <xdr:cNvPr id="437" name="楕円 436"/>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116205</xdr:rowOff>
    </xdr:to>
    <xdr:cxnSp macro="">
      <xdr:nvCxnSpPr>
        <xdr:cNvPr id="438" name="直線コネクタ 437"/>
        <xdr:cNvCxnSpPr/>
      </xdr:nvCxnSpPr>
      <xdr:spPr>
        <a:xfrm flipV="1">
          <a:off x="14592300" y="101498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146685</xdr:rowOff>
    </xdr:from>
    <xdr:ext cx="405130" cy="257175"/>
    <xdr:sp macro="" textlink="">
      <xdr:nvSpPr>
        <xdr:cNvPr id="439" name="n_1aveValue【学校施設】&#10;有形固定資産減価償却率"/>
        <xdr:cNvSpPr txBox="1"/>
      </xdr:nvSpPr>
      <xdr:spPr>
        <a:xfrm>
          <a:off x="15266035" y="104336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24130</xdr:rowOff>
    </xdr:from>
    <xdr:ext cx="403225" cy="259080"/>
    <xdr:sp macro="" textlink="">
      <xdr:nvSpPr>
        <xdr:cNvPr id="440" name="n_2aveValue【学校施設】&#10;有形固定資産減価償却率"/>
        <xdr:cNvSpPr txBox="1"/>
      </xdr:nvSpPr>
      <xdr:spPr>
        <a:xfrm>
          <a:off x="14389735" y="10482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101600</xdr:rowOff>
    </xdr:from>
    <xdr:ext cx="405130" cy="259080"/>
    <xdr:sp macro="" textlink="">
      <xdr:nvSpPr>
        <xdr:cNvPr id="441" name="n_1mainValue【学校施設】&#10;有形固定資産減価償却率"/>
        <xdr:cNvSpPr txBox="1"/>
      </xdr:nvSpPr>
      <xdr:spPr>
        <a:xfrm>
          <a:off x="15266035" y="987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12065</xdr:rowOff>
    </xdr:from>
    <xdr:ext cx="403225" cy="259080"/>
    <xdr:sp macro="" textlink="">
      <xdr:nvSpPr>
        <xdr:cNvPr id="442" name="n_2mainValue【学校施設】&#10;有形固定資産減価償却率"/>
        <xdr:cNvSpPr txBox="1"/>
      </xdr:nvSpPr>
      <xdr:spPr>
        <a:xfrm>
          <a:off x="14389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51" name="テキスト ボックス 45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453" name="テキスト ボックス 452"/>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55" name="テキスト ボックス 454"/>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57" name="テキスト ボックス 456"/>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59" name="テキスト ボックス 458"/>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61" name="テキスト ボックス 460"/>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63" name="テキスト ボックス 462"/>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65" name="テキスト ボックス 46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0</xdr:rowOff>
    </xdr:from>
    <xdr:to>
      <xdr:col>116</xdr:col>
      <xdr:colOff>62865</xdr:colOff>
      <xdr:row>64</xdr:row>
      <xdr:rowOff>111125</xdr:rowOff>
    </xdr:to>
    <xdr:cxnSp macro="">
      <xdr:nvCxnSpPr>
        <xdr:cNvPr id="467" name="直線コネクタ 466"/>
        <xdr:cNvCxnSpPr/>
      </xdr:nvCxnSpPr>
      <xdr:spPr>
        <a:xfrm flipV="1">
          <a:off x="22160865" y="977265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114935</xdr:rowOff>
    </xdr:from>
    <xdr:ext cx="469900" cy="259080"/>
    <xdr:sp macro="" textlink="">
      <xdr:nvSpPr>
        <xdr:cNvPr id="468" name="【学校施設】&#10;一人当たり面積最小値テキスト"/>
        <xdr:cNvSpPr txBox="1"/>
      </xdr:nvSpPr>
      <xdr:spPr>
        <a:xfrm>
          <a:off x="22199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111125</xdr:rowOff>
    </xdr:from>
    <xdr:to>
      <xdr:col>116</xdr:col>
      <xdr:colOff>152400</xdr:colOff>
      <xdr:row>64</xdr:row>
      <xdr:rowOff>111125</xdr:rowOff>
    </xdr:to>
    <xdr:cxnSp macro="">
      <xdr:nvCxnSpPr>
        <xdr:cNvPr id="469" name="直線コネクタ 468"/>
        <xdr:cNvCxnSpPr/>
      </xdr:nvCxnSpPr>
      <xdr:spPr>
        <a:xfrm>
          <a:off x="22072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118110</xdr:rowOff>
    </xdr:from>
    <xdr:ext cx="469900" cy="259080"/>
    <xdr:sp macro="" textlink="">
      <xdr:nvSpPr>
        <xdr:cNvPr id="470" name="【学校施設】&#10;一人当たり面積最大値テキスト"/>
        <xdr:cNvSpPr txBox="1"/>
      </xdr:nvSpPr>
      <xdr:spPr>
        <a:xfrm>
          <a:off x="22199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71" name="直線コネクタ 470"/>
        <xdr:cNvCxnSpPr/>
      </xdr:nvCxnSpPr>
      <xdr:spPr>
        <a:xfrm>
          <a:off x="22072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160655</xdr:rowOff>
    </xdr:from>
    <xdr:ext cx="469900" cy="259080"/>
    <xdr:sp macro="" textlink="">
      <xdr:nvSpPr>
        <xdr:cNvPr id="472" name="【学校施設】&#10;一人当たり面積平均値テキスト"/>
        <xdr:cNvSpPr txBox="1"/>
      </xdr:nvSpPr>
      <xdr:spPr>
        <a:xfrm>
          <a:off x="22199600" y="1044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10795</xdr:rowOff>
    </xdr:from>
    <xdr:to>
      <xdr:col>116</xdr:col>
      <xdr:colOff>114300</xdr:colOff>
      <xdr:row>61</xdr:row>
      <xdr:rowOff>112395</xdr:rowOff>
    </xdr:to>
    <xdr:sp macro="" textlink="">
      <xdr:nvSpPr>
        <xdr:cNvPr id="473" name="フローチャート: 判断 472"/>
        <xdr:cNvSpPr/>
      </xdr:nvSpPr>
      <xdr:spPr>
        <a:xfrm>
          <a:off x="221107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33655</xdr:rowOff>
    </xdr:from>
    <xdr:to>
      <xdr:col>112</xdr:col>
      <xdr:colOff>38100</xdr:colOff>
      <xdr:row>61</xdr:row>
      <xdr:rowOff>135255</xdr:rowOff>
    </xdr:to>
    <xdr:sp macro="" textlink="">
      <xdr:nvSpPr>
        <xdr:cNvPr id="474" name="フローチャート: 判断 473"/>
        <xdr:cNvSpPr/>
      </xdr:nvSpPr>
      <xdr:spPr>
        <a:xfrm>
          <a:off x="212725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54610</xdr:rowOff>
    </xdr:from>
    <xdr:to>
      <xdr:col>107</xdr:col>
      <xdr:colOff>101600</xdr:colOff>
      <xdr:row>61</xdr:row>
      <xdr:rowOff>156210</xdr:rowOff>
    </xdr:to>
    <xdr:sp macro="" textlink="">
      <xdr:nvSpPr>
        <xdr:cNvPr id="475" name="フローチャート: 判断 474"/>
        <xdr:cNvSpPr/>
      </xdr:nvSpPr>
      <xdr:spPr>
        <a:xfrm>
          <a:off x="20383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476" name="テキスト ボックス 47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77" name="テキスト ボックス 47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78" name="テキスト ボックス 47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79" name="テキスト ボックス 47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80" name="テキスト ボックス 47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481" name="楕円 480"/>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154940</xdr:rowOff>
    </xdr:from>
    <xdr:to>
      <xdr:col>107</xdr:col>
      <xdr:colOff>101600</xdr:colOff>
      <xdr:row>62</xdr:row>
      <xdr:rowOff>85090</xdr:rowOff>
    </xdr:to>
    <xdr:sp macro="" textlink="">
      <xdr:nvSpPr>
        <xdr:cNvPr id="482" name="楕円 481"/>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63</xdr:row>
      <xdr:rowOff>41910</xdr:rowOff>
    </xdr:to>
    <xdr:cxnSp macro="">
      <xdr:nvCxnSpPr>
        <xdr:cNvPr id="483" name="直線コネクタ 482"/>
        <xdr:cNvCxnSpPr/>
      </xdr:nvCxnSpPr>
      <xdr:spPr>
        <a:xfrm>
          <a:off x="20434300" y="1066419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151765</xdr:rowOff>
    </xdr:from>
    <xdr:ext cx="469900" cy="259080"/>
    <xdr:sp macro="" textlink="">
      <xdr:nvSpPr>
        <xdr:cNvPr id="484" name="n_1aveValue【学校施設】&#10;一人当たり面積"/>
        <xdr:cNvSpPr txBox="1"/>
      </xdr:nvSpPr>
      <xdr:spPr>
        <a:xfrm>
          <a:off x="21075650" y="10267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1270</xdr:rowOff>
    </xdr:from>
    <xdr:ext cx="467995" cy="259080"/>
    <xdr:sp macro="" textlink="">
      <xdr:nvSpPr>
        <xdr:cNvPr id="485" name="n_2aveValue【学校施設】&#10;一人当たり面積"/>
        <xdr:cNvSpPr txBox="1"/>
      </xdr:nvSpPr>
      <xdr:spPr>
        <a:xfrm>
          <a:off x="20199350" y="10288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83820</xdr:rowOff>
    </xdr:from>
    <xdr:ext cx="469900" cy="259080"/>
    <xdr:sp macro="" textlink="">
      <xdr:nvSpPr>
        <xdr:cNvPr id="486" name="n_1mainValue【学校施設】&#10;一人当たり面積"/>
        <xdr:cNvSpPr txBox="1"/>
      </xdr:nvSpPr>
      <xdr:spPr>
        <a:xfrm>
          <a:off x="2107565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76200</xdr:rowOff>
    </xdr:from>
    <xdr:ext cx="467995" cy="257175"/>
    <xdr:sp macro="" textlink="">
      <xdr:nvSpPr>
        <xdr:cNvPr id="487" name="n_2mainValue【学校施設】&#10;一人当たり面積"/>
        <xdr:cNvSpPr txBox="1"/>
      </xdr:nvSpPr>
      <xdr:spPr>
        <a:xfrm>
          <a:off x="20199350" y="10706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496" name="テキスト ボックス 49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7185" cy="259080"/>
    <xdr:sp macro="" textlink="">
      <xdr:nvSpPr>
        <xdr:cNvPr id="498" name="テキスト ボックス 497"/>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175"/>
    <xdr:sp macro="" textlink="">
      <xdr:nvSpPr>
        <xdr:cNvPr id="500" name="テキスト ボックス 499"/>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02" name="テキスト ボックス 50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04" name="テキスト ボックス 50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06" name="テキスト ボックス 505"/>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5455" cy="259080"/>
    <xdr:sp macro="" textlink="">
      <xdr:nvSpPr>
        <xdr:cNvPr id="508" name="テキスト ボックス 507"/>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10" name="テキスト ボックス 509"/>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68580</xdr:rowOff>
    </xdr:to>
    <xdr:cxnSp macro="">
      <xdr:nvCxnSpPr>
        <xdr:cNvPr id="512" name="直線コネクタ 511"/>
        <xdr:cNvCxnSpPr/>
      </xdr:nvCxnSpPr>
      <xdr:spPr>
        <a:xfrm flipV="1">
          <a:off x="16318865" y="133350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72390</xdr:rowOff>
    </xdr:from>
    <xdr:ext cx="405130" cy="259080"/>
    <xdr:sp macro="" textlink="">
      <xdr:nvSpPr>
        <xdr:cNvPr id="513" name="【児童館】&#10;有形固定資産減価償却率最小値テキスト"/>
        <xdr:cNvSpPr txBox="1"/>
      </xdr:nvSpPr>
      <xdr:spPr>
        <a:xfrm>
          <a:off x="16357600" y="1481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14" name="直線コネクタ 513"/>
        <xdr:cNvCxnSpPr/>
      </xdr:nvCxnSpPr>
      <xdr:spPr>
        <a:xfrm>
          <a:off x="16230600" y="1481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15"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166370</xdr:rowOff>
    </xdr:from>
    <xdr:ext cx="405130" cy="257175"/>
    <xdr:sp macro="" textlink="">
      <xdr:nvSpPr>
        <xdr:cNvPr id="517" name="【児童館】&#10;有形固定資産減価償却率平均値テキスト"/>
        <xdr:cNvSpPr txBox="1"/>
      </xdr:nvSpPr>
      <xdr:spPr>
        <a:xfrm>
          <a:off x="16357600" y="140538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18" name="フローチャート: 判断 51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19" name="フローチャート: 判断 51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20" name="フローチャート: 判断 51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21" name="テキスト ボックス 52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2" name="テキスト ボックス 52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3" name="テキスト ボックス 52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4" name="テキスト ボックス 52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5" name="テキスト ボックス 52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84</xdr:row>
      <xdr:rowOff>90170</xdr:rowOff>
    </xdr:from>
    <xdr:to>
      <xdr:col>81</xdr:col>
      <xdr:colOff>101600</xdr:colOff>
      <xdr:row>85</xdr:row>
      <xdr:rowOff>20320</xdr:rowOff>
    </xdr:to>
    <xdr:sp macro="" textlink="">
      <xdr:nvSpPr>
        <xdr:cNvPr id="526" name="楕円 525"/>
        <xdr:cNvSpPr/>
      </xdr:nvSpPr>
      <xdr:spPr>
        <a:xfrm>
          <a:off x="1543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156845</xdr:rowOff>
    </xdr:from>
    <xdr:to>
      <xdr:col>76</xdr:col>
      <xdr:colOff>165100</xdr:colOff>
      <xdr:row>85</xdr:row>
      <xdr:rowOff>86995</xdr:rowOff>
    </xdr:to>
    <xdr:sp macro="" textlink="">
      <xdr:nvSpPr>
        <xdr:cNvPr id="527" name="楕円 526"/>
        <xdr:cNvSpPr/>
      </xdr:nvSpPr>
      <xdr:spPr>
        <a:xfrm>
          <a:off x="14541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85</xdr:row>
      <xdr:rowOff>36195</xdr:rowOff>
    </xdr:to>
    <xdr:cxnSp macro="">
      <xdr:nvCxnSpPr>
        <xdr:cNvPr id="528" name="直線コネクタ 527"/>
        <xdr:cNvCxnSpPr/>
      </xdr:nvCxnSpPr>
      <xdr:spPr>
        <a:xfrm flipV="1">
          <a:off x="14592300" y="145427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10160</xdr:rowOff>
    </xdr:from>
    <xdr:ext cx="405130" cy="259080"/>
    <xdr:sp macro="" textlink="">
      <xdr:nvSpPr>
        <xdr:cNvPr id="529" name="n_1aveValue【児童館】&#10;有形固定資産減価償却率"/>
        <xdr:cNvSpPr txBox="1"/>
      </xdr:nvSpPr>
      <xdr:spPr>
        <a:xfrm>
          <a:off x="15266035"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93980</xdr:rowOff>
    </xdr:from>
    <xdr:ext cx="403225" cy="259080"/>
    <xdr:sp macro="" textlink="">
      <xdr:nvSpPr>
        <xdr:cNvPr id="530" name="n_2aveValue【児童館】&#10;有形固定資産減価償却率"/>
        <xdr:cNvSpPr txBox="1"/>
      </xdr:nvSpPr>
      <xdr:spPr>
        <a:xfrm>
          <a:off x="14389735" y="1398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11430</xdr:rowOff>
    </xdr:from>
    <xdr:ext cx="405130" cy="259080"/>
    <xdr:sp macro="" textlink="">
      <xdr:nvSpPr>
        <xdr:cNvPr id="531" name="n_1mainValue【児童館】&#10;有形固定資産減価償却率"/>
        <xdr:cNvSpPr txBox="1"/>
      </xdr:nvSpPr>
      <xdr:spPr>
        <a:xfrm>
          <a:off x="15266035" y="1458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78105</xdr:rowOff>
    </xdr:from>
    <xdr:ext cx="403225" cy="257175"/>
    <xdr:sp macro="" textlink="">
      <xdr:nvSpPr>
        <xdr:cNvPr id="532" name="n_2mainValue【児童館】&#10;有形固定資産減価償却率"/>
        <xdr:cNvSpPr txBox="1"/>
      </xdr:nvSpPr>
      <xdr:spPr>
        <a:xfrm>
          <a:off x="14389735" y="14651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41" name="テキスト ボックス 540"/>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44" name="テキスト ボックス 543"/>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46" name="テキスト ボックス 545"/>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548" name="テキスト ボックス 547"/>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550" name="テキスト ボックス 549"/>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552" name="テキスト ボックス 551"/>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54" name="テキスト ボックス 55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127000</xdr:rowOff>
    </xdr:from>
    <xdr:to>
      <xdr:col>116</xdr:col>
      <xdr:colOff>62865</xdr:colOff>
      <xdr:row>86</xdr:row>
      <xdr:rowOff>38100</xdr:rowOff>
    </xdr:to>
    <xdr:cxnSp macro="">
      <xdr:nvCxnSpPr>
        <xdr:cNvPr id="556" name="直線コネクタ 555"/>
        <xdr:cNvCxnSpPr/>
      </xdr:nvCxnSpPr>
      <xdr:spPr>
        <a:xfrm flipV="1">
          <a:off x="22160865" y="135001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7175"/>
    <xdr:sp macro="" textlink="">
      <xdr:nvSpPr>
        <xdr:cNvPr id="557" name="【児童館】&#10;一人当たり面積最小値テキスト"/>
        <xdr:cNvSpPr txBox="1"/>
      </xdr:nvSpPr>
      <xdr:spPr>
        <a:xfrm>
          <a:off x="22199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8" name="直線コネクタ 557"/>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73660</xdr:rowOff>
    </xdr:from>
    <xdr:ext cx="469900" cy="259080"/>
    <xdr:sp macro="" textlink="">
      <xdr:nvSpPr>
        <xdr:cNvPr id="559" name="【児童館】&#10;一人当たり面積最大値テキスト"/>
        <xdr:cNvSpPr txBox="1"/>
      </xdr:nvSpPr>
      <xdr:spPr>
        <a:xfrm>
          <a:off x="22199600" y="1327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60" name="直線コネクタ 559"/>
        <xdr:cNvCxnSpPr/>
      </xdr:nvCxnSpPr>
      <xdr:spPr>
        <a:xfrm>
          <a:off x="22072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156210</xdr:rowOff>
    </xdr:from>
    <xdr:ext cx="469900" cy="257175"/>
    <xdr:sp macro="" textlink="">
      <xdr:nvSpPr>
        <xdr:cNvPr id="561" name="【児童館】&#10;一人当たり面積平均値テキスト"/>
        <xdr:cNvSpPr txBox="1"/>
      </xdr:nvSpPr>
      <xdr:spPr>
        <a:xfrm>
          <a:off x="22199600" y="142151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2" name="フローチャート: 判断 56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63" name="フローチャート: 判断 56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64" name="フローチャート: 判断 563"/>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65" name="テキスト ボックス 56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6" name="テキスト ボックス 56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67" name="テキスト ボックス 56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68" name="テキスト ボックス 56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69" name="テキスト ボックス 56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570" name="楕円 569"/>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71" name="楕円 570"/>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82</xdr:row>
      <xdr:rowOff>165100</xdr:rowOff>
    </xdr:to>
    <xdr:cxnSp macro="">
      <xdr:nvCxnSpPr>
        <xdr:cNvPr id="572" name="直線コネクタ 571"/>
        <xdr:cNvCxnSpPr/>
      </xdr:nvCxnSpPr>
      <xdr:spPr>
        <a:xfrm>
          <a:off x="204343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86360</xdr:rowOff>
    </xdr:from>
    <xdr:ext cx="469900" cy="257175"/>
    <xdr:sp macro="" textlink="">
      <xdr:nvSpPr>
        <xdr:cNvPr id="573" name="n_1aveValue【児童館】&#10;一人当たり面積"/>
        <xdr:cNvSpPr txBox="1"/>
      </xdr:nvSpPr>
      <xdr:spPr>
        <a:xfrm>
          <a:off x="21075650" y="14316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111760</xdr:rowOff>
    </xdr:from>
    <xdr:ext cx="467995" cy="257175"/>
    <xdr:sp macro="" textlink="">
      <xdr:nvSpPr>
        <xdr:cNvPr id="574" name="n_2aveValue【児童館】&#10;一人当たり面積"/>
        <xdr:cNvSpPr txBox="1"/>
      </xdr:nvSpPr>
      <xdr:spPr>
        <a:xfrm>
          <a:off x="20199350" y="14342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60960</xdr:rowOff>
    </xdr:from>
    <xdr:ext cx="469900" cy="259080"/>
    <xdr:sp macro="" textlink="">
      <xdr:nvSpPr>
        <xdr:cNvPr id="575" name="n_1mainValue【児童館】&#10;一人当たり面積"/>
        <xdr:cNvSpPr txBox="1"/>
      </xdr:nvSpPr>
      <xdr:spPr>
        <a:xfrm>
          <a:off x="2107565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60960</xdr:rowOff>
    </xdr:from>
    <xdr:ext cx="467995" cy="259080"/>
    <xdr:sp macro="" textlink="">
      <xdr:nvSpPr>
        <xdr:cNvPr id="576" name="n_2mainValue【児童館】&#10;一人当たり面積"/>
        <xdr:cNvSpPr txBox="1"/>
      </xdr:nvSpPr>
      <xdr:spPr>
        <a:xfrm>
          <a:off x="20199350" y="13948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85" name="テキスト ボックス 58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87" name="テキスト ボックス 586"/>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589" name="テキスト ボックス 58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591" name="テキスト ボックス 59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593" name="テキスト ボックス 59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5455" cy="259080"/>
    <xdr:sp macro="" textlink="">
      <xdr:nvSpPr>
        <xdr:cNvPr id="595" name="テキスト ボックス 594"/>
        <xdr:cNvSpPr txBox="1"/>
      </xdr:nvSpPr>
      <xdr:spPr>
        <a:xfrm>
          <a:off x="11978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597" name="テキスト ボックス 596"/>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87630</xdr:rowOff>
    </xdr:from>
    <xdr:to>
      <xdr:col>85</xdr:col>
      <xdr:colOff>126365</xdr:colOff>
      <xdr:row>108</xdr:row>
      <xdr:rowOff>57785</xdr:rowOff>
    </xdr:to>
    <xdr:cxnSp macro="">
      <xdr:nvCxnSpPr>
        <xdr:cNvPr id="599" name="直線コネクタ 598"/>
        <xdr:cNvCxnSpPr/>
      </xdr:nvCxnSpPr>
      <xdr:spPr>
        <a:xfrm flipV="1">
          <a:off x="16318865" y="1740408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61595</xdr:rowOff>
    </xdr:from>
    <xdr:ext cx="405130" cy="259080"/>
    <xdr:sp macro="" textlink="">
      <xdr:nvSpPr>
        <xdr:cNvPr id="600" name="【公民館】&#10;有形固定資産減価償却率最小値テキスト"/>
        <xdr:cNvSpPr txBox="1"/>
      </xdr:nvSpPr>
      <xdr:spPr>
        <a:xfrm>
          <a:off x="16357600" y="1857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57785</xdr:rowOff>
    </xdr:from>
    <xdr:to>
      <xdr:col>86</xdr:col>
      <xdr:colOff>25400</xdr:colOff>
      <xdr:row>108</xdr:row>
      <xdr:rowOff>57785</xdr:rowOff>
    </xdr:to>
    <xdr:cxnSp macro="">
      <xdr:nvCxnSpPr>
        <xdr:cNvPr id="601" name="直線コネクタ 600"/>
        <xdr:cNvCxnSpPr/>
      </xdr:nvCxnSpPr>
      <xdr:spPr>
        <a:xfrm>
          <a:off x="16230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34290</xdr:rowOff>
    </xdr:from>
    <xdr:ext cx="405130" cy="259080"/>
    <xdr:sp macro="" textlink="">
      <xdr:nvSpPr>
        <xdr:cNvPr id="602" name="【公民館】&#10;有形固定資産減価償却率最大値テキスト"/>
        <xdr:cNvSpPr txBox="1"/>
      </xdr:nvSpPr>
      <xdr:spPr>
        <a:xfrm>
          <a:off x="1635760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03" name="直線コネクタ 602"/>
        <xdr:cNvCxnSpPr/>
      </xdr:nvCxnSpPr>
      <xdr:spPr>
        <a:xfrm>
          <a:off x="16230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3810</xdr:rowOff>
    </xdr:from>
    <xdr:ext cx="405130" cy="259080"/>
    <xdr:sp macro="" textlink="">
      <xdr:nvSpPr>
        <xdr:cNvPr id="604" name="【公民館】&#10;有形固定資産減価償却率平均値テキスト"/>
        <xdr:cNvSpPr txBox="1"/>
      </xdr:nvSpPr>
      <xdr:spPr>
        <a:xfrm>
          <a:off x="16357600" y="18006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05" name="フローチャート: 判断 604"/>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109855</xdr:rowOff>
    </xdr:from>
    <xdr:to>
      <xdr:col>81</xdr:col>
      <xdr:colOff>101600</xdr:colOff>
      <xdr:row>106</xdr:row>
      <xdr:rowOff>40640</xdr:rowOff>
    </xdr:to>
    <xdr:sp macro="" textlink="">
      <xdr:nvSpPr>
        <xdr:cNvPr id="606" name="フローチャート: 判断 605"/>
        <xdr:cNvSpPr/>
      </xdr:nvSpPr>
      <xdr:spPr>
        <a:xfrm>
          <a:off x="154305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48260</xdr:rowOff>
    </xdr:from>
    <xdr:to>
      <xdr:col>76</xdr:col>
      <xdr:colOff>165100</xdr:colOff>
      <xdr:row>105</xdr:row>
      <xdr:rowOff>149860</xdr:rowOff>
    </xdr:to>
    <xdr:sp macro="" textlink="">
      <xdr:nvSpPr>
        <xdr:cNvPr id="607" name="フローチャート: 判断 606"/>
        <xdr:cNvSpPr/>
      </xdr:nvSpPr>
      <xdr:spPr>
        <a:xfrm>
          <a:off x="14541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08" name="テキスト ボックス 60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09" name="テキスト ボックス 60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0" name="テキスト ボックス 60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11" name="テキスト ボックス 61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12" name="テキスト ボックス 61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101</xdr:row>
      <xdr:rowOff>119380</xdr:rowOff>
    </xdr:from>
    <xdr:to>
      <xdr:col>81</xdr:col>
      <xdr:colOff>101600</xdr:colOff>
      <xdr:row>102</xdr:row>
      <xdr:rowOff>49530</xdr:rowOff>
    </xdr:to>
    <xdr:sp macro="" textlink="">
      <xdr:nvSpPr>
        <xdr:cNvPr id="613" name="楕円 612"/>
        <xdr:cNvSpPr/>
      </xdr:nvSpPr>
      <xdr:spPr>
        <a:xfrm>
          <a:off x="15430500" y="174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162560</xdr:rowOff>
    </xdr:from>
    <xdr:to>
      <xdr:col>76</xdr:col>
      <xdr:colOff>165100</xdr:colOff>
      <xdr:row>102</xdr:row>
      <xdr:rowOff>92710</xdr:rowOff>
    </xdr:to>
    <xdr:sp macro="" textlink="">
      <xdr:nvSpPr>
        <xdr:cNvPr id="614" name="楕円 613"/>
        <xdr:cNvSpPr/>
      </xdr:nvSpPr>
      <xdr:spPr>
        <a:xfrm>
          <a:off x="145415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170180</xdr:rowOff>
    </xdr:from>
    <xdr:to>
      <xdr:col>81</xdr:col>
      <xdr:colOff>50800</xdr:colOff>
      <xdr:row>102</xdr:row>
      <xdr:rowOff>41910</xdr:rowOff>
    </xdr:to>
    <xdr:cxnSp macro="">
      <xdr:nvCxnSpPr>
        <xdr:cNvPr id="615" name="直線コネクタ 614"/>
        <xdr:cNvCxnSpPr/>
      </xdr:nvCxnSpPr>
      <xdr:spPr>
        <a:xfrm flipV="1">
          <a:off x="14592300" y="174866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31115</xdr:rowOff>
    </xdr:from>
    <xdr:ext cx="405130" cy="257175"/>
    <xdr:sp macro="" textlink="">
      <xdr:nvSpPr>
        <xdr:cNvPr id="616" name="n_1aveValue【公民館】&#10;有形固定資産減価償却率"/>
        <xdr:cNvSpPr txBox="1"/>
      </xdr:nvSpPr>
      <xdr:spPr>
        <a:xfrm>
          <a:off x="15266035" y="18204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140970</xdr:rowOff>
    </xdr:from>
    <xdr:ext cx="403225" cy="259080"/>
    <xdr:sp macro="" textlink="">
      <xdr:nvSpPr>
        <xdr:cNvPr id="617" name="n_2aveValue【公民館】&#10;有形固定資産減価償却率"/>
        <xdr:cNvSpPr txBox="1"/>
      </xdr:nvSpPr>
      <xdr:spPr>
        <a:xfrm>
          <a:off x="14389735" y="18143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66040</xdr:rowOff>
    </xdr:from>
    <xdr:ext cx="405130" cy="257175"/>
    <xdr:sp macro="" textlink="">
      <xdr:nvSpPr>
        <xdr:cNvPr id="618" name="n_1mainValue【公民館】&#10;有形固定資産減価償却率"/>
        <xdr:cNvSpPr txBox="1"/>
      </xdr:nvSpPr>
      <xdr:spPr>
        <a:xfrm>
          <a:off x="15266035" y="17211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109220</xdr:rowOff>
    </xdr:from>
    <xdr:ext cx="403225" cy="257175"/>
    <xdr:sp macro="" textlink="">
      <xdr:nvSpPr>
        <xdr:cNvPr id="619" name="n_2mainValue【公民館】&#10;有形固定資産減価償却率"/>
        <xdr:cNvSpPr txBox="1"/>
      </xdr:nvSpPr>
      <xdr:spPr>
        <a:xfrm>
          <a:off x="14389735" y="17254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28" name="テキスト ボックス 627"/>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30" name="直線コネクタ 62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31" name="テキスト ボックス 630"/>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32" name="直線コネクタ 63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33" name="テキスト ボックス 632"/>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34" name="直線コネクタ 63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35" name="テキスト ボックス 634"/>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36" name="直線コネクタ 63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37" name="テキスト ボックス 636"/>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38" name="直線コネクタ 63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39" name="テキスト ボックス 638"/>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40" name="直線コネクタ 63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641" name="テキスト ボックス 640"/>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43" name="テキスト ボックス 64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127000</xdr:rowOff>
    </xdr:from>
    <xdr:to>
      <xdr:col>116</xdr:col>
      <xdr:colOff>62865</xdr:colOff>
      <xdr:row>108</xdr:row>
      <xdr:rowOff>95885</xdr:rowOff>
    </xdr:to>
    <xdr:cxnSp macro="">
      <xdr:nvCxnSpPr>
        <xdr:cNvPr id="645" name="直線コネクタ 644"/>
        <xdr:cNvCxnSpPr/>
      </xdr:nvCxnSpPr>
      <xdr:spPr>
        <a:xfrm flipV="1">
          <a:off x="22160865" y="1710055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99695</xdr:rowOff>
    </xdr:from>
    <xdr:ext cx="469900" cy="257175"/>
    <xdr:sp macro="" textlink="">
      <xdr:nvSpPr>
        <xdr:cNvPr id="646" name="【公民館】&#10;一人当たり面積最小値テキスト"/>
        <xdr:cNvSpPr txBox="1"/>
      </xdr:nvSpPr>
      <xdr:spPr>
        <a:xfrm>
          <a:off x="22199600" y="18616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95885</xdr:rowOff>
    </xdr:from>
    <xdr:to>
      <xdr:col>116</xdr:col>
      <xdr:colOff>152400</xdr:colOff>
      <xdr:row>108</xdr:row>
      <xdr:rowOff>95885</xdr:rowOff>
    </xdr:to>
    <xdr:cxnSp macro="">
      <xdr:nvCxnSpPr>
        <xdr:cNvPr id="647" name="直線コネクタ 646"/>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73660</xdr:rowOff>
    </xdr:from>
    <xdr:ext cx="469900" cy="259080"/>
    <xdr:sp macro="" textlink="">
      <xdr:nvSpPr>
        <xdr:cNvPr id="648" name="【公民館】&#10;一人当たり面積最大値テキスト"/>
        <xdr:cNvSpPr txBox="1"/>
      </xdr:nvSpPr>
      <xdr:spPr>
        <a:xfrm>
          <a:off x="22199600" y="1687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127000</xdr:rowOff>
    </xdr:from>
    <xdr:to>
      <xdr:col>116</xdr:col>
      <xdr:colOff>152400</xdr:colOff>
      <xdr:row>99</xdr:row>
      <xdr:rowOff>127000</xdr:rowOff>
    </xdr:to>
    <xdr:cxnSp macro="">
      <xdr:nvCxnSpPr>
        <xdr:cNvPr id="649" name="直線コネクタ 648"/>
        <xdr:cNvCxnSpPr/>
      </xdr:nvCxnSpPr>
      <xdr:spPr>
        <a:xfrm>
          <a:off x="22072600" y="1710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116205</xdr:rowOff>
    </xdr:from>
    <xdr:ext cx="469900" cy="259080"/>
    <xdr:sp macro="" textlink="">
      <xdr:nvSpPr>
        <xdr:cNvPr id="650" name="【公民館】&#10;一人当たり面積平均値テキスト"/>
        <xdr:cNvSpPr txBox="1"/>
      </xdr:nvSpPr>
      <xdr:spPr>
        <a:xfrm>
          <a:off x="22199600" y="18118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137795</xdr:rowOff>
    </xdr:from>
    <xdr:to>
      <xdr:col>116</xdr:col>
      <xdr:colOff>114300</xdr:colOff>
      <xdr:row>106</xdr:row>
      <xdr:rowOff>67945</xdr:rowOff>
    </xdr:to>
    <xdr:sp macro="" textlink="">
      <xdr:nvSpPr>
        <xdr:cNvPr id="651" name="フローチャート: 判断 650"/>
        <xdr:cNvSpPr/>
      </xdr:nvSpPr>
      <xdr:spPr>
        <a:xfrm>
          <a:off x="221107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652" name="フローチャート: 判断 651"/>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162560</xdr:rowOff>
    </xdr:from>
    <xdr:to>
      <xdr:col>107</xdr:col>
      <xdr:colOff>101600</xdr:colOff>
      <xdr:row>105</xdr:row>
      <xdr:rowOff>92710</xdr:rowOff>
    </xdr:to>
    <xdr:sp macro="" textlink="">
      <xdr:nvSpPr>
        <xdr:cNvPr id="653" name="フローチャート: 判断 652"/>
        <xdr:cNvSpPr/>
      </xdr:nvSpPr>
      <xdr:spPr>
        <a:xfrm>
          <a:off x="20383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54" name="テキスト ボックス 65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55" name="テキスト ボックス 65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56" name="テキスト ボックス 65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57" name="テキスト ボックス 65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58" name="テキスト ボックス 65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137795</xdr:rowOff>
    </xdr:from>
    <xdr:to>
      <xdr:col>112</xdr:col>
      <xdr:colOff>38100</xdr:colOff>
      <xdr:row>108</xdr:row>
      <xdr:rowOff>67945</xdr:rowOff>
    </xdr:to>
    <xdr:sp macro="" textlink="">
      <xdr:nvSpPr>
        <xdr:cNvPr id="659" name="楕円 658"/>
        <xdr:cNvSpPr/>
      </xdr:nvSpPr>
      <xdr:spPr>
        <a:xfrm>
          <a:off x="2127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137795</xdr:rowOff>
    </xdr:from>
    <xdr:to>
      <xdr:col>107</xdr:col>
      <xdr:colOff>101600</xdr:colOff>
      <xdr:row>108</xdr:row>
      <xdr:rowOff>67945</xdr:rowOff>
    </xdr:to>
    <xdr:sp macro="" textlink="">
      <xdr:nvSpPr>
        <xdr:cNvPr id="660" name="楕円 659"/>
        <xdr:cNvSpPr/>
      </xdr:nvSpPr>
      <xdr:spPr>
        <a:xfrm>
          <a:off x="20383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17780</xdr:rowOff>
    </xdr:to>
    <xdr:cxnSp macro="">
      <xdr:nvCxnSpPr>
        <xdr:cNvPr id="661" name="直線コネクタ 660"/>
        <xdr:cNvCxnSpPr/>
      </xdr:nvCxnSpPr>
      <xdr:spPr>
        <a:xfrm>
          <a:off x="20434300" y="18534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171450</xdr:rowOff>
    </xdr:from>
    <xdr:ext cx="469900" cy="259080"/>
    <xdr:sp macro="" textlink="">
      <xdr:nvSpPr>
        <xdr:cNvPr id="662" name="n_1aveValue【公民館】&#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109220</xdr:rowOff>
    </xdr:from>
    <xdr:ext cx="467995" cy="257175"/>
    <xdr:sp macro="" textlink="">
      <xdr:nvSpPr>
        <xdr:cNvPr id="663" name="n_2aveValue【公民館】&#10;一人当たり面積"/>
        <xdr:cNvSpPr txBox="1"/>
      </xdr:nvSpPr>
      <xdr:spPr>
        <a:xfrm>
          <a:off x="20199350" y="17768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59055</xdr:rowOff>
    </xdr:from>
    <xdr:ext cx="469900" cy="259080"/>
    <xdr:sp macro="" textlink="">
      <xdr:nvSpPr>
        <xdr:cNvPr id="664" name="n_1mainValue【公民館】&#10;一人当たり面積"/>
        <xdr:cNvSpPr txBox="1"/>
      </xdr:nvSpPr>
      <xdr:spPr>
        <a:xfrm>
          <a:off x="21075650" y="185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59055</xdr:rowOff>
    </xdr:from>
    <xdr:ext cx="467995" cy="259080"/>
    <xdr:sp macro="" textlink="">
      <xdr:nvSpPr>
        <xdr:cNvPr id="665" name="n_2mainValue【公民館】&#10;一人当たり面積"/>
        <xdr:cNvSpPr txBox="1"/>
      </xdr:nvSpPr>
      <xdr:spPr>
        <a:xfrm>
          <a:off x="20199350" y="18575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類似団体と比較して特に有形固定資産減価償却率が高くなっている施設は、学校施設、公民館であり、特に低くなっている施設は、認定こども園・幼稚園・保育園である。</a:t>
          </a:r>
        </a:p>
        <a:p>
          <a:r>
            <a:rPr lang="ja-JP" altLang="en-US">
              <a:latin typeface="ＭＳ Ｐゴシック" panose="020B0600070205080204" pitchFamily="50" charset="-128"/>
              <a:ea typeface="ＭＳ Ｐゴシック" panose="020B0600070205080204" pitchFamily="50" charset="-128"/>
            </a:rPr>
            <a:t>学校施設については、小・中学校とも高くなっている。今後個別施設計画を策定し学校の大規模改修を行うなど、老朽化対策に取り組んでいくことが必要。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26,807
26,208
31.11
9,432,176
9,102,014
327,075
5,623,933
7,640,350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2" name="テキスト ボックス 51"/>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26035</xdr:rowOff>
    </xdr:from>
    <xdr:to>
      <xdr:col>24</xdr:col>
      <xdr:colOff>62865</xdr:colOff>
      <xdr:row>40</xdr:row>
      <xdr:rowOff>76200</xdr:rowOff>
    </xdr:to>
    <xdr:cxnSp macro="">
      <xdr:nvCxnSpPr>
        <xdr:cNvPr id="54" name="直線コネクタ 53"/>
        <xdr:cNvCxnSpPr/>
      </xdr:nvCxnSpPr>
      <xdr:spPr>
        <a:xfrm flipV="1">
          <a:off x="4634865" y="56838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80010</xdr:rowOff>
    </xdr:from>
    <xdr:ext cx="405130" cy="259080"/>
    <xdr:sp macro="" textlink="">
      <xdr:nvSpPr>
        <xdr:cNvPr id="55" name="【図書館】&#10;有形固定資産減価償却率最小値テキスト"/>
        <xdr:cNvSpPr txBox="1"/>
      </xdr:nvSpPr>
      <xdr:spPr>
        <a:xfrm>
          <a:off x="4673600" y="693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144145</xdr:rowOff>
    </xdr:from>
    <xdr:ext cx="405130" cy="257175"/>
    <xdr:sp macro="" textlink="">
      <xdr:nvSpPr>
        <xdr:cNvPr id="57" name="【図書館】&#10;有形固定資産減価償却率最大値テキスト"/>
        <xdr:cNvSpPr txBox="1"/>
      </xdr:nvSpPr>
      <xdr:spPr>
        <a:xfrm>
          <a:off x="4673600" y="5459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26035</xdr:rowOff>
    </xdr:from>
    <xdr:to>
      <xdr:col>24</xdr:col>
      <xdr:colOff>152400</xdr:colOff>
      <xdr:row>33</xdr:row>
      <xdr:rowOff>26035</xdr:rowOff>
    </xdr:to>
    <xdr:cxnSp macro="">
      <xdr:nvCxnSpPr>
        <xdr:cNvPr id="58" name="直線コネクタ 57"/>
        <xdr:cNvCxnSpPr/>
      </xdr:nvCxnSpPr>
      <xdr:spPr>
        <a:xfrm>
          <a:off x="45466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145415</xdr:rowOff>
    </xdr:from>
    <xdr:ext cx="405130" cy="257175"/>
    <xdr:sp macro="" textlink="">
      <xdr:nvSpPr>
        <xdr:cNvPr id="59" name="【図書館】&#10;有形固定資産減価償却率平均値テキスト"/>
        <xdr:cNvSpPr txBox="1"/>
      </xdr:nvSpPr>
      <xdr:spPr>
        <a:xfrm>
          <a:off x="4673600" y="631761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167005</xdr:rowOff>
    </xdr:from>
    <xdr:to>
      <xdr:col>24</xdr:col>
      <xdr:colOff>114300</xdr:colOff>
      <xdr:row>37</xdr:row>
      <xdr:rowOff>97790</xdr:rowOff>
    </xdr:to>
    <xdr:sp macro="" textlink="">
      <xdr:nvSpPr>
        <xdr:cNvPr id="60" name="フローチャート: 判断 59"/>
        <xdr:cNvSpPr/>
      </xdr:nvSpPr>
      <xdr:spPr>
        <a:xfrm>
          <a:off x="4584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107950</xdr:rowOff>
    </xdr:from>
    <xdr:to>
      <xdr:col>20</xdr:col>
      <xdr:colOff>38100</xdr:colOff>
      <xdr:row>38</xdr:row>
      <xdr:rowOff>38100</xdr:rowOff>
    </xdr:to>
    <xdr:sp macro="" textlink="">
      <xdr:nvSpPr>
        <xdr:cNvPr id="61" name="フローチャート: 判断 60"/>
        <xdr:cNvSpPr/>
      </xdr:nvSpPr>
      <xdr:spPr>
        <a:xfrm>
          <a:off x="3746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54610</xdr:rowOff>
    </xdr:from>
    <xdr:ext cx="405130" cy="257175"/>
    <xdr:sp macro="" textlink="">
      <xdr:nvSpPr>
        <xdr:cNvPr id="62" name="n_1aveValue【図書館】&#10;有形固定資産減価償却率"/>
        <xdr:cNvSpPr txBox="1"/>
      </xdr:nvSpPr>
      <xdr:spPr>
        <a:xfrm>
          <a:off x="3582035" y="6226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57150</xdr:rowOff>
    </xdr:from>
    <xdr:to>
      <xdr:col>15</xdr:col>
      <xdr:colOff>101600</xdr:colOff>
      <xdr:row>38</xdr:row>
      <xdr:rowOff>158750</xdr:rowOff>
    </xdr:to>
    <xdr:sp macro="" textlink="">
      <xdr:nvSpPr>
        <xdr:cNvPr id="63" name="フローチャート: 判断 62"/>
        <xdr:cNvSpPr/>
      </xdr:nvSpPr>
      <xdr:spPr>
        <a:xfrm>
          <a:off x="2857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37</xdr:row>
      <xdr:rowOff>3810</xdr:rowOff>
    </xdr:from>
    <xdr:ext cx="403225" cy="259080"/>
    <xdr:sp macro="" textlink="">
      <xdr:nvSpPr>
        <xdr:cNvPr id="64" name="n_2aveValue【図書館】&#10;有形固定資産減価償却率"/>
        <xdr:cNvSpPr txBox="1"/>
      </xdr:nvSpPr>
      <xdr:spPr>
        <a:xfrm>
          <a:off x="2705735" y="634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20955</xdr:rowOff>
    </xdr:from>
    <xdr:to>
      <xdr:col>20</xdr:col>
      <xdr:colOff>38100</xdr:colOff>
      <xdr:row>38</xdr:row>
      <xdr:rowOff>122555</xdr:rowOff>
    </xdr:to>
    <xdr:sp macro="" textlink="">
      <xdr:nvSpPr>
        <xdr:cNvPr id="70" name="楕円 69"/>
        <xdr:cNvSpPr/>
      </xdr:nvSpPr>
      <xdr:spPr>
        <a:xfrm>
          <a:off x="3746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66675</xdr:rowOff>
    </xdr:from>
    <xdr:to>
      <xdr:col>15</xdr:col>
      <xdr:colOff>101600</xdr:colOff>
      <xdr:row>38</xdr:row>
      <xdr:rowOff>168275</xdr:rowOff>
    </xdr:to>
    <xdr:sp macro="" textlink="">
      <xdr:nvSpPr>
        <xdr:cNvPr id="71" name="楕円 70"/>
        <xdr:cNvSpPr/>
      </xdr:nvSpPr>
      <xdr:spPr>
        <a:xfrm>
          <a:off x="2857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71755</xdr:rowOff>
    </xdr:from>
    <xdr:to>
      <xdr:col>19</xdr:col>
      <xdr:colOff>177800</xdr:colOff>
      <xdr:row>38</xdr:row>
      <xdr:rowOff>117475</xdr:rowOff>
    </xdr:to>
    <xdr:cxnSp macro="">
      <xdr:nvCxnSpPr>
        <xdr:cNvPr id="72" name="直線コネクタ 71"/>
        <xdr:cNvCxnSpPr/>
      </xdr:nvCxnSpPr>
      <xdr:spPr>
        <a:xfrm flipV="1">
          <a:off x="2908300" y="65868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113665</xdr:rowOff>
    </xdr:from>
    <xdr:ext cx="405130" cy="258445"/>
    <xdr:sp macro="" textlink="">
      <xdr:nvSpPr>
        <xdr:cNvPr id="73" name="n_1mainValue【図書館】&#10;有形固定資産減価償却率"/>
        <xdr:cNvSpPr txBox="1"/>
      </xdr:nvSpPr>
      <xdr:spPr>
        <a:xfrm>
          <a:off x="3582035" y="6628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159385</xdr:rowOff>
    </xdr:from>
    <xdr:ext cx="403225" cy="258445"/>
    <xdr:sp macro="" textlink="">
      <xdr:nvSpPr>
        <xdr:cNvPr id="74" name="n_2mainValue【図書館】&#10;有形固定資産減価償却率"/>
        <xdr:cNvSpPr txBox="1"/>
      </xdr:nvSpPr>
      <xdr:spPr>
        <a:xfrm>
          <a:off x="2705735" y="66744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83" name="テキスト ボックス 82"/>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5" name="直線コネクタ 8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86" name="テキスト ボックス 85"/>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87" name="直線コネクタ 8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88" name="テキスト ボックス 87"/>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89" name="直線コネクタ 8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90" name="テキスト ボックス 89"/>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1" name="直線コネクタ 9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92" name="テキスト ボックス 91"/>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3" name="直線コネクタ 9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94" name="テキスト ボックス 93"/>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5" name="直線コネクタ 9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96" name="テキスト ボックス 95"/>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98" name="テキスト ボックス 97"/>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166370</xdr:rowOff>
    </xdr:from>
    <xdr:to>
      <xdr:col>54</xdr:col>
      <xdr:colOff>189865</xdr:colOff>
      <xdr:row>41</xdr:row>
      <xdr:rowOff>24765</xdr:rowOff>
    </xdr:to>
    <xdr:cxnSp macro="">
      <xdr:nvCxnSpPr>
        <xdr:cNvPr id="100" name="直線コネクタ 99"/>
        <xdr:cNvCxnSpPr/>
      </xdr:nvCxnSpPr>
      <xdr:spPr>
        <a:xfrm flipV="1">
          <a:off x="10476865" y="582422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29210</xdr:rowOff>
    </xdr:from>
    <xdr:ext cx="469900" cy="257175"/>
    <xdr:sp macro="" textlink="">
      <xdr:nvSpPr>
        <xdr:cNvPr id="101" name="【図書館】&#10;一人当たり面積最小値テキスト"/>
        <xdr:cNvSpPr txBox="1"/>
      </xdr:nvSpPr>
      <xdr:spPr>
        <a:xfrm>
          <a:off x="10515600" y="7058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24765</xdr:rowOff>
    </xdr:from>
    <xdr:to>
      <xdr:col>55</xdr:col>
      <xdr:colOff>88900</xdr:colOff>
      <xdr:row>41</xdr:row>
      <xdr:rowOff>24765</xdr:rowOff>
    </xdr:to>
    <xdr:cxnSp macro="">
      <xdr:nvCxnSpPr>
        <xdr:cNvPr id="102" name="直線コネクタ 101"/>
        <xdr:cNvCxnSpPr/>
      </xdr:nvCxnSpPr>
      <xdr:spPr>
        <a:xfrm>
          <a:off x="10388600" y="705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112395</xdr:rowOff>
    </xdr:from>
    <xdr:ext cx="469900" cy="257175"/>
    <xdr:sp macro="" textlink="">
      <xdr:nvSpPr>
        <xdr:cNvPr id="103" name="【図書館】&#10;一人当たり面積最大値テキスト"/>
        <xdr:cNvSpPr txBox="1"/>
      </xdr:nvSpPr>
      <xdr:spPr>
        <a:xfrm>
          <a:off x="10515600" y="5598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166370</xdr:rowOff>
    </xdr:from>
    <xdr:to>
      <xdr:col>55</xdr:col>
      <xdr:colOff>88900</xdr:colOff>
      <xdr:row>33</xdr:row>
      <xdr:rowOff>166370</xdr:rowOff>
    </xdr:to>
    <xdr:cxnSp macro="">
      <xdr:nvCxnSpPr>
        <xdr:cNvPr id="104" name="直線コネクタ 103"/>
        <xdr:cNvCxnSpPr/>
      </xdr:nvCxnSpPr>
      <xdr:spPr>
        <a:xfrm>
          <a:off x="10388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52705</xdr:rowOff>
    </xdr:from>
    <xdr:ext cx="469900" cy="257175"/>
    <xdr:sp macro="" textlink="">
      <xdr:nvSpPr>
        <xdr:cNvPr id="105" name="【図書館】&#10;一人当たり面積平均値テキスト"/>
        <xdr:cNvSpPr txBox="1"/>
      </xdr:nvSpPr>
      <xdr:spPr>
        <a:xfrm>
          <a:off x="10515600" y="65678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106" name="フローチャート: 判断 105"/>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52705</xdr:rowOff>
    </xdr:from>
    <xdr:to>
      <xdr:col>50</xdr:col>
      <xdr:colOff>165100</xdr:colOff>
      <xdr:row>38</xdr:row>
      <xdr:rowOff>154940</xdr:rowOff>
    </xdr:to>
    <xdr:sp macro="" textlink="">
      <xdr:nvSpPr>
        <xdr:cNvPr id="107" name="フローチャート: 判断 106"/>
        <xdr:cNvSpPr/>
      </xdr:nvSpPr>
      <xdr:spPr>
        <a:xfrm>
          <a:off x="9588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145415</xdr:rowOff>
    </xdr:from>
    <xdr:ext cx="469900" cy="257175"/>
    <xdr:sp macro="" textlink="">
      <xdr:nvSpPr>
        <xdr:cNvPr id="108" name="n_1aveValue【図書館】&#10;一人当たり面積"/>
        <xdr:cNvSpPr txBox="1"/>
      </xdr:nvSpPr>
      <xdr:spPr>
        <a:xfrm>
          <a:off x="9391650" y="6660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156210</xdr:rowOff>
    </xdr:from>
    <xdr:ext cx="467995" cy="257175"/>
    <xdr:sp macro="" textlink="">
      <xdr:nvSpPr>
        <xdr:cNvPr id="110" name="n_2aveValue【図書館】&#10;一人当たり面積"/>
        <xdr:cNvSpPr txBox="1"/>
      </xdr:nvSpPr>
      <xdr:spPr>
        <a:xfrm>
          <a:off x="8515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6" name="楕円 115"/>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楕円 116"/>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18" name="直線コネクタ 117"/>
        <xdr:cNvCxnSpPr/>
      </xdr:nvCxnSpPr>
      <xdr:spPr>
        <a:xfrm>
          <a:off x="8750300" y="6477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29210</xdr:rowOff>
    </xdr:from>
    <xdr:ext cx="469900" cy="257175"/>
    <xdr:sp macro="" textlink="">
      <xdr:nvSpPr>
        <xdr:cNvPr id="119" name="n_1mainValue【図書館】&#10;一人当たり面積"/>
        <xdr:cNvSpPr txBox="1"/>
      </xdr:nvSpPr>
      <xdr:spPr>
        <a:xfrm>
          <a:off x="9391650" y="620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29210</xdr:rowOff>
    </xdr:from>
    <xdr:ext cx="467995" cy="257175"/>
    <xdr:sp macro="" textlink="">
      <xdr:nvSpPr>
        <xdr:cNvPr id="120" name="n_2mainValue【図書館】&#10;一人当たり面積"/>
        <xdr:cNvSpPr txBox="1"/>
      </xdr:nvSpPr>
      <xdr:spPr>
        <a:xfrm>
          <a:off x="8515350" y="6201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29" name="テキスト ボックス 12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31" name="テキスト ボックス 130"/>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3" name="テキスト ボックス 13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5" name="テキスト ボックス 13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37" name="テキスト ボックス 136"/>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9" name="テキスト ボックス 13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41" name="テキスト ボックス 140"/>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43" name="テキスト ボックス 142"/>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xdr:cNvCxnSpPr/>
      </xdr:nvCxnSpPr>
      <xdr:spPr>
        <a:xfrm flipV="1">
          <a:off x="4634865" y="968502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22860</xdr:rowOff>
    </xdr:from>
    <xdr:ext cx="405130" cy="259080"/>
    <xdr:sp macro="" textlink="">
      <xdr:nvSpPr>
        <xdr:cNvPr id="146" name="【体育館・プール】&#10;有形固定資産減価償却率最小値テキスト"/>
        <xdr:cNvSpPr txBox="1"/>
      </xdr:nvSpPr>
      <xdr:spPr>
        <a:xfrm>
          <a:off x="4673600" y="1099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xdr:cNvCxnSpPr/>
      </xdr:nvCxnSpPr>
      <xdr:spPr>
        <a:xfrm>
          <a:off x="4546600" y="1099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405130" cy="257175"/>
    <xdr:sp macro="" textlink="">
      <xdr:nvSpPr>
        <xdr:cNvPr id="148" name="【体育館・プール】&#10;有形固定資産減価償却率最大値テキスト"/>
        <xdr:cNvSpPr txBox="1"/>
      </xdr:nvSpPr>
      <xdr:spPr>
        <a:xfrm>
          <a:off x="4673600" y="9460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80010</xdr:rowOff>
    </xdr:from>
    <xdr:ext cx="405130" cy="259080"/>
    <xdr:sp macro="" textlink="">
      <xdr:nvSpPr>
        <xdr:cNvPr id="150" name="【体育館・プール】&#10;有形固定資産減価償却率平均値テキスト"/>
        <xdr:cNvSpPr txBox="1"/>
      </xdr:nvSpPr>
      <xdr:spPr>
        <a:xfrm>
          <a:off x="4673600" y="1019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3810</xdr:rowOff>
    </xdr:from>
    <xdr:ext cx="405130" cy="259080"/>
    <xdr:sp macro="" textlink="">
      <xdr:nvSpPr>
        <xdr:cNvPr id="153" name="n_1aveValue【体育館・プール】&#10;有形固定資産減価償却率"/>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54" name="フローチャート: 判断 153"/>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49530</xdr:rowOff>
    </xdr:from>
    <xdr:ext cx="403225" cy="259080"/>
    <xdr:sp macro="" textlink="">
      <xdr:nvSpPr>
        <xdr:cNvPr id="155" name="n_2aveValue【体育館・プール】&#10;有形固定資産減価償却率"/>
        <xdr:cNvSpPr txBox="1"/>
      </xdr:nvSpPr>
      <xdr:spPr>
        <a:xfrm>
          <a:off x="2705735" y="10336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7175"/>
    <xdr:sp macro="" textlink="">
      <xdr:nvSpPr>
        <xdr:cNvPr id="156" name="テキスト ボックス 15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57" name="テキスト ボックス 15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58" name="テキスト ボックス 15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59" name="テキスト ボックス 15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60" name="テキスト ボックス 15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161" name="楕円 160"/>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133985</xdr:rowOff>
    </xdr:from>
    <xdr:to>
      <xdr:col>15</xdr:col>
      <xdr:colOff>101600</xdr:colOff>
      <xdr:row>57</xdr:row>
      <xdr:rowOff>64135</xdr:rowOff>
    </xdr:to>
    <xdr:sp macro="" textlink="">
      <xdr:nvSpPr>
        <xdr:cNvPr id="162" name="楕円 161"/>
        <xdr:cNvSpPr/>
      </xdr:nvSpPr>
      <xdr:spPr>
        <a:xfrm>
          <a:off x="2857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13335</xdr:rowOff>
    </xdr:to>
    <xdr:cxnSp macro="">
      <xdr:nvCxnSpPr>
        <xdr:cNvPr id="163" name="直線コネクタ 162"/>
        <xdr:cNvCxnSpPr/>
      </xdr:nvCxnSpPr>
      <xdr:spPr>
        <a:xfrm flipV="1">
          <a:off x="2908300" y="9757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55</xdr:row>
      <xdr:rowOff>52070</xdr:rowOff>
    </xdr:from>
    <xdr:ext cx="405130" cy="257175"/>
    <xdr:sp macro="" textlink="">
      <xdr:nvSpPr>
        <xdr:cNvPr id="164" name="n_1mainValue【体育館・プール】&#10;有形固定資産減価償却率"/>
        <xdr:cNvSpPr txBox="1"/>
      </xdr:nvSpPr>
      <xdr:spPr>
        <a:xfrm>
          <a:off x="3582035" y="9481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80645</xdr:rowOff>
    </xdr:from>
    <xdr:ext cx="403225" cy="259080"/>
    <xdr:sp macro="" textlink="">
      <xdr:nvSpPr>
        <xdr:cNvPr id="165" name="n_2mainValue【体育館・プール】&#10;有形固定資産減価償却率"/>
        <xdr:cNvSpPr txBox="1"/>
      </xdr:nvSpPr>
      <xdr:spPr>
        <a:xfrm>
          <a:off x="2705735" y="9510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74" name="テキスト ボックス 17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5455" cy="257175"/>
    <xdr:sp macro="" textlink="">
      <xdr:nvSpPr>
        <xdr:cNvPr id="177" name="テキスト ボックス 176"/>
        <xdr:cNvSpPr txBox="1"/>
      </xdr:nvSpPr>
      <xdr:spPr>
        <a:xfrm>
          <a:off x="6136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179" name="テキスト ボックス 178"/>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5455" cy="257175"/>
    <xdr:sp macro="" textlink="">
      <xdr:nvSpPr>
        <xdr:cNvPr id="181" name="テキスト ボックス 180"/>
        <xdr:cNvSpPr txBox="1"/>
      </xdr:nvSpPr>
      <xdr:spPr>
        <a:xfrm>
          <a:off x="6136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83" name="テキスト ボックス 182"/>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31115</xdr:rowOff>
    </xdr:to>
    <xdr:cxnSp macro="">
      <xdr:nvCxnSpPr>
        <xdr:cNvPr id="185" name="直線コネクタ 184"/>
        <xdr:cNvCxnSpPr/>
      </xdr:nvCxnSpPr>
      <xdr:spPr>
        <a:xfrm flipV="1">
          <a:off x="10476865" y="961898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34925</xdr:rowOff>
    </xdr:from>
    <xdr:ext cx="469900" cy="259080"/>
    <xdr:sp macro="" textlink="">
      <xdr:nvSpPr>
        <xdr:cNvPr id="186" name="【体育館・プール】&#10;一人当たり面積最小値テキスト"/>
        <xdr:cNvSpPr txBox="1"/>
      </xdr:nvSpPr>
      <xdr:spPr>
        <a:xfrm>
          <a:off x="1051560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31115</xdr:rowOff>
    </xdr:from>
    <xdr:to>
      <xdr:col>55</xdr:col>
      <xdr:colOff>88900</xdr:colOff>
      <xdr:row>63</xdr:row>
      <xdr:rowOff>31115</xdr:rowOff>
    </xdr:to>
    <xdr:cxnSp macro="">
      <xdr:nvCxnSpPr>
        <xdr:cNvPr id="187" name="直線コネクタ 186"/>
        <xdr:cNvCxnSpPr/>
      </xdr:nvCxnSpPr>
      <xdr:spPr>
        <a:xfrm>
          <a:off x="10388600" y="1083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135890</xdr:rowOff>
    </xdr:from>
    <xdr:ext cx="469900" cy="259080"/>
    <xdr:sp macro="" textlink="">
      <xdr:nvSpPr>
        <xdr:cNvPr id="188" name="【体育館・プール】&#10;一人当たり面積最大値テキスト"/>
        <xdr:cNvSpPr txBox="1"/>
      </xdr:nvSpPr>
      <xdr:spPr>
        <a:xfrm>
          <a:off x="10515600" y="939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189" name="直線コネクタ 188"/>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155575</xdr:rowOff>
    </xdr:from>
    <xdr:ext cx="469900" cy="257175"/>
    <xdr:sp macro="" textlink="">
      <xdr:nvSpPr>
        <xdr:cNvPr id="190" name="【体育館・プール】&#10;一人当たり面積平均値テキスト"/>
        <xdr:cNvSpPr txBox="1"/>
      </xdr:nvSpPr>
      <xdr:spPr>
        <a:xfrm>
          <a:off x="10515600" y="106140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6350</xdr:rowOff>
    </xdr:from>
    <xdr:to>
      <xdr:col>55</xdr:col>
      <xdr:colOff>50800</xdr:colOff>
      <xdr:row>62</xdr:row>
      <xdr:rowOff>107315</xdr:rowOff>
    </xdr:to>
    <xdr:sp macro="" textlink="">
      <xdr:nvSpPr>
        <xdr:cNvPr id="191" name="フローチャート: 判断 190"/>
        <xdr:cNvSpPr/>
      </xdr:nvSpPr>
      <xdr:spPr>
        <a:xfrm>
          <a:off x="104267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24130</xdr:rowOff>
    </xdr:from>
    <xdr:to>
      <xdr:col>50</xdr:col>
      <xdr:colOff>165100</xdr:colOff>
      <xdr:row>62</xdr:row>
      <xdr:rowOff>125730</xdr:rowOff>
    </xdr:to>
    <xdr:sp macro="" textlink="">
      <xdr:nvSpPr>
        <xdr:cNvPr id="192" name="フローチャート: 判断 191"/>
        <xdr:cNvSpPr/>
      </xdr:nvSpPr>
      <xdr:spPr>
        <a:xfrm>
          <a:off x="9588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142240</xdr:rowOff>
    </xdr:from>
    <xdr:ext cx="469900" cy="259080"/>
    <xdr:sp macro="" textlink="">
      <xdr:nvSpPr>
        <xdr:cNvPr id="193" name="n_1aveValue【体育館・プール】&#10;一人当たり面積"/>
        <xdr:cNvSpPr txBox="1"/>
      </xdr:nvSpPr>
      <xdr:spPr>
        <a:xfrm>
          <a:off x="9391650" y="1042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62</xdr:row>
      <xdr:rowOff>48260</xdr:rowOff>
    </xdr:from>
    <xdr:to>
      <xdr:col>46</xdr:col>
      <xdr:colOff>38100</xdr:colOff>
      <xdr:row>62</xdr:row>
      <xdr:rowOff>149860</xdr:rowOff>
    </xdr:to>
    <xdr:sp macro="" textlink="">
      <xdr:nvSpPr>
        <xdr:cNvPr id="194" name="フローチャート: 判断 193"/>
        <xdr:cNvSpPr/>
      </xdr:nvSpPr>
      <xdr:spPr>
        <a:xfrm>
          <a:off x="8699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166370</xdr:rowOff>
    </xdr:from>
    <xdr:ext cx="467995" cy="257175"/>
    <xdr:sp macro="" textlink="">
      <xdr:nvSpPr>
        <xdr:cNvPr id="195" name="n_2aveValue【体育館・プール】&#10;一人当たり面積"/>
        <xdr:cNvSpPr txBox="1"/>
      </xdr:nvSpPr>
      <xdr:spPr>
        <a:xfrm>
          <a:off x="8515350" y="10453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175"/>
    <xdr:sp macro="" textlink="">
      <xdr:nvSpPr>
        <xdr:cNvPr id="196" name="テキスト ボックス 19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97" name="テキスト ボックス 19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98" name="テキスト ボックス 19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99" name="テキスト ボックス 19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00" name="テキスト ボックス 19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62</xdr:row>
      <xdr:rowOff>111125</xdr:rowOff>
    </xdr:from>
    <xdr:to>
      <xdr:col>50</xdr:col>
      <xdr:colOff>165100</xdr:colOff>
      <xdr:row>63</xdr:row>
      <xdr:rowOff>41275</xdr:rowOff>
    </xdr:to>
    <xdr:sp macro="" textlink="">
      <xdr:nvSpPr>
        <xdr:cNvPr id="201" name="楕円 200"/>
        <xdr:cNvSpPr/>
      </xdr:nvSpPr>
      <xdr:spPr>
        <a:xfrm>
          <a:off x="958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111125</xdr:rowOff>
    </xdr:from>
    <xdr:to>
      <xdr:col>46</xdr:col>
      <xdr:colOff>38100</xdr:colOff>
      <xdr:row>63</xdr:row>
      <xdr:rowOff>41275</xdr:rowOff>
    </xdr:to>
    <xdr:sp macro="" textlink="">
      <xdr:nvSpPr>
        <xdr:cNvPr id="202" name="楕円 201"/>
        <xdr:cNvSpPr/>
      </xdr:nvSpPr>
      <xdr:spPr>
        <a:xfrm>
          <a:off x="869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161925</xdr:rowOff>
    </xdr:to>
    <xdr:cxnSp macro="">
      <xdr:nvCxnSpPr>
        <xdr:cNvPr id="203" name="直線コネクタ 202"/>
        <xdr:cNvCxnSpPr/>
      </xdr:nvCxnSpPr>
      <xdr:spPr>
        <a:xfrm>
          <a:off x="8750300" y="10791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32385</xdr:rowOff>
    </xdr:from>
    <xdr:ext cx="469900" cy="257175"/>
    <xdr:sp macro="" textlink="">
      <xdr:nvSpPr>
        <xdr:cNvPr id="204" name="n_1mainValue【体育館・プール】&#10;一人当たり面積"/>
        <xdr:cNvSpPr txBox="1"/>
      </xdr:nvSpPr>
      <xdr:spPr>
        <a:xfrm>
          <a:off x="9391650" y="10833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32385</xdr:rowOff>
    </xdr:from>
    <xdr:ext cx="467995" cy="257175"/>
    <xdr:sp macro="" textlink="">
      <xdr:nvSpPr>
        <xdr:cNvPr id="205" name="n_2mainValue【体育館・プール】&#10;一人当たり面積"/>
        <xdr:cNvSpPr txBox="1"/>
      </xdr:nvSpPr>
      <xdr:spPr>
        <a:xfrm>
          <a:off x="8515350" y="10833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14" name="テキスト ボックス 21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16" name="テキスト ボックス 215"/>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18" name="テキスト ボックス 217"/>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20" name="テキスト ボックス 21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22" name="テキスト ボックス 22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24" name="テキスト ボックス 22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26" name="テキスト ボックス 225"/>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161290</xdr:rowOff>
    </xdr:from>
    <xdr:to>
      <xdr:col>24</xdr:col>
      <xdr:colOff>62865</xdr:colOff>
      <xdr:row>85</xdr:row>
      <xdr:rowOff>17780</xdr:rowOff>
    </xdr:to>
    <xdr:cxnSp macro="">
      <xdr:nvCxnSpPr>
        <xdr:cNvPr id="228" name="直線コネクタ 227"/>
        <xdr:cNvCxnSpPr/>
      </xdr:nvCxnSpPr>
      <xdr:spPr>
        <a:xfrm flipV="1">
          <a:off x="4634865" y="1336294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21590</xdr:rowOff>
    </xdr:from>
    <xdr:ext cx="405130" cy="259080"/>
    <xdr:sp macro="" textlink="">
      <xdr:nvSpPr>
        <xdr:cNvPr id="229" name="【福祉施設】&#10;有形固定資産減価償却率最小値テキスト"/>
        <xdr:cNvSpPr txBox="1"/>
      </xdr:nvSpPr>
      <xdr:spPr>
        <a:xfrm>
          <a:off x="4673600" y="1459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17780</xdr:rowOff>
    </xdr:from>
    <xdr:to>
      <xdr:col>24</xdr:col>
      <xdr:colOff>152400</xdr:colOff>
      <xdr:row>85</xdr:row>
      <xdr:rowOff>17780</xdr:rowOff>
    </xdr:to>
    <xdr:cxnSp macro="">
      <xdr:nvCxnSpPr>
        <xdr:cNvPr id="230" name="直線コネクタ 229"/>
        <xdr:cNvCxnSpPr/>
      </xdr:nvCxnSpPr>
      <xdr:spPr>
        <a:xfrm>
          <a:off x="4546600" y="1459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107950</xdr:rowOff>
    </xdr:from>
    <xdr:ext cx="405130" cy="259080"/>
    <xdr:sp macro="" textlink="">
      <xdr:nvSpPr>
        <xdr:cNvPr id="231" name="【福祉施設】&#10;有形固定資産減価償却率最大値テキスト"/>
        <xdr:cNvSpPr txBox="1"/>
      </xdr:nvSpPr>
      <xdr:spPr>
        <a:xfrm>
          <a:off x="4673600" y="1313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161290</xdr:rowOff>
    </xdr:from>
    <xdr:to>
      <xdr:col>24</xdr:col>
      <xdr:colOff>152400</xdr:colOff>
      <xdr:row>77</xdr:row>
      <xdr:rowOff>161290</xdr:rowOff>
    </xdr:to>
    <xdr:cxnSp macro="">
      <xdr:nvCxnSpPr>
        <xdr:cNvPr id="232" name="直線コネクタ 231"/>
        <xdr:cNvCxnSpPr/>
      </xdr:nvCxnSpPr>
      <xdr:spPr>
        <a:xfrm>
          <a:off x="4546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66040</xdr:rowOff>
    </xdr:from>
    <xdr:ext cx="405130" cy="257175"/>
    <xdr:sp macro="" textlink="">
      <xdr:nvSpPr>
        <xdr:cNvPr id="233" name="【福祉施設】&#10;有形固定資産減価償却率平均値テキスト"/>
        <xdr:cNvSpPr txBox="1"/>
      </xdr:nvSpPr>
      <xdr:spPr>
        <a:xfrm>
          <a:off x="4673600" y="139534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87630</xdr:rowOff>
    </xdr:from>
    <xdr:to>
      <xdr:col>24</xdr:col>
      <xdr:colOff>114300</xdr:colOff>
      <xdr:row>82</xdr:row>
      <xdr:rowOff>17780</xdr:rowOff>
    </xdr:to>
    <xdr:sp macro="" textlink="">
      <xdr:nvSpPr>
        <xdr:cNvPr id="234" name="フローチャート: 判断 233"/>
        <xdr:cNvSpPr/>
      </xdr:nvSpPr>
      <xdr:spPr>
        <a:xfrm>
          <a:off x="45847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38735</xdr:rowOff>
    </xdr:to>
    <xdr:sp macro="" textlink="">
      <xdr:nvSpPr>
        <xdr:cNvPr id="235" name="フローチャート: 判断 234"/>
        <xdr:cNvSpPr/>
      </xdr:nvSpPr>
      <xdr:spPr>
        <a:xfrm>
          <a:off x="3746500" y="13996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29845</xdr:rowOff>
    </xdr:from>
    <xdr:ext cx="405130" cy="257175"/>
    <xdr:sp macro="" textlink="">
      <xdr:nvSpPr>
        <xdr:cNvPr id="236" name="n_1aveValue【福祉施設】&#10;有形固定資産減価償却率"/>
        <xdr:cNvSpPr txBox="1"/>
      </xdr:nvSpPr>
      <xdr:spPr>
        <a:xfrm>
          <a:off x="3582035" y="14088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81</xdr:row>
      <xdr:rowOff>115570</xdr:rowOff>
    </xdr:from>
    <xdr:to>
      <xdr:col>15</xdr:col>
      <xdr:colOff>101600</xdr:colOff>
      <xdr:row>82</xdr:row>
      <xdr:rowOff>45720</xdr:rowOff>
    </xdr:to>
    <xdr:sp macro="" textlink="">
      <xdr:nvSpPr>
        <xdr:cNvPr id="237" name="フローチャート: 判断 236"/>
        <xdr:cNvSpPr/>
      </xdr:nvSpPr>
      <xdr:spPr>
        <a:xfrm>
          <a:off x="28575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82</xdr:row>
      <xdr:rowOff>36830</xdr:rowOff>
    </xdr:from>
    <xdr:ext cx="403225" cy="259080"/>
    <xdr:sp macro="" textlink="">
      <xdr:nvSpPr>
        <xdr:cNvPr id="238" name="n_2aveValue【福祉施設】&#10;有形固定資産減価償却率"/>
        <xdr:cNvSpPr txBox="1"/>
      </xdr:nvSpPr>
      <xdr:spPr>
        <a:xfrm>
          <a:off x="2705735" y="14095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39" name="テキスト ボックス 23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0" name="テキスト ボックス 23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1" name="テキスト ボックス 24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2" name="テキスト ボックス 24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3" name="テキスト ボックス 24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44" name="楕円 243"/>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115570</xdr:rowOff>
    </xdr:from>
    <xdr:to>
      <xdr:col>15</xdr:col>
      <xdr:colOff>101600</xdr:colOff>
      <xdr:row>79</xdr:row>
      <xdr:rowOff>45720</xdr:rowOff>
    </xdr:to>
    <xdr:sp macro="" textlink="">
      <xdr:nvSpPr>
        <xdr:cNvPr id="245" name="楕円 244"/>
        <xdr:cNvSpPr/>
      </xdr:nvSpPr>
      <xdr:spPr>
        <a:xfrm>
          <a:off x="2857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166370</xdr:rowOff>
    </xdr:to>
    <xdr:cxnSp macro="">
      <xdr:nvCxnSpPr>
        <xdr:cNvPr id="246" name="直線コネクタ 245"/>
        <xdr:cNvCxnSpPr/>
      </xdr:nvCxnSpPr>
      <xdr:spPr>
        <a:xfrm flipV="1">
          <a:off x="2908300" y="134797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77</xdr:row>
      <xdr:rowOff>2540</xdr:rowOff>
    </xdr:from>
    <xdr:ext cx="405130" cy="259080"/>
    <xdr:sp macro="" textlink="">
      <xdr:nvSpPr>
        <xdr:cNvPr id="247" name="n_1mainValue【福祉施設】&#10;有形固定資産減価償却率"/>
        <xdr:cNvSpPr txBox="1"/>
      </xdr:nvSpPr>
      <xdr:spPr>
        <a:xfrm>
          <a:off x="3582035" y="13204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62230</xdr:rowOff>
    </xdr:from>
    <xdr:ext cx="403225" cy="259080"/>
    <xdr:sp macro="" textlink="">
      <xdr:nvSpPr>
        <xdr:cNvPr id="248" name="n_2mainValue【福祉施設】&#10;有形固定資産減価償却率"/>
        <xdr:cNvSpPr txBox="1"/>
      </xdr:nvSpPr>
      <xdr:spPr>
        <a:xfrm>
          <a:off x="2705735" y="13263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57" name="テキスト ボックス 256"/>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60" name="テキスト ボックス 259"/>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62" name="テキスト ボックス 261"/>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64" name="テキスト ボックス 263"/>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266" name="テキスト ボックス 265"/>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268" name="テキスト ボックス 267"/>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70" name="テキスト ボックス 269"/>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xdr:rowOff>
    </xdr:from>
    <xdr:to>
      <xdr:col>54</xdr:col>
      <xdr:colOff>189865</xdr:colOff>
      <xdr:row>86</xdr:row>
      <xdr:rowOff>53340</xdr:rowOff>
    </xdr:to>
    <xdr:cxnSp macro="">
      <xdr:nvCxnSpPr>
        <xdr:cNvPr id="272" name="直線コネクタ 271"/>
        <xdr:cNvCxnSpPr/>
      </xdr:nvCxnSpPr>
      <xdr:spPr>
        <a:xfrm flipV="1">
          <a:off x="10476865" y="133883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57150</xdr:rowOff>
    </xdr:from>
    <xdr:ext cx="469900" cy="259080"/>
    <xdr:sp macro="" textlink="">
      <xdr:nvSpPr>
        <xdr:cNvPr id="273" name="【福祉施設】&#10;一人当たり面積最小値テキスト"/>
        <xdr:cNvSpPr txBox="1"/>
      </xdr:nvSpPr>
      <xdr:spPr>
        <a:xfrm>
          <a:off x="1051560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53340</xdr:rowOff>
    </xdr:from>
    <xdr:to>
      <xdr:col>55</xdr:col>
      <xdr:colOff>88900</xdr:colOff>
      <xdr:row>86</xdr:row>
      <xdr:rowOff>53340</xdr:rowOff>
    </xdr:to>
    <xdr:cxnSp macro="">
      <xdr:nvCxnSpPr>
        <xdr:cNvPr id="274" name="直線コネクタ 273"/>
        <xdr:cNvCxnSpPr/>
      </xdr:nvCxnSpPr>
      <xdr:spPr>
        <a:xfrm>
          <a:off x="10388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900" cy="257175"/>
    <xdr:sp macro="" textlink="">
      <xdr:nvSpPr>
        <xdr:cNvPr id="275" name="【福祉施設】&#10;一人当たり面積最大値テキスト"/>
        <xdr:cNvSpPr txBox="1"/>
      </xdr:nvSpPr>
      <xdr:spPr>
        <a:xfrm>
          <a:off x="10515600" y="13163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276" name="直線コネクタ 275"/>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95250</xdr:rowOff>
    </xdr:from>
    <xdr:ext cx="469900" cy="259080"/>
    <xdr:sp macro="" textlink="">
      <xdr:nvSpPr>
        <xdr:cNvPr id="277" name="【福祉施設】&#10;一人当たり面積平均値テキスト"/>
        <xdr:cNvSpPr txBox="1"/>
      </xdr:nvSpPr>
      <xdr:spPr>
        <a:xfrm>
          <a:off x="1051560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116840</xdr:rowOff>
    </xdr:from>
    <xdr:to>
      <xdr:col>55</xdr:col>
      <xdr:colOff>50800</xdr:colOff>
      <xdr:row>84</xdr:row>
      <xdr:rowOff>46990</xdr:rowOff>
    </xdr:to>
    <xdr:sp macro="" textlink="">
      <xdr:nvSpPr>
        <xdr:cNvPr id="278" name="フローチャート: 判断 277"/>
        <xdr:cNvSpPr/>
      </xdr:nvSpPr>
      <xdr:spPr>
        <a:xfrm>
          <a:off x="104267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116840</xdr:rowOff>
    </xdr:from>
    <xdr:to>
      <xdr:col>50</xdr:col>
      <xdr:colOff>165100</xdr:colOff>
      <xdr:row>84</xdr:row>
      <xdr:rowOff>46990</xdr:rowOff>
    </xdr:to>
    <xdr:sp macro="" textlink="">
      <xdr:nvSpPr>
        <xdr:cNvPr id="279" name="フローチャート: 判断 278"/>
        <xdr:cNvSpPr/>
      </xdr:nvSpPr>
      <xdr:spPr>
        <a:xfrm>
          <a:off x="9588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63500</xdr:rowOff>
    </xdr:from>
    <xdr:ext cx="469900" cy="257175"/>
    <xdr:sp macro="" textlink="">
      <xdr:nvSpPr>
        <xdr:cNvPr id="280" name="n_1aveValue【福祉施設】&#10;一人当たり面積"/>
        <xdr:cNvSpPr txBox="1"/>
      </xdr:nvSpPr>
      <xdr:spPr>
        <a:xfrm>
          <a:off x="9391650" y="14122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81" name="フローチャート: 判断 280"/>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82</xdr:row>
      <xdr:rowOff>162560</xdr:rowOff>
    </xdr:from>
    <xdr:ext cx="467995" cy="259080"/>
    <xdr:sp macro="" textlink="">
      <xdr:nvSpPr>
        <xdr:cNvPr id="282" name="n_2aveValue【福祉施設】&#10;一人当たり面積"/>
        <xdr:cNvSpPr txBox="1"/>
      </xdr:nvSpPr>
      <xdr:spPr>
        <a:xfrm>
          <a:off x="8515350" y="14221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83" name="テキスト ボックス 28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4" name="テキスト ボックス 28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5" name="テキスト ボックス 28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6" name="テキスト ボックス 28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7" name="テキスト ボックス 28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288" name="楕円 287"/>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93980</xdr:rowOff>
    </xdr:from>
    <xdr:to>
      <xdr:col>46</xdr:col>
      <xdr:colOff>38100</xdr:colOff>
      <xdr:row>85</xdr:row>
      <xdr:rowOff>24130</xdr:rowOff>
    </xdr:to>
    <xdr:sp macro="" textlink="">
      <xdr:nvSpPr>
        <xdr:cNvPr id="289" name="楕円 288"/>
        <xdr:cNvSpPr/>
      </xdr:nvSpPr>
      <xdr:spPr>
        <a:xfrm>
          <a:off x="869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144780</xdr:rowOff>
    </xdr:to>
    <xdr:cxnSp macro="">
      <xdr:nvCxnSpPr>
        <xdr:cNvPr id="290" name="直線コネクタ 289"/>
        <xdr:cNvCxnSpPr/>
      </xdr:nvCxnSpPr>
      <xdr:spPr>
        <a:xfrm>
          <a:off x="8750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15240</xdr:rowOff>
    </xdr:from>
    <xdr:ext cx="469900" cy="259080"/>
    <xdr:sp macro="" textlink="">
      <xdr:nvSpPr>
        <xdr:cNvPr id="291" name="n_1mainValue【福祉施設】&#10;一人当たり面積"/>
        <xdr:cNvSpPr txBox="1"/>
      </xdr:nvSpPr>
      <xdr:spPr>
        <a:xfrm>
          <a:off x="939165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15240</xdr:rowOff>
    </xdr:from>
    <xdr:ext cx="467995" cy="259080"/>
    <xdr:sp macro="" textlink="">
      <xdr:nvSpPr>
        <xdr:cNvPr id="292" name="n_2mainValue【福祉施設】&#10;一人当たり面積"/>
        <xdr:cNvSpPr txBox="1"/>
      </xdr:nvSpPr>
      <xdr:spPr>
        <a:xfrm>
          <a:off x="8515350" y="14588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333" name="テキスト ボックス 33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4" name="直線コネクタ 33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335" name="テキスト ボックス 334"/>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36" name="直線コネクタ 33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337" name="テキスト ボックス 33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38" name="直線コネクタ 33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39" name="テキスト ボックス 33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40" name="直線コネクタ 33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341" name="テキスト ボックス 340"/>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42" name="直線コネクタ 34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43" name="テキスト ボックス 34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44" name="直線コネクタ 34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345" name="テキスト ボックス 344"/>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46" name="直線コネクタ 34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347" name="テキスト ボックス 34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349" name="テキスト ボックス 348"/>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106045</xdr:rowOff>
    </xdr:from>
    <xdr:to>
      <xdr:col>85</xdr:col>
      <xdr:colOff>126365</xdr:colOff>
      <xdr:row>63</xdr:row>
      <xdr:rowOff>119380</xdr:rowOff>
    </xdr:to>
    <xdr:cxnSp macro="">
      <xdr:nvCxnSpPr>
        <xdr:cNvPr id="351" name="直線コネクタ 350"/>
        <xdr:cNvCxnSpPr/>
      </xdr:nvCxnSpPr>
      <xdr:spPr>
        <a:xfrm flipV="1">
          <a:off x="16318865" y="95357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123190</xdr:rowOff>
    </xdr:from>
    <xdr:ext cx="405130" cy="257175"/>
    <xdr:sp macro="" textlink="">
      <xdr:nvSpPr>
        <xdr:cNvPr id="352" name="【保健センター・保健所】&#10;有形固定資産減価償却率最小値テキスト"/>
        <xdr:cNvSpPr txBox="1"/>
      </xdr:nvSpPr>
      <xdr:spPr>
        <a:xfrm>
          <a:off x="16357600" y="10924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119380</xdr:rowOff>
    </xdr:from>
    <xdr:to>
      <xdr:col>86</xdr:col>
      <xdr:colOff>25400</xdr:colOff>
      <xdr:row>63</xdr:row>
      <xdr:rowOff>119380</xdr:rowOff>
    </xdr:to>
    <xdr:cxnSp macro="">
      <xdr:nvCxnSpPr>
        <xdr:cNvPr id="353" name="直線コネクタ 352"/>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52705</xdr:rowOff>
    </xdr:from>
    <xdr:ext cx="405130" cy="257175"/>
    <xdr:sp macro="" textlink="">
      <xdr:nvSpPr>
        <xdr:cNvPr id="354" name="【保健センター・保健所】&#10;有形固定資産減価償却率最大値テキスト"/>
        <xdr:cNvSpPr txBox="1"/>
      </xdr:nvSpPr>
      <xdr:spPr>
        <a:xfrm>
          <a:off x="16357600" y="93110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106045</xdr:rowOff>
    </xdr:from>
    <xdr:to>
      <xdr:col>86</xdr:col>
      <xdr:colOff>25400</xdr:colOff>
      <xdr:row>55</xdr:row>
      <xdr:rowOff>106045</xdr:rowOff>
    </xdr:to>
    <xdr:cxnSp macro="">
      <xdr:nvCxnSpPr>
        <xdr:cNvPr id="355" name="直線コネクタ 354"/>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92710</xdr:rowOff>
    </xdr:from>
    <xdr:ext cx="405130" cy="259080"/>
    <xdr:sp macro="" textlink="">
      <xdr:nvSpPr>
        <xdr:cNvPr id="356" name="【保健センター・保健所】&#10;有形固定資産減価償却率平均値テキスト"/>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357" name="フローチャート: 判断 356"/>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102870</xdr:rowOff>
    </xdr:from>
    <xdr:to>
      <xdr:col>81</xdr:col>
      <xdr:colOff>101600</xdr:colOff>
      <xdr:row>61</xdr:row>
      <xdr:rowOff>33020</xdr:rowOff>
    </xdr:to>
    <xdr:sp macro="" textlink="">
      <xdr:nvSpPr>
        <xdr:cNvPr id="358" name="フローチャート: 判断 357"/>
        <xdr:cNvSpPr/>
      </xdr:nvSpPr>
      <xdr:spPr>
        <a:xfrm>
          <a:off x="15430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49530</xdr:rowOff>
    </xdr:from>
    <xdr:ext cx="405130" cy="259080"/>
    <xdr:sp macro="" textlink="">
      <xdr:nvSpPr>
        <xdr:cNvPr id="359" name="n_1aveValue【保健センター・保健所】&#10;有形固定資産減価償却率"/>
        <xdr:cNvSpPr txBox="1"/>
      </xdr:nvSpPr>
      <xdr:spPr>
        <a:xfrm>
          <a:off x="15266035" y="1016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164465</xdr:rowOff>
    </xdr:from>
    <xdr:to>
      <xdr:col>76</xdr:col>
      <xdr:colOff>165100</xdr:colOff>
      <xdr:row>61</xdr:row>
      <xdr:rowOff>94615</xdr:rowOff>
    </xdr:to>
    <xdr:sp macro="" textlink="">
      <xdr:nvSpPr>
        <xdr:cNvPr id="360" name="フローチャート: 判断 359"/>
        <xdr:cNvSpPr/>
      </xdr:nvSpPr>
      <xdr:spPr>
        <a:xfrm>
          <a:off x="14541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111125</xdr:rowOff>
    </xdr:from>
    <xdr:ext cx="403225" cy="257175"/>
    <xdr:sp macro="" textlink="">
      <xdr:nvSpPr>
        <xdr:cNvPr id="361" name="n_2aveValue【保健センター・保健所】&#10;有形固定資産減価償却率"/>
        <xdr:cNvSpPr txBox="1"/>
      </xdr:nvSpPr>
      <xdr:spPr>
        <a:xfrm>
          <a:off x="14389735" y="10226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175"/>
    <xdr:sp macro="" textlink="">
      <xdr:nvSpPr>
        <xdr:cNvPr id="362" name="テキスト ボックス 36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363" name="テキスト ボックス 36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364" name="テキスト ボックス 36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365" name="テキスト ボックス 36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366" name="テキスト ボックス 36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63</xdr:row>
      <xdr:rowOff>107315</xdr:rowOff>
    </xdr:from>
    <xdr:to>
      <xdr:col>81</xdr:col>
      <xdr:colOff>101600</xdr:colOff>
      <xdr:row>64</xdr:row>
      <xdr:rowOff>37465</xdr:rowOff>
    </xdr:to>
    <xdr:sp macro="" textlink="">
      <xdr:nvSpPr>
        <xdr:cNvPr id="367" name="楕円 366"/>
        <xdr:cNvSpPr/>
      </xdr:nvSpPr>
      <xdr:spPr>
        <a:xfrm>
          <a:off x="15430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43815</xdr:rowOff>
    </xdr:from>
    <xdr:to>
      <xdr:col>76</xdr:col>
      <xdr:colOff>165100</xdr:colOff>
      <xdr:row>64</xdr:row>
      <xdr:rowOff>145415</xdr:rowOff>
    </xdr:to>
    <xdr:sp macro="" textlink="">
      <xdr:nvSpPr>
        <xdr:cNvPr id="368" name="楕円 367"/>
        <xdr:cNvSpPr/>
      </xdr:nvSpPr>
      <xdr:spPr>
        <a:xfrm>
          <a:off x="14541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158115</xdr:rowOff>
    </xdr:from>
    <xdr:to>
      <xdr:col>81</xdr:col>
      <xdr:colOff>50800</xdr:colOff>
      <xdr:row>64</xdr:row>
      <xdr:rowOff>94615</xdr:rowOff>
    </xdr:to>
    <xdr:cxnSp macro="">
      <xdr:nvCxnSpPr>
        <xdr:cNvPr id="369" name="直線コネクタ 368"/>
        <xdr:cNvCxnSpPr/>
      </xdr:nvCxnSpPr>
      <xdr:spPr>
        <a:xfrm flipV="1">
          <a:off x="14592300" y="1095946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64</xdr:row>
      <xdr:rowOff>29210</xdr:rowOff>
    </xdr:from>
    <xdr:ext cx="405130" cy="257175"/>
    <xdr:sp macro="" textlink="">
      <xdr:nvSpPr>
        <xdr:cNvPr id="370" name="n_1mainValue【保健センター・保健所】&#10;有形固定資産減価償却率"/>
        <xdr:cNvSpPr txBox="1"/>
      </xdr:nvSpPr>
      <xdr:spPr>
        <a:xfrm>
          <a:off x="15266035" y="11002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136525</xdr:rowOff>
    </xdr:from>
    <xdr:ext cx="403225" cy="258445"/>
    <xdr:sp macro="" textlink="">
      <xdr:nvSpPr>
        <xdr:cNvPr id="371" name="n_2mainValue【保健センター・保健所】&#10;有形固定資産減価償却率"/>
        <xdr:cNvSpPr txBox="1"/>
      </xdr:nvSpPr>
      <xdr:spPr>
        <a:xfrm>
          <a:off x="14389735" y="111093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380" name="テキスト ボックス 37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383" name="テキスト ボックス 382"/>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385" name="テキスト ボックス 384"/>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387" name="テキスト ボックス 386"/>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389" name="テキスト ボックス 388"/>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391" name="テキスト ボックス 390"/>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393" name="テキスト ボックス 392"/>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129540</xdr:rowOff>
    </xdr:from>
    <xdr:to>
      <xdr:col>116</xdr:col>
      <xdr:colOff>62865</xdr:colOff>
      <xdr:row>64</xdr:row>
      <xdr:rowOff>41910</xdr:rowOff>
    </xdr:to>
    <xdr:cxnSp macro="">
      <xdr:nvCxnSpPr>
        <xdr:cNvPr id="395" name="直線コネクタ 394"/>
        <xdr:cNvCxnSpPr/>
      </xdr:nvCxnSpPr>
      <xdr:spPr>
        <a:xfrm flipV="1">
          <a:off x="22160865" y="973074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45720</xdr:rowOff>
    </xdr:from>
    <xdr:ext cx="469900" cy="259080"/>
    <xdr:sp macro="" textlink="">
      <xdr:nvSpPr>
        <xdr:cNvPr id="396" name="【保健センター・保健所】&#10;一人当たり面積最小値テキスト"/>
        <xdr:cNvSpPr txBox="1"/>
      </xdr:nvSpPr>
      <xdr:spPr>
        <a:xfrm>
          <a:off x="22199600" y="1101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97" name="直線コネクタ 396"/>
        <xdr:cNvCxnSpPr/>
      </xdr:nvCxnSpPr>
      <xdr:spPr>
        <a:xfrm>
          <a:off x="22072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76200</xdr:rowOff>
    </xdr:from>
    <xdr:ext cx="469900" cy="257175"/>
    <xdr:sp macro="" textlink="">
      <xdr:nvSpPr>
        <xdr:cNvPr id="398" name="【保健センター・保健所】&#10;一人当たり面積最大値テキスト"/>
        <xdr:cNvSpPr txBox="1"/>
      </xdr:nvSpPr>
      <xdr:spPr>
        <a:xfrm>
          <a:off x="22199600" y="9505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9" name="直線コネクタ 398"/>
        <xdr:cNvCxnSpPr/>
      </xdr:nvCxnSpPr>
      <xdr:spPr>
        <a:xfrm>
          <a:off x="22072600" y="973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400"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01" name="フローチャート: 判断 400"/>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02" name="フローチャート: 判断 401"/>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67310</xdr:rowOff>
    </xdr:from>
    <xdr:ext cx="469900" cy="259080"/>
    <xdr:sp macro="" textlink="">
      <xdr:nvSpPr>
        <xdr:cNvPr id="403" name="n_1aveValue【保健センター・保健所】&#10;一人当たり面積"/>
        <xdr:cNvSpPr txBox="1"/>
      </xdr:nvSpPr>
      <xdr:spPr>
        <a:xfrm>
          <a:off x="21075650" y="1052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04" name="フローチャート: 判断 403"/>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61</xdr:row>
      <xdr:rowOff>63500</xdr:rowOff>
    </xdr:from>
    <xdr:ext cx="467995" cy="257175"/>
    <xdr:sp macro="" textlink="">
      <xdr:nvSpPr>
        <xdr:cNvPr id="405" name="n_2aveValue【保健センター・保健所】&#10;一人当たり面積"/>
        <xdr:cNvSpPr txBox="1"/>
      </xdr:nvSpPr>
      <xdr:spPr>
        <a:xfrm>
          <a:off x="20199350" y="10521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175"/>
    <xdr:sp macro="" textlink="">
      <xdr:nvSpPr>
        <xdr:cNvPr id="406" name="テキスト ボックス 40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07" name="テキスト ボックス 40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08" name="テキスト ボックス 40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09" name="テキスト ボックス 40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10" name="テキスト ボックス 40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411" name="楕円 410"/>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143510</xdr:rowOff>
    </xdr:from>
    <xdr:to>
      <xdr:col>107</xdr:col>
      <xdr:colOff>101600</xdr:colOff>
      <xdr:row>63</xdr:row>
      <xdr:rowOff>73660</xdr:rowOff>
    </xdr:to>
    <xdr:sp macro="" textlink="">
      <xdr:nvSpPr>
        <xdr:cNvPr id="412" name="楕円 411"/>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413" name="直線コネクタ 412"/>
        <xdr:cNvCxnSpPr/>
      </xdr:nvCxnSpPr>
      <xdr:spPr>
        <a:xfrm>
          <a:off x="20434300" y="1082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64770</xdr:rowOff>
    </xdr:from>
    <xdr:ext cx="469900" cy="257175"/>
    <xdr:sp macro="" textlink="">
      <xdr:nvSpPr>
        <xdr:cNvPr id="414" name="n_1mainValue【保健センター・保健所】&#10;一人当たり面積"/>
        <xdr:cNvSpPr txBox="1"/>
      </xdr:nvSpPr>
      <xdr:spPr>
        <a:xfrm>
          <a:off x="21075650" y="10866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64770</xdr:rowOff>
    </xdr:from>
    <xdr:ext cx="467995" cy="257175"/>
    <xdr:sp macro="" textlink="">
      <xdr:nvSpPr>
        <xdr:cNvPr id="415" name="n_2mainValue【保健センター・保健所】&#10;一人当たり面積"/>
        <xdr:cNvSpPr txBox="1"/>
      </xdr:nvSpPr>
      <xdr:spPr>
        <a:xfrm>
          <a:off x="20199350" y="10866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440" name="テキスト ボックス 43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42" name="直線コネクタ 44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443" name="テキスト ボックス 442"/>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44" name="直線コネクタ 44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45" name="テキスト ボックス 44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46" name="直線コネクタ 44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447" name="テキスト ボックス 446"/>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48" name="直線コネクタ 44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49" name="テキスト ボックス 44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50" name="直線コネクタ 44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51" name="テキスト ボックス 45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52" name="直線コネクタ 45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453" name="テキスト ボックス 452"/>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455" name="テキスト ボックス 454"/>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125095</xdr:rowOff>
    </xdr:from>
    <xdr:to>
      <xdr:col>85</xdr:col>
      <xdr:colOff>126365</xdr:colOff>
      <xdr:row>108</xdr:row>
      <xdr:rowOff>138430</xdr:rowOff>
    </xdr:to>
    <xdr:cxnSp macro="">
      <xdr:nvCxnSpPr>
        <xdr:cNvPr id="457" name="直線コネクタ 456"/>
        <xdr:cNvCxnSpPr/>
      </xdr:nvCxnSpPr>
      <xdr:spPr>
        <a:xfrm flipV="1">
          <a:off x="16318865" y="1709864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142240</xdr:rowOff>
    </xdr:from>
    <xdr:ext cx="340360" cy="259080"/>
    <xdr:sp macro="" textlink="">
      <xdr:nvSpPr>
        <xdr:cNvPr id="458" name="【庁舎】&#10;有形固定資産減価償却率最小値テキスト"/>
        <xdr:cNvSpPr txBox="1"/>
      </xdr:nvSpPr>
      <xdr:spPr>
        <a:xfrm>
          <a:off x="16357600" y="1865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138430</xdr:rowOff>
    </xdr:from>
    <xdr:to>
      <xdr:col>86</xdr:col>
      <xdr:colOff>25400</xdr:colOff>
      <xdr:row>108</xdr:row>
      <xdr:rowOff>138430</xdr:rowOff>
    </xdr:to>
    <xdr:cxnSp macro="">
      <xdr:nvCxnSpPr>
        <xdr:cNvPr id="459" name="直線コネクタ 458"/>
        <xdr:cNvCxnSpPr/>
      </xdr:nvCxnSpPr>
      <xdr:spPr>
        <a:xfrm>
          <a:off x="16230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71755</xdr:rowOff>
    </xdr:from>
    <xdr:ext cx="405130" cy="259080"/>
    <xdr:sp macro="" textlink="">
      <xdr:nvSpPr>
        <xdr:cNvPr id="460" name="【庁舎】&#10;有形固定資産減価償却率最大値テキスト"/>
        <xdr:cNvSpPr txBox="1"/>
      </xdr:nvSpPr>
      <xdr:spPr>
        <a:xfrm>
          <a:off x="16357600" y="16873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125095</xdr:rowOff>
    </xdr:from>
    <xdr:to>
      <xdr:col>86</xdr:col>
      <xdr:colOff>25400</xdr:colOff>
      <xdr:row>99</xdr:row>
      <xdr:rowOff>125095</xdr:rowOff>
    </xdr:to>
    <xdr:cxnSp macro="">
      <xdr:nvCxnSpPr>
        <xdr:cNvPr id="461" name="直線コネクタ 460"/>
        <xdr:cNvCxnSpPr/>
      </xdr:nvCxnSpPr>
      <xdr:spPr>
        <a:xfrm>
          <a:off x="16230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78740</xdr:rowOff>
    </xdr:from>
    <xdr:ext cx="405130" cy="259080"/>
    <xdr:sp macro="" textlink="">
      <xdr:nvSpPr>
        <xdr:cNvPr id="462" name="【庁舎】&#10;有形固定資産減価償却率平均値テキスト"/>
        <xdr:cNvSpPr txBox="1"/>
      </xdr:nvSpPr>
      <xdr:spPr>
        <a:xfrm>
          <a:off x="1635760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463" name="フローチャート: 判断 462"/>
        <xdr:cNvSpPr/>
      </xdr:nvSpPr>
      <xdr:spPr>
        <a:xfrm>
          <a:off x="162687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64" name="フローチャート: 判断 463"/>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102</xdr:row>
      <xdr:rowOff>97790</xdr:rowOff>
    </xdr:from>
    <xdr:ext cx="405130" cy="257175"/>
    <xdr:sp macro="" textlink="">
      <xdr:nvSpPr>
        <xdr:cNvPr id="465" name="n_1aveValue【庁舎】&#10;有形固定資産減価償却率"/>
        <xdr:cNvSpPr txBox="1"/>
      </xdr:nvSpPr>
      <xdr:spPr>
        <a:xfrm>
          <a:off x="15266035" y="17585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104</xdr:row>
      <xdr:rowOff>12065</xdr:rowOff>
    </xdr:from>
    <xdr:to>
      <xdr:col>76</xdr:col>
      <xdr:colOff>165100</xdr:colOff>
      <xdr:row>104</xdr:row>
      <xdr:rowOff>113665</xdr:rowOff>
    </xdr:to>
    <xdr:sp macro="" textlink="">
      <xdr:nvSpPr>
        <xdr:cNvPr id="466" name="フローチャート: 判断 465"/>
        <xdr:cNvSpPr/>
      </xdr:nvSpPr>
      <xdr:spPr>
        <a:xfrm>
          <a:off x="14541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130175</xdr:rowOff>
    </xdr:from>
    <xdr:ext cx="403225" cy="259080"/>
    <xdr:sp macro="" textlink="">
      <xdr:nvSpPr>
        <xdr:cNvPr id="467" name="n_2aveValue【庁舎】&#10;有形固定資産減価償却率"/>
        <xdr:cNvSpPr txBox="1"/>
      </xdr:nvSpPr>
      <xdr:spPr>
        <a:xfrm>
          <a:off x="14389735" y="17618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468" name="テキスト ボックス 4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69" name="テキスト ボックス 4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70" name="テキスト ボックス 4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71" name="テキスト ボックス 4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72" name="テキスト ボックス 4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105</xdr:row>
      <xdr:rowOff>164465</xdr:rowOff>
    </xdr:from>
    <xdr:to>
      <xdr:col>81</xdr:col>
      <xdr:colOff>101600</xdr:colOff>
      <xdr:row>106</xdr:row>
      <xdr:rowOff>94615</xdr:rowOff>
    </xdr:to>
    <xdr:sp macro="" textlink="">
      <xdr:nvSpPr>
        <xdr:cNvPr id="473" name="楕円 472"/>
        <xdr:cNvSpPr/>
      </xdr:nvSpPr>
      <xdr:spPr>
        <a:xfrm>
          <a:off x="15430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46355</xdr:rowOff>
    </xdr:from>
    <xdr:to>
      <xdr:col>76</xdr:col>
      <xdr:colOff>165100</xdr:colOff>
      <xdr:row>106</xdr:row>
      <xdr:rowOff>147955</xdr:rowOff>
    </xdr:to>
    <xdr:sp macro="" textlink="">
      <xdr:nvSpPr>
        <xdr:cNvPr id="474" name="楕円 473"/>
        <xdr:cNvSpPr/>
      </xdr:nvSpPr>
      <xdr:spPr>
        <a:xfrm>
          <a:off x="1454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43815</xdr:rowOff>
    </xdr:from>
    <xdr:to>
      <xdr:col>81</xdr:col>
      <xdr:colOff>50800</xdr:colOff>
      <xdr:row>106</xdr:row>
      <xdr:rowOff>97790</xdr:rowOff>
    </xdr:to>
    <xdr:cxnSp macro="">
      <xdr:nvCxnSpPr>
        <xdr:cNvPr id="475" name="直線コネクタ 474"/>
        <xdr:cNvCxnSpPr/>
      </xdr:nvCxnSpPr>
      <xdr:spPr>
        <a:xfrm flipV="1">
          <a:off x="14592300" y="18217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86360</xdr:rowOff>
    </xdr:from>
    <xdr:ext cx="405130" cy="257175"/>
    <xdr:sp macro="" textlink="">
      <xdr:nvSpPr>
        <xdr:cNvPr id="476" name="n_1mainValue【庁舎】&#10;有形固定資産減価償却率"/>
        <xdr:cNvSpPr txBox="1"/>
      </xdr:nvSpPr>
      <xdr:spPr>
        <a:xfrm>
          <a:off x="15266035" y="18260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139065</xdr:rowOff>
    </xdr:from>
    <xdr:ext cx="403225" cy="259080"/>
    <xdr:sp macro="" textlink="">
      <xdr:nvSpPr>
        <xdr:cNvPr id="477" name="n_2mainValue【庁舎】&#10;有形固定資産減価償却率"/>
        <xdr:cNvSpPr txBox="1"/>
      </xdr:nvSpPr>
      <xdr:spPr>
        <a:xfrm>
          <a:off x="14389735" y="18312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486" name="テキスト ボックス 48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8" name="直線コネクタ 48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489" name="テキスト ボックス 48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0" name="直線コネクタ 48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491" name="テキスト ボックス 49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2" name="直線コネクタ 49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493" name="テキスト ボックス 49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4" name="直線コネクタ 49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495" name="テキスト ボックス 49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6" name="直線コネクタ 49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497" name="テキスト ボックス 49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499" name="テキスト ボックス 49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132080</xdr:rowOff>
    </xdr:to>
    <xdr:cxnSp macro="">
      <xdr:nvCxnSpPr>
        <xdr:cNvPr id="501" name="直線コネクタ 500"/>
        <xdr:cNvCxnSpPr/>
      </xdr:nvCxnSpPr>
      <xdr:spPr>
        <a:xfrm flipV="1">
          <a:off x="22160865" y="1731645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135255</xdr:rowOff>
    </xdr:from>
    <xdr:ext cx="469900" cy="257175"/>
    <xdr:sp macro="" textlink="">
      <xdr:nvSpPr>
        <xdr:cNvPr id="502" name="【庁舎】&#10;一人当たり面積最小値テキスト"/>
        <xdr:cNvSpPr txBox="1"/>
      </xdr:nvSpPr>
      <xdr:spPr>
        <a:xfrm>
          <a:off x="22199600" y="186518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132080</xdr:rowOff>
    </xdr:from>
    <xdr:to>
      <xdr:col>116</xdr:col>
      <xdr:colOff>152400</xdr:colOff>
      <xdr:row>108</xdr:row>
      <xdr:rowOff>132080</xdr:rowOff>
    </xdr:to>
    <xdr:cxnSp macro="">
      <xdr:nvCxnSpPr>
        <xdr:cNvPr id="503" name="直線コネクタ 502"/>
        <xdr:cNvCxnSpPr/>
      </xdr:nvCxnSpPr>
      <xdr:spPr>
        <a:xfrm>
          <a:off x="22072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504"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05" name="直線コネクタ 504"/>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127635</xdr:rowOff>
    </xdr:from>
    <xdr:ext cx="469900" cy="259080"/>
    <xdr:sp macro="" textlink="">
      <xdr:nvSpPr>
        <xdr:cNvPr id="506" name="【庁舎】&#10;一人当たり面積平均値テキスト"/>
        <xdr:cNvSpPr txBox="1"/>
      </xdr:nvSpPr>
      <xdr:spPr>
        <a:xfrm>
          <a:off x="22199600" y="181298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07" name="フローチャート: 判断 506"/>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08" name="フローチャート: 判断 50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59690</xdr:rowOff>
    </xdr:from>
    <xdr:ext cx="469900" cy="259080"/>
    <xdr:sp macro="" textlink="">
      <xdr:nvSpPr>
        <xdr:cNvPr id="509" name="n_1aveValue【庁舎】&#10;一人当たり面積"/>
        <xdr:cNvSpPr txBox="1"/>
      </xdr:nvSpPr>
      <xdr:spPr>
        <a:xfrm>
          <a:off x="2107565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10" name="フローチャート: 判断 509"/>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106</xdr:row>
      <xdr:rowOff>97790</xdr:rowOff>
    </xdr:from>
    <xdr:ext cx="467995" cy="257175"/>
    <xdr:sp macro="" textlink="">
      <xdr:nvSpPr>
        <xdr:cNvPr id="511" name="n_2aveValue【庁舎】&#10;一人当たり面積"/>
        <xdr:cNvSpPr txBox="1"/>
      </xdr:nvSpPr>
      <xdr:spPr>
        <a:xfrm>
          <a:off x="20199350" y="182714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512" name="テキスト ボックス 51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13" name="テキスト ボックス 51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14" name="テキスト ボックス 51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15" name="テキスト ボックス 51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16" name="テキスト ボックス 51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517" name="楕円 516"/>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518" name="楕円 517"/>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49530</xdr:rowOff>
    </xdr:to>
    <xdr:cxnSp macro="">
      <xdr:nvCxnSpPr>
        <xdr:cNvPr id="519" name="直線コネクタ 518"/>
        <xdr:cNvCxnSpPr/>
      </xdr:nvCxnSpPr>
      <xdr:spPr>
        <a:xfrm>
          <a:off x="20434300" y="18223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91440</xdr:rowOff>
    </xdr:from>
    <xdr:ext cx="469900" cy="259080"/>
    <xdr:sp macro="" textlink="">
      <xdr:nvSpPr>
        <xdr:cNvPr id="520" name="n_1mainValue【庁舎】&#10;一人当たり面積"/>
        <xdr:cNvSpPr txBox="1"/>
      </xdr:nvSpPr>
      <xdr:spPr>
        <a:xfrm>
          <a:off x="21075650" y="1826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116840</xdr:rowOff>
    </xdr:from>
    <xdr:ext cx="467995" cy="259080"/>
    <xdr:sp macro="" textlink="">
      <xdr:nvSpPr>
        <xdr:cNvPr id="521" name="n_2mainValue【庁舎】&#10;一人当たり面積"/>
        <xdr:cNvSpPr txBox="1"/>
      </xdr:nvSpPr>
      <xdr:spPr>
        <a:xfrm>
          <a:off x="20199350" y="17947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類似団体と比較して特に有形固定資産減価償却率が高くなっている施設は、体育館・プール、福祉施設であり、特に低くなっている施設は、保健センターである。</a:t>
          </a:r>
        </a:p>
        <a:p>
          <a:r>
            <a:rPr lang="ja-JP" altLang="en-US">
              <a:latin typeface="ＭＳ Ｐゴシック" panose="020B0600070205080204" pitchFamily="50" charset="-128"/>
              <a:ea typeface="ＭＳ Ｐゴシック" panose="020B0600070205080204" pitchFamily="50" charset="-128"/>
            </a:rPr>
            <a:t>体育館については、今後個別施設計画を策定し学校の大規模改修を行うなど、老朽化対策に取り組んでいくことが必要。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8" t="s">
        <v>55</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x14ac:dyDescent="0.15">
      <c r="B2" s="3" t="s">
        <v>203</v>
      </c>
      <c r="C2" s="3"/>
      <c r="D2" s="12"/>
    </row>
    <row r="3" spans="1:119" ht="18.75" customHeight="1" x14ac:dyDescent="0.15">
      <c r="A3" s="2"/>
      <c r="B3" s="467" t="s">
        <v>205</v>
      </c>
      <c r="C3" s="468"/>
      <c r="D3" s="468"/>
      <c r="E3" s="469"/>
      <c r="F3" s="469"/>
      <c r="G3" s="469"/>
      <c r="H3" s="469"/>
      <c r="I3" s="469"/>
      <c r="J3" s="469"/>
      <c r="K3" s="469"/>
      <c r="L3" s="469" t="s">
        <v>208</v>
      </c>
      <c r="M3" s="469"/>
      <c r="N3" s="469"/>
      <c r="O3" s="469"/>
      <c r="P3" s="469"/>
      <c r="Q3" s="469"/>
      <c r="R3" s="476"/>
      <c r="S3" s="476"/>
      <c r="T3" s="476"/>
      <c r="U3" s="476"/>
      <c r="V3" s="477"/>
      <c r="W3" s="332" t="s">
        <v>189</v>
      </c>
      <c r="X3" s="333"/>
      <c r="Y3" s="333"/>
      <c r="Z3" s="333"/>
      <c r="AA3" s="333"/>
      <c r="AB3" s="468"/>
      <c r="AC3" s="476" t="s">
        <v>1</v>
      </c>
      <c r="AD3" s="333"/>
      <c r="AE3" s="333"/>
      <c r="AF3" s="333"/>
      <c r="AG3" s="333"/>
      <c r="AH3" s="333"/>
      <c r="AI3" s="333"/>
      <c r="AJ3" s="333"/>
      <c r="AK3" s="333"/>
      <c r="AL3" s="334"/>
      <c r="AM3" s="332" t="s">
        <v>12</v>
      </c>
      <c r="AN3" s="333"/>
      <c r="AO3" s="333"/>
      <c r="AP3" s="333"/>
      <c r="AQ3" s="333"/>
      <c r="AR3" s="333"/>
      <c r="AS3" s="333"/>
      <c r="AT3" s="333"/>
      <c r="AU3" s="333"/>
      <c r="AV3" s="333"/>
      <c r="AW3" s="333"/>
      <c r="AX3" s="334"/>
      <c r="AY3" s="329" t="s">
        <v>18</v>
      </c>
      <c r="AZ3" s="330"/>
      <c r="BA3" s="330"/>
      <c r="BB3" s="330"/>
      <c r="BC3" s="330"/>
      <c r="BD3" s="330"/>
      <c r="BE3" s="330"/>
      <c r="BF3" s="330"/>
      <c r="BG3" s="330"/>
      <c r="BH3" s="330"/>
      <c r="BI3" s="330"/>
      <c r="BJ3" s="330"/>
      <c r="BK3" s="330"/>
      <c r="BL3" s="330"/>
      <c r="BM3" s="331"/>
      <c r="BN3" s="332" t="s">
        <v>216</v>
      </c>
      <c r="BO3" s="333"/>
      <c r="BP3" s="333"/>
      <c r="BQ3" s="333"/>
      <c r="BR3" s="333"/>
      <c r="BS3" s="333"/>
      <c r="BT3" s="333"/>
      <c r="BU3" s="334"/>
      <c r="BV3" s="332" t="s">
        <v>96</v>
      </c>
      <c r="BW3" s="333"/>
      <c r="BX3" s="333"/>
      <c r="BY3" s="333"/>
      <c r="BZ3" s="333"/>
      <c r="CA3" s="333"/>
      <c r="CB3" s="333"/>
      <c r="CC3" s="334"/>
      <c r="CD3" s="329" t="s">
        <v>18</v>
      </c>
      <c r="CE3" s="330"/>
      <c r="CF3" s="330"/>
      <c r="CG3" s="330"/>
      <c r="CH3" s="330"/>
      <c r="CI3" s="330"/>
      <c r="CJ3" s="330"/>
      <c r="CK3" s="330"/>
      <c r="CL3" s="330"/>
      <c r="CM3" s="330"/>
      <c r="CN3" s="330"/>
      <c r="CO3" s="330"/>
      <c r="CP3" s="330"/>
      <c r="CQ3" s="330"/>
      <c r="CR3" s="330"/>
      <c r="CS3" s="331"/>
      <c r="CT3" s="332" t="s">
        <v>207</v>
      </c>
      <c r="CU3" s="333"/>
      <c r="CV3" s="333"/>
      <c r="CW3" s="333"/>
      <c r="CX3" s="333"/>
      <c r="CY3" s="333"/>
      <c r="CZ3" s="333"/>
      <c r="DA3" s="334"/>
      <c r="DB3" s="332" t="s">
        <v>217</v>
      </c>
      <c r="DC3" s="333"/>
      <c r="DD3" s="333"/>
      <c r="DE3" s="333"/>
      <c r="DF3" s="333"/>
      <c r="DG3" s="333"/>
      <c r="DH3" s="333"/>
      <c r="DI3" s="334"/>
    </row>
    <row r="4" spans="1:119" ht="18.75" customHeight="1" x14ac:dyDescent="0.15">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220</v>
      </c>
      <c r="AZ4" s="336"/>
      <c r="BA4" s="336"/>
      <c r="BB4" s="336"/>
      <c r="BC4" s="336"/>
      <c r="BD4" s="336"/>
      <c r="BE4" s="336"/>
      <c r="BF4" s="336"/>
      <c r="BG4" s="336"/>
      <c r="BH4" s="336"/>
      <c r="BI4" s="336"/>
      <c r="BJ4" s="336"/>
      <c r="BK4" s="336"/>
      <c r="BL4" s="336"/>
      <c r="BM4" s="337"/>
      <c r="BN4" s="338">
        <v>9432176</v>
      </c>
      <c r="BO4" s="339"/>
      <c r="BP4" s="339"/>
      <c r="BQ4" s="339"/>
      <c r="BR4" s="339"/>
      <c r="BS4" s="339"/>
      <c r="BT4" s="339"/>
      <c r="BU4" s="340"/>
      <c r="BV4" s="338">
        <v>9695125</v>
      </c>
      <c r="BW4" s="339"/>
      <c r="BX4" s="339"/>
      <c r="BY4" s="339"/>
      <c r="BZ4" s="339"/>
      <c r="CA4" s="339"/>
      <c r="CB4" s="339"/>
      <c r="CC4" s="340"/>
      <c r="CD4" s="341" t="s">
        <v>221</v>
      </c>
      <c r="CE4" s="342"/>
      <c r="CF4" s="342"/>
      <c r="CG4" s="342"/>
      <c r="CH4" s="342"/>
      <c r="CI4" s="342"/>
      <c r="CJ4" s="342"/>
      <c r="CK4" s="342"/>
      <c r="CL4" s="342"/>
      <c r="CM4" s="342"/>
      <c r="CN4" s="342"/>
      <c r="CO4" s="342"/>
      <c r="CP4" s="342"/>
      <c r="CQ4" s="342"/>
      <c r="CR4" s="342"/>
      <c r="CS4" s="343"/>
      <c r="CT4" s="344">
        <v>5.8</v>
      </c>
      <c r="CU4" s="345"/>
      <c r="CV4" s="345"/>
      <c r="CW4" s="345"/>
      <c r="CX4" s="345"/>
      <c r="CY4" s="345"/>
      <c r="CZ4" s="345"/>
      <c r="DA4" s="346"/>
      <c r="DB4" s="344">
        <v>7.5</v>
      </c>
      <c r="DC4" s="345"/>
      <c r="DD4" s="345"/>
      <c r="DE4" s="345"/>
      <c r="DF4" s="345"/>
      <c r="DG4" s="345"/>
      <c r="DH4" s="345"/>
      <c r="DI4" s="346"/>
    </row>
    <row r="5" spans="1:119" ht="18.75" customHeight="1" x14ac:dyDescent="0.15">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223</v>
      </c>
      <c r="AN5" s="348"/>
      <c r="AO5" s="348"/>
      <c r="AP5" s="348"/>
      <c r="AQ5" s="348"/>
      <c r="AR5" s="348"/>
      <c r="AS5" s="348"/>
      <c r="AT5" s="349"/>
      <c r="AU5" s="350" t="s">
        <v>47</v>
      </c>
      <c r="AV5" s="351"/>
      <c r="AW5" s="351"/>
      <c r="AX5" s="351"/>
      <c r="AY5" s="352" t="s">
        <v>11</v>
      </c>
      <c r="AZ5" s="353"/>
      <c r="BA5" s="353"/>
      <c r="BB5" s="353"/>
      <c r="BC5" s="353"/>
      <c r="BD5" s="353"/>
      <c r="BE5" s="353"/>
      <c r="BF5" s="353"/>
      <c r="BG5" s="353"/>
      <c r="BH5" s="353"/>
      <c r="BI5" s="353"/>
      <c r="BJ5" s="353"/>
      <c r="BK5" s="353"/>
      <c r="BL5" s="353"/>
      <c r="BM5" s="354"/>
      <c r="BN5" s="355">
        <v>9102014</v>
      </c>
      <c r="BO5" s="356"/>
      <c r="BP5" s="356"/>
      <c r="BQ5" s="356"/>
      <c r="BR5" s="356"/>
      <c r="BS5" s="356"/>
      <c r="BT5" s="356"/>
      <c r="BU5" s="357"/>
      <c r="BV5" s="355">
        <v>9259458</v>
      </c>
      <c r="BW5" s="356"/>
      <c r="BX5" s="356"/>
      <c r="BY5" s="356"/>
      <c r="BZ5" s="356"/>
      <c r="CA5" s="356"/>
      <c r="CB5" s="356"/>
      <c r="CC5" s="357"/>
      <c r="CD5" s="358" t="s">
        <v>108</v>
      </c>
      <c r="CE5" s="359"/>
      <c r="CF5" s="359"/>
      <c r="CG5" s="359"/>
      <c r="CH5" s="359"/>
      <c r="CI5" s="359"/>
      <c r="CJ5" s="359"/>
      <c r="CK5" s="359"/>
      <c r="CL5" s="359"/>
      <c r="CM5" s="359"/>
      <c r="CN5" s="359"/>
      <c r="CO5" s="359"/>
      <c r="CP5" s="359"/>
      <c r="CQ5" s="359"/>
      <c r="CR5" s="359"/>
      <c r="CS5" s="360"/>
      <c r="CT5" s="361">
        <v>92.5</v>
      </c>
      <c r="CU5" s="362"/>
      <c r="CV5" s="362"/>
      <c r="CW5" s="362"/>
      <c r="CX5" s="362"/>
      <c r="CY5" s="362"/>
      <c r="CZ5" s="362"/>
      <c r="DA5" s="363"/>
      <c r="DB5" s="361">
        <v>92.8</v>
      </c>
      <c r="DC5" s="362"/>
      <c r="DD5" s="362"/>
      <c r="DE5" s="362"/>
      <c r="DF5" s="362"/>
      <c r="DG5" s="362"/>
      <c r="DH5" s="362"/>
      <c r="DI5" s="363"/>
    </row>
    <row r="6" spans="1:119" ht="18.75" customHeight="1" x14ac:dyDescent="0.15">
      <c r="A6" s="2"/>
      <c r="B6" s="487" t="s">
        <v>228</v>
      </c>
      <c r="C6" s="488"/>
      <c r="D6" s="488"/>
      <c r="E6" s="489"/>
      <c r="F6" s="489"/>
      <c r="G6" s="489"/>
      <c r="H6" s="489"/>
      <c r="I6" s="489"/>
      <c r="J6" s="489"/>
      <c r="K6" s="489"/>
      <c r="L6" s="489" t="s">
        <v>230</v>
      </c>
      <c r="M6" s="489"/>
      <c r="N6" s="489"/>
      <c r="O6" s="489"/>
      <c r="P6" s="489"/>
      <c r="Q6" s="489"/>
      <c r="R6" s="493"/>
      <c r="S6" s="493"/>
      <c r="T6" s="493"/>
      <c r="U6" s="493"/>
      <c r="V6" s="494"/>
      <c r="W6" s="497" t="s">
        <v>213</v>
      </c>
      <c r="X6" s="498"/>
      <c r="Y6" s="498"/>
      <c r="Z6" s="498"/>
      <c r="AA6" s="498"/>
      <c r="AB6" s="488"/>
      <c r="AC6" s="501" t="s">
        <v>239</v>
      </c>
      <c r="AD6" s="502"/>
      <c r="AE6" s="502"/>
      <c r="AF6" s="502"/>
      <c r="AG6" s="502"/>
      <c r="AH6" s="502"/>
      <c r="AI6" s="502"/>
      <c r="AJ6" s="502"/>
      <c r="AK6" s="502"/>
      <c r="AL6" s="503"/>
      <c r="AM6" s="347" t="s">
        <v>131</v>
      </c>
      <c r="AN6" s="348"/>
      <c r="AO6" s="348"/>
      <c r="AP6" s="348"/>
      <c r="AQ6" s="348"/>
      <c r="AR6" s="348"/>
      <c r="AS6" s="348"/>
      <c r="AT6" s="349"/>
      <c r="AU6" s="350" t="s">
        <v>47</v>
      </c>
      <c r="AV6" s="351"/>
      <c r="AW6" s="351"/>
      <c r="AX6" s="351"/>
      <c r="AY6" s="352" t="s">
        <v>168</v>
      </c>
      <c r="AZ6" s="353"/>
      <c r="BA6" s="353"/>
      <c r="BB6" s="353"/>
      <c r="BC6" s="353"/>
      <c r="BD6" s="353"/>
      <c r="BE6" s="353"/>
      <c r="BF6" s="353"/>
      <c r="BG6" s="353"/>
      <c r="BH6" s="353"/>
      <c r="BI6" s="353"/>
      <c r="BJ6" s="353"/>
      <c r="BK6" s="353"/>
      <c r="BL6" s="353"/>
      <c r="BM6" s="354"/>
      <c r="BN6" s="355">
        <v>330162</v>
      </c>
      <c r="BO6" s="356"/>
      <c r="BP6" s="356"/>
      <c r="BQ6" s="356"/>
      <c r="BR6" s="356"/>
      <c r="BS6" s="356"/>
      <c r="BT6" s="356"/>
      <c r="BU6" s="357"/>
      <c r="BV6" s="355">
        <v>435667</v>
      </c>
      <c r="BW6" s="356"/>
      <c r="BX6" s="356"/>
      <c r="BY6" s="356"/>
      <c r="BZ6" s="356"/>
      <c r="CA6" s="356"/>
      <c r="CB6" s="356"/>
      <c r="CC6" s="357"/>
      <c r="CD6" s="358" t="s">
        <v>244</v>
      </c>
      <c r="CE6" s="359"/>
      <c r="CF6" s="359"/>
      <c r="CG6" s="359"/>
      <c r="CH6" s="359"/>
      <c r="CI6" s="359"/>
      <c r="CJ6" s="359"/>
      <c r="CK6" s="359"/>
      <c r="CL6" s="359"/>
      <c r="CM6" s="359"/>
      <c r="CN6" s="359"/>
      <c r="CO6" s="359"/>
      <c r="CP6" s="359"/>
      <c r="CQ6" s="359"/>
      <c r="CR6" s="359"/>
      <c r="CS6" s="360"/>
      <c r="CT6" s="364">
        <v>100</v>
      </c>
      <c r="CU6" s="365"/>
      <c r="CV6" s="365"/>
      <c r="CW6" s="365"/>
      <c r="CX6" s="365"/>
      <c r="CY6" s="365"/>
      <c r="CZ6" s="365"/>
      <c r="DA6" s="366"/>
      <c r="DB6" s="364">
        <v>99.9</v>
      </c>
      <c r="DC6" s="365"/>
      <c r="DD6" s="365"/>
      <c r="DE6" s="365"/>
      <c r="DF6" s="365"/>
      <c r="DG6" s="365"/>
      <c r="DH6" s="365"/>
      <c r="DI6" s="366"/>
    </row>
    <row r="7" spans="1:119" ht="18.75" customHeight="1" x14ac:dyDescent="0.15">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245</v>
      </c>
      <c r="AN7" s="348"/>
      <c r="AO7" s="348"/>
      <c r="AP7" s="348"/>
      <c r="AQ7" s="348"/>
      <c r="AR7" s="348"/>
      <c r="AS7" s="348"/>
      <c r="AT7" s="349"/>
      <c r="AU7" s="350" t="s">
        <v>254</v>
      </c>
      <c r="AV7" s="351"/>
      <c r="AW7" s="351"/>
      <c r="AX7" s="351"/>
      <c r="AY7" s="352" t="s">
        <v>140</v>
      </c>
      <c r="AZ7" s="353"/>
      <c r="BA7" s="353"/>
      <c r="BB7" s="353"/>
      <c r="BC7" s="353"/>
      <c r="BD7" s="353"/>
      <c r="BE7" s="353"/>
      <c r="BF7" s="353"/>
      <c r="BG7" s="353"/>
      <c r="BH7" s="353"/>
      <c r="BI7" s="353"/>
      <c r="BJ7" s="353"/>
      <c r="BK7" s="353"/>
      <c r="BL7" s="353"/>
      <c r="BM7" s="354"/>
      <c r="BN7" s="355">
        <v>3087</v>
      </c>
      <c r="BO7" s="356"/>
      <c r="BP7" s="356"/>
      <c r="BQ7" s="356"/>
      <c r="BR7" s="356"/>
      <c r="BS7" s="356"/>
      <c r="BT7" s="356"/>
      <c r="BU7" s="357"/>
      <c r="BV7" s="355">
        <v>17797</v>
      </c>
      <c r="BW7" s="356"/>
      <c r="BX7" s="356"/>
      <c r="BY7" s="356"/>
      <c r="BZ7" s="356"/>
      <c r="CA7" s="356"/>
      <c r="CB7" s="356"/>
      <c r="CC7" s="357"/>
      <c r="CD7" s="358" t="s">
        <v>255</v>
      </c>
      <c r="CE7" s="359"/>
      <c r="CF7" s="359"/>
      <c r="CG7" s="359"/>
      <c r="CH7" s="359"/>
      <c r="CI7" s="359"/>
      <c r="CJ7" s="359"/>
      <c r="CK7" s="359"/>
      <c r="CL7" s="359"/>
      <c r="CM7" s="359"/>
      <c r="CN7" s="359"/>
      <c r="CO7" s="359"/>
      <c r="CP7" s="359"/>
      <c r="CQ7" s="359"/>
      <c r="CR7" s="359"/>
      <c r="CS7" s="360"/>
      <c r="CT7" s="355">
        <v>5623933</v>
      </c>
      <c r="CU7" s="356"/>
      <c r="CV7" s="356"/>
      <c r="CW7" s="356"/>
      <c r="CX7" s="356"/>
      <c r="CY7" s="356"/>
      <c r="CZ7" s="356"/>
      <c r="DA7" s="357"/>
      <c r="DB7" s="355">
        <v>5554680</v>
      </c>
      <c r="DC7" s="356"/>
      <c r="DD7" s="356"/>
      <c r="DE7" s="356"/>
      <c r="DF7" s="356"/>
      <c r="DG7" s="356"/>
      <c r="DH7" s="356"/>
      <c r="DI7" s="357"/>
    </row>
    <row r="8" spans="1:119" ht="18.75" customHeight="1" x14ac:dyDescent="0.15">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262</v>
      </c>
      <c r="AN8" s="348"/>
      <c r="AO8" s="348"/>
      <c r="AP8" s="348"/>
      <c r="AQ8" s="348"/>
      <c r="AR8" s="348"/>
      <c r="AS8" s="348"/>
      <c r="AT8" s="349"/>
      <c r="AU8" s="350" t="s">
        <v>47</v>
      </c>
      <c r="AV8" s="351"/>
      <c r="AW8" s="351"/>
      <c r="AX8" s="351"/>
      <c r="AY8" s="352" t="s">
        <v>264</v>
      </c>
      <c r="AZ8" s="353"/>
      <c r="BA8" s="353"/>
      <c r="BB8" s="353"/>
      <c r="BC8" s="353"/>
      <c r="BD8" s="353"/>
      <c r="BE8" s="353"/>
      <c r="BF8" s="353"/>
      <c r="BG8" s="353"/>
      <c r="BH8" s="353"/>
      <c r="BI8" s="353"/>
      <c r="BJ8" s="353"/>
      <c r="BK8" s="353"/>
      <c r="BL8" s="353"/>
      <c r="BM8" s="354"/>
      <c r="BN8" s="355">
        <v>327075</v>
      </c>
      <c r="BO8" s="356"/>
      <c r="BP8" s="356"/>
      <c r="BQ8" s="356"/>
      <c r="BR8" s="356"/>
      <c r="BS8" s="356"/>
      <c r="BT8" s="356"/>
      <c r="BU8" s="357"/>
      <c r="BV8" s="355">
        <v>417870</v>
      </c>
      <c r="BW8" s="356"/>
      <c r="BX8" s="356"/>
      <c r="BY8" s="356"/>
      <c r="BZ8" s="356"/>
      <c r="CA8" s="356"/>
      <c r="CB8" s="356"/>
      <c r="CC8" s="357"/>
      <c r="CD8" s="358" t="s">
        <v>267</v>
      </c>
      <c r="CE8" s="359"/>
      <c r="CF8" s="359"/>
      <c r="CG8" s="359"/>
      <c r="CH8" s="359"/>
      <c r="CI8" s="359"/>
      <c r="CJ8" s="359"/>
      <c r="CK8" s="359"/>
      <c r="CL8" s="359"/>
      <c r="CM8" s="359"/>
      <c r="CN8" s="359"/>
      <c r="CO8" s="359"/>
      <c r="CP8" s="359"/>
      <c r="CQ8" s="359"/>
      <c r="CR8" s="359"/>
      <c r="CS8" s="360"/>
      <c r="CT8" s="367">
        <v>0.76</v>
      </c>
      <c r="CU8" s="368"/>
      <c r="CV8" s="368"/>
      <c r="CW8" s="368"/>
      <c r="CX8" s="368"/>
      <c r="CY8" s="368"/>
      <c r="CZ8" s="368"/>
      <c r="DA8" s="369"/>
      <c r="DB8" s="367">
        <v>0.76</v>
      </c>
      <c r="DC8" s="368"/>
      <c r="DD8" s="368"/>
      <c r="DE8" s="368"/>
      <c r="DF8" s="368"/>
      <c r="DG8" s="368"/>
      <c r="DH8" s="368"/>
      <c r="DI8" s="369"/>
    </row>
    <row r="9" spans="1:119" ht="18.75" customHeight="1" x14ac:dyDescent="0.15">
      <c r="A9" s="2"/>
      <c r="B9" s="329" t="s">
        <v>65</v>
      </c>
      <c r="C9" s="330"/>
      <c r="D9" s="330"/>
      <c r="E9" s="330"/>
      <c r="F9" s="330"/>
      <c r="G9" s="330"/>
      <c r="H9" s="330"/>
      <c r="I9" s="330"/>
      <c r="J9" s="330"/>
      <c r="K9" s="424"/>
      <c r="L9" s="370" t="s">
        <v>270</v>
      </c>
      <c r="M9" s="371"/>
      <c r="N9" s="371"/>
      <c r="O9" s="371"/>
      <c r="P9" s="371"/>
      <c r="Q9" s="372"/>
      <c r="R9" s="373">
        <v>26426</v>
      </c>
      <c r="S9" s="374"/>
      <c r="T9" s="374"/>
      <c r="U9" s="374"/>
      <c r="V9" s="375"/>
      <c r="W9" s="332" t="s">
        <v>272</v>
      </c>
      <c r="X9" s="333"/>
      <c r="Y9" s="333"/>
      <c r="Z9" s="333"/>
      <c r="AA9" s="333"/>
      <c r="AB9" s="333"/>
      <c r="AC9" s="333"/>
      <c r="AD9" s="333"/>
      <c r="AE9" s="333"/>
      <c r="AF9" s="333"/>
      <c r="AG9" s="333"/>
      <c r="AH9" s="333"/>
      <c r="AI9" s="333"/>
      <c r="AJ9" s="333"/>
      <c r="AK9" s="333"/>
      <c r="AL9" s="334"/>
      <c r="AM9" s="347" t="s">
        <v>276</v>
      </c>
      <c r="AN9" s="348"/>
      <c r="AO9" s="348"/>
      <c r="AP9" s="348"/>
      <c r="AQ9" s="348"/>
      <c r="AR9" s="348"/>
      <c r="AS9" s="348"/>
      <c r="AT9" s="349"/>
      <c r="AU9" s="350" t="s">
        <v>47</v>
      </c>
      <c r="AV9" s="351"/>
      <c r="AW9" s="351"/>
      <c r="AX9" s="351"/>
      <c r="AY9" s="352" t="s">
        <v>128</v>
      </c>
      <c r="AZ9" s="353"/>
      <c r="BA9" s="353"/>
      <c r="BB9" s="353"/>
      <c r="BC9" s="353"/>
      <c r="BD9" s="353"/>
      <c r="BE9" s="353"/>
      <c r="BF9" s="353"/>
      <c r="BG9" s="353"/>
      <c r="BH9" s="353"/>
      <c r="BI9" s="353"/>
      <c r="BJ9" s="353"/>
      <c r="BK9" s="353"/>
      <c r="BL9" s="353"/>
      <c r="BM9" s="354"/>
      <c r="BN9" s="355">
        <v>-90795</v>
      </c>
      <c r="BO9" s="356"/>
      <c r="BP9" s="356"/>
      <c r="BQ9" s="356"/>
      <c r="BR9" s="356"/>
      <c r="BS9" s="356"/>
      <c r="BT9" s="356"/>
      <c r="BU9" s="357"/>
      <c r="BV9" s="355">
        <v>-12801</v>
      </c>
      <c r="BW9" s="356"/>
      <c r="BX9" s="356"/>
      <c r="BY9" s="356"/>
      <c r="BZ9" s="356"/>
      <c r="CA9" s="356"/>
      <c r="CB9" s="356"/>
      <c r="CC9" s="357"/>
      <c r="CD9" s="358" t="s">
        <v>45</v>
      </c>
      <c r="CE9" s="359"/>
      <c r="CF9" s="359"/>
      <c r="CG9" s="359"/>
      <c r="CH9" s="359"/>
      <c r="CI9" s="359"/>
      <c r="CJ9" s="359"/>
      <c r="CK9" s="359"/>
      <c r="CL9" s="359"/>
      <c r="CM9" s="359"/>
      <c r="CN9" s="359"/>
      <c r="CO9" s="359"/>
      <c r="CP9" s="359"/>
      <c r="CQ9" s="359"/>
      <c r="CR9" s="359"/>
      <c r="CS9" s="360"/>
      <c r="CT9" s="361">
        <v>11</v>
      </c>
      <c r="CU9" s="362"/>
      <c r="CV9" s="362"/>
      <c r="CW9" s="362"/>
      <c r="CX9" s="362"/>
      <c r="CY9" s="362"/>
      <c r="CZ9" s="362"/>
      <c r="DA9" s="363"/>
      <c r="DB9" s="361">
        <v>10.8</v>
      </c>
      <c r="DC9" s="362"/>
      <c r="DD9" s="362"/>
      <c r="DE9" s="362"/>
      <c r="DF9" s="362"/>
      <c r="DG9" s="362"/>
      <c r="DH9" s="362"/>
      <c r="DI9" s="363"/>
    </row>
    <row r="10" spans="1:119" ht="18.75" customHeight="1" x14ac:dyDescent="0.15">
      <c r="A10" s="2"/>
      <c r="B10" s="329"/>
      <c r="C10" s="330"/>
      <c r="D10" s="330"/>
      <c r="E10" s="330"/>
      <c r="F10" s="330"/>
      <c r="G10" s="330"/>
      <c r="H10" s="330"/>
      <c r="I10" s="330"/>
      <c r="J10" s="330"/>
      <c r="K10" s="424"/>
      <c r="L10" s="376" t="s">
        <v>282</v>
      </c>
      <c r="M10" s="348"/>
      <c r="N10" s="348"/>
      <c r="O10" s="348"/>
      <c r="P10" s="348"/>
      <c r="Q10" s="349"/>
      <c r="R10" s="377">
        <v>27023</v>
      </c>
      <c r="S10" s="378"/>
      <c r="T10" s="378"/>
      <c r="U10" s="378"/>
      <c r="V10" s="379"/>
      <c r="W10" s="482"/>
      <c r="X10" s="462"/>
      <c r="Y10" s="462"/>
      <c r="Z10" s="462"/>
      <c r="AA10" s="462"/>
      <c r="AB10" s="462"/>
      <c r="AC10" s="462"/>
      <c r="AD10" s="462"/>
      <c r="AE10" s="462"/>
      <c r="AF10" s="462"/>
      <c r="AG10" s="462"/>
      <c r="AH10" s="462"/>
      <c r="AI10" s="462"/>
      <c r="AJ10" s="462"/>
      <c r="AK10" s="462"/>
      <c r="AL10" s="485"/>
      <c r="AM10" s="347" t="s">
        <v>283</v>
      </c>
      <c r="AN10" s="348"/>
      <c r="AO10" s="348"/>
      <c r="AP10" s="348"/>
      <c r="AQ10" s="348"/>
      <c r="AR10" s="348"/>
      <c r="AS10" s="348"/>
      <c r="AT10" s="349"/>
      <c r="AU10" s="350" t="s">
        <v>47</v>
      </c>
      <c r="AV10" s="351"/>
      <c r="AW10" s="351"/>
      <c r="AX10" s="351"/>
      <c r="AY10" s="352" t="s">
        <v>285</v>
      </c>
      <c r="AZ10" s="353"/>
      <c r="BA10" s="353"/>
      <c r="BB10" s="353"/>
      <c r="BC10" s="353"/>
      <c r="BD10" s="353"/>
      <c r="BE10" s="353"/>
      <c r="BF10" s="353"/>
      <c r="BG10" s="353"/>
      <c r="BH10" s="353"/>
      <c r="BI10" s="353"/>
      <c r="BJ10" s="353"/>
      <c r="BK10" s="353"/>
      <c r="BL10" s="353"/>
      <c r="BM10" s="354"/>
      <c r="BN10" s="355">
        <v>320216</v>
      </c>
      <c r="BO10" s="356"/>
      <c r="BP10" s="356"/>
      <c r="BQ10" s="356"/>
      <c r="BR10" s="356"/>
      <c r="BS10" s="356"/>
      <c r="BT10" s="356"/>
      <c r="BU10" s="357"/>
      <c r="BV10" s="355">
        <v>305204</v>
      </c>
      <c r="BW10" s="356"/>
      <c r="BX10" s="356"/>
      <c r="BY10" s="356"/>
      <c r="BZ10" s="356"/>
      <c r="CA10" s="356"/>
      <c r="CB10" s="356"/>
      <c r="CC10" s="357"/>
      <c r="CD10" s="25" t="s">
        <v>286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9"/>
      <c r="C11" s="330"/>
      <c r="D11" s="330"/>
      <c r="E11" s="330"/>
      <c r="F11" s="330"/>
      <c r="G11" s="330"/>
      <c r="H11" s="330"/>
      <c r="I11" s="330"/>
      <c r="J11" s="330"/>
      <c r="K11" s="424"/>
      <c r="L11" s="380" t="s">
        <v>0</v>
      </c>
      <c r="M11" s="381"/>
      <c r="N11" s="381"/>
      <c r="O11" s="381"/>
      <c r="P11" s="381"/>
      <c r="Q11" s="382"/>
      <c r="R11" s="383" t="s">
        <v>292</v>
      </c>
      <c r="S11" s="384"/>
      <c r="T11" s="384"/>
      <c r="U11" s="384"/>
      <c r="V11" s="385"/>
      <c r="W11" s="482"/>
      <c r="X11" s="462"/>
      <c r="Y11" s="462"/>
      <c r="Z11" s="462"/>
      <c r="AA11" s="462"/>
      <c r="AB11" s="462"/>
      <c r="AC11" s="462"/>
      <c r="AD11" s="462"/>
      <c r="AE11" s="462"/>
      <c r="AF11" s="462"/>
      <c r="AG11" s="462"/>
      <c r="AH11" s="462"/>
      <c r="AI11" s="462"/>
      <c r="AJ11" s="462"/>
      <c r="AK11" s="462"/>
      <c r="AL11" s="485"/>
      <c r="AM11" s="347" t="s">
        <v>293</v>
      </c>
      <c r="AN11" s="348"/>
      <c r="AO11" s="348"/>
      <c r="AP11" s="348"/>
      <c r="AQ11" s="348"/>
      <c r="AR11" s="348"/>
      <c r="AS11" s="348"/>
      <c r="AT11" s="349"/>
      <c r="AU11" s="350" t="s">
        <v>47</v>
      </c>
      <c r="AV11" s="351"/>
      <c r="AW11" s="351"/>
      <c r="AX11" s="351"/>
      <c r="AY11" s="352" t="s">
        <v>233</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295</v>
      </c>
      <c r="CE11" s="359"/>
      <c r="CF11" s="359"/>
      <c r="CG11" s="359"/>
      <c r="CH11" s="359"/>
      <c r="CI11" s="359"/>
      <c r="CJ11" s="359"/>
      <c r="CK11" s="359"/>
      <c r="CL11" s="359"/>
      <c r="CM11" s="359"/>
      <c r="CN11" s="359"/>
      <c r="CO11" s="359"/>
      <c r="CP11" s="359"/>
      <c r="CQ11" s="359"/>
      <c r="CR11" s="359"/>
      <c r="CS11" s="360"/>
      <c r="CT11" s="367" t="s">
        <v>215</v>
      </c>
      <c r="CU11" s="368"/>
      <c r="CV11" s="368"/>
      <c r="CW11" s="368"/>
      <c r="CX11" s="368"/>
      <c r="CY11" s="368"/>
      <c r="CZ11" s="368"/>
      <c r="DA11" s="369"/>
      <c r="DB11" s="367" t="s">
        <v>215</v>
      </c>
      <c r="DC11" s="368"/>
      <c r="DD11" s="368"/>
      <c r="DE11" s="368"/>
      <c r="DF11" s="368"/>
      <c r="DG11" s="368"/>
      <c r="DH11" s="368"/>
      <c r="DI11" s="369"/>
    </row>
    <row r="12" spans="1:119" ht="18.75" customHeight="1" x14ac:dyDescent="0.15">
      <c r="A12" s="2"/>
      <c r="B12" s="509" t="s">
        <v>297</v>
      </c>
      <c r="C12" s="510"/>
      <c r="D12" s="510"/>
      <c r="E12" s="510"/>
      <c r="F12" s="510"/>
      <c r="G12" s="510"/>
      <c r="H12" s="510"/>
      <c r="I12" s="510"/>
      <c r="J12" s="510"/>
      <c r="K12" s="511"/>
      <c r="L12" s="386" t="s">
        <v>257</v>
      </c>
      <c r="M12" s="387"/>
      <c r="N12" s="387"/>
      <c r="O12" s="387"/>
      <c r="P12" s="387"/>
      <c r="Q12" s="388"/>
      <c r="R12" s="389">
        <v>26807</v>
      </c>
      <c r="S12" s="390"/>
      <c r="T12" s="390"/>
      <c r="U12" s="390"/>
      <c r="V12" s="391"/>
      <c r="W12" s="392" t="s">
        <v>18</v>
      </c>
      <c r="X12" s="351"/>
      <c r="Y12" s="351"/>
      <c r="Z12" s="351"/>
      <c r="AA12" s="351"/>
      <c r="AB12" s="393"/>
      <c r="AC12" s="350" t="s">
        <v>159</v>
      </c>
      <c r="AD12" s="351"/>
      <c r="AE12" s="351"/>
      <c r="AF12" s="351"/>
      <c r="AG12" s="393"/>
      <c r="AH12" s="350" t="s">
        <v>300</v>
      </c>
      <c r="AI12" s="351"/>
      <c r="AJ12" s="351"/>
      <c r="AK12" s="351"/>
      <c r="AL12" s="394"/>
      <c r="AM12" s="347" t="s">
        <v>142</v>
      </c>
      <c r="AN12" s="348"/>
      <c r="AO12" s="348"/>
      <c r="AP12" s="348"/>
      <c r="AQ12" s="348"/>
      <c r="AR12" s="348"/>
      <c r="AS12" s="348"/>
      <c r="AT12" s="349"/>
      <c r="AU12" s="350" t="s">
        <v>47</v>
      </c>
      <c r="AV12" s="351"/>
      <c r="AW12" s="351"/>
      <c r="AX12" s="351"/>
      <c r="AY12" s="352" t="s">
        <v>116</v>
      </c>
      <c r="AZ12" s="353"/>
      <c r="BA12" s="353"/>
      <c r="BB12" s="353"/>
      <c r="BC12" s="353"/>
      <c r="BD12" s="353"/>
      <c r="BE12" s="353"/>
      <c r="BF12" s="353"/>
      <c r="BG12" s="353"/>
      <c r="BH12" s="353"/>
      <c r="BI12" s="353"/>
      <c r="BJ12" s="353"/>
      <c r="BK12" s="353"/>
      <c r="BL12" s="353"/>
      <c r="BM12" s="354"/>
      <c r="BN12" s="355">
        <v>320000</v>
      </c>
      <c r="BO12" s="356"/>
      <c r="BP12" s="356"/>
      <c r="BQ12" s="356"/>
      <c r="BR12" s="356"/>
      <c r="BS12" s="356"/>
      <c r="BT12" s="356"/>
      <c r="BU12" s="357"/>
      <c r="BV12" s="355">
        <v>390000</v>
      </c>
      <c r="BW12" s="356"/>
      <c r="BX12" s="356"/>
      <c r="BY12" s="356"/>
      <c r="BZ12" s="356"/>
      <c r="CA12" s="356"/>
      <c r="CB12" s="356"/>
      <c r="CC12" s="357"/>
      <c r="CD12" s="358" t="s">
        <v>304</v>
      </c>
      <c r="CE12" s="359"/>
      <c r="CF12" s="359"/>
      <c r="CG12" s="359"/>
      <c r="CH12" s="359"/>
      <c r="CI12" s="359"/>
      <c r="CJ12" s="359"/>
      <c r="CK12" s="359"/>
      <c r="CL12" s="359"/>
      <c r="CM12" s="359"/>
      <c r="CN12" s="359"/>
      <c r="CO12" s="359"/>
      <c r="CP12" s="359"/>
      <c r="CQ12" s="359"/>
      <c r="CR12" s="359"/>
      <c r="CS12" s="360"/>
      <c r="CT12" s="367" t="s">
        <v>215</v>
      </c>
      <c r="CU12" s="368"/>
      <c r="CV12" s="368"/>
      <c r="CW12" s="368"/>
      <c r="CX12" s="368"/>
      <c r="CY12" s="368"/>
      <c r="CZ12" s="368"/>
      <c r="DA12" s="369"/>
      <c r="DB12" s="367" t="s">
        <v>215</v>
      </c>
      <c r="DC12" s="368"/>
      <c r="DD12" s="368"/>
      <c r="DE12" s="368"/>
      <c r="DF12" s="368"/>
      <c r="DG12" s="368"/>
      <c r="DH12" s="368"/>
      <c r="DI12" s="369"/>
    </row>
    <row r="13" spans="1:119" ht="18.75" customHeight="1" x14ac:dyDescent="0.15">
      <c r="A13" s="2"/>
      <c r="B13" s="512"/>
      <c r="C13" s="513"/>
      <c r="D13" s="513"/>
      <c r="E13" s="513"/>
      <c r="F13" s="513"/>
      <c r="G13" s="513"/>
      <c r="H13" s="513"/>
      <c r="I13" s="513"/>
      <c r="J13" s="513"/>
      <c r="K13" s="514"/>
      <c r="L13" s="16"/>
      <c r="M13" s="395" t="s">
        <v>310</v>
      </c>
      <c r="N13" s="396"/>
      <c r="O13" s="396"/>
      <c r="P13" s="396"/>
      <c r="Q13" s="397"/>
      <c r="R13" s="398">
        <v>26208</v>
      </c>
      <c r="S13" s="399"/>
      <c r="T13" s="399"/>
      <c r="U13" s="399"/>
      <c r="V13" s="400"/>
      <c r="W13" s="497" t="s">
        <v>311</v>
      </c>
      <c r="X13" s="498"/>
      <c r="Y13" s="498"/>
      <c r="Z13" s="498"/>
      <c r="AA13" s="498"/>
      <c r="AB13" s="488"/>
      <c r="AC13" s="377">
        <v>608</v>
      </c>
      <c r="AD13" s="378"/>
      <c r="AE13" s="378"/>
      <c r="AF13" s="378"/>
      <c r="AG13" s="401"/>
      <c r="AH13" s="377">
        <v>670</v>
      </c>
      <c r="AI13" s="378"/>
      <c r="AJ13" s="378"/>
      <c r="AK13" s="378"/>
      <c r="AL13" s="379"/>
      <c r="AM13" s="347" t="s">
        <v>314</v>
      </c>
      <c r="AN13" s="348"/>
      <c r="AO13" s="348"/>
      <c r="AP13" s="348"/>
      <c r="AQ13" s="348"/>
      <c r="AR13" s="348"/>
      <c r="AS13" s="348"/>
      <c r="AT13" s="349"/>
      <c r="AU13" s="350" t="s">
        <v>254</v>
      </c>
      <c r="AV13" s="351"/>
      <c r="AW13" s="351"/>
      <c r="AX13" s="351"/>
      <c r="AY13" s="352" t="s">
        <v>319</v>
      </c>
      <c r="AZ13" s="353"/>
      <c r="BA13" s="353"/>
      <c r="BB13" s="353"/>
      <c r="BC13" s="353"/>
      <c r="BD13" s="353"/>
      <c r="BE13" s="353"/>
      <c r="BF13" s="353"/>
      <c r="BG13" s="353"/>
      <c r="BH13" s="353"/>
      <c r="BI13" s="353"/>
      <c r="BJ13" s="353"/>
      <c r="BK13" s="353"/>
      <c r="BL13" s="353"/>
      <c r="BM13" s="354"/>
      <c r="BN13" s="355">
        <v>-90579</v>
      </c>
      <c r="BO13" s="356"/>
      <c r="BP13" s="356"/>
      <c r="BQ13" s="356"/>
      <c r="BR13" s="356"/>
      <c r="BS13" s="356"/>
      <c r="BT13" s="356"/>
      <c r="BU13" s="357"/>
      <c r="BV13" s="355">
        <v>-97597</v>
      </c>
      <c r="BW13" s="356"/>
      <c r="BX13" s="356"/>
      <c r="BY13" s="356"/>
      <c r="BZ13" s="356"/>
      <c r="CA13" s="356"/>
      <c r="CB13" s="356"/>
      <c r="CC13" s="357"/>
      <c r="CD13" s="358" t="s">
        <v>26</v>
      </c>
      <c r="CE13" s="359"/>
      <c r="CF13" s="359"/>
      <c r="CG13" s="359"/>
      <c r="CH13" s="359"/>
      <c r="CI13" s="359"/>
      <c r="CJ13" s="359"/>
      <c r="CK13" s="359"/>
      <c r="CL13" s="359"/>
      <c r="CM13" s="359"/>
      <c r="CN13" s="359"/>
      <c r="CO13" s="359"/>
      <c r="CP13" s="359"/>
      <c r="CQ13" s="359"/>
      <c r="CR13" s="359"/>
      <c r="CS13" s="360"/>
      <c r="CT13" s="361">
        <v>6.3</v>
      </c>
      <c r="CU13" s="362"/>
      <c r="CV13" s="362"/>
      <c r="CW13" s="362"/>
      <c r="CX13" s="362"/>
      <c r="CY13" s="362"/>
      <c r="CZ13" s="362"/>
      <c r="DA13" s="363"/>
      <c r="DB13" s="361">
        <v>5.9</v>
      </c>
      <c r="DC13" s="362"/>
      <c r="DD13" s="362"/>
      <c r="DE13" s="362"/>
      <c r="DF13" s="362"/>
      <c r="DG13" s="362"/>
      <c r="DH13" s="362"/>
      <c r="DI13" s="363"/>
    </row>
    <row r="14" spans="1:119" ht="18.75" customHeight="1" x14ac:dyDescent="0.15">
      <c r="A14" s="2"/>
      <c r="B14" s="512"/>
      <c r="C14" s="513"/>
      <c r="D14" s="513"/>
      <c r="E14" s="513"/>
      <c r="F14" s="513"/>
      <c r="G14" s="513"/>
      <c r="H14" s="513"/>
      <c r="I14" s="513"/>
      <c r="J14" s="513"/>
      <c r="K14" s="514"/>
      <c r="L14" s="402" t="s">
        <v>328</v>
      </c>
      <c r="M14" s="403"/>
      <c r="N14" s="403"/>
      <c r="O14" s="403"/>
      <c r="P14" s="403"/>
      <c r="Q14" s="404"/>
      <c r="R14" s="398">
        <v>26888</v>
      </c>
      <c r="S14" s="399"/>
      <c r="T14" s="399"/>
      <c r="U14" s="399"/>
      <c r="V14" s="400"/>
      <c r="W14" s="483"/>
      <c r="X14" s="484"/>
      <c r="Y14" s="484"/>
      <c r="Z14" s="484"/>
      <c r="AA14" s="484"/>
      <c r="AB14" s="474"/>
      <c r="AC14" s="405">
        <v>4.8</v>
      </c>
      <c r="AD14" s="406"/>
      <c r="AE14" s="406"/>
      <c r="AF14" s="406"/>
      <c r="AG14" s="407"/>
      <c r="AH14" s="405">
        <v>5.0999999999999996</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331</v>
      </c>
      <c r="CE14" s="410"/>
      <c r="CF14" s="410"/>
      <c r="CG14" s="410"/>
      <c r="CH14" s="410"/>
      <c r="CI14" s="410"/>
      <c r="CJ14" s="410"/>
      <c r="CK14" s="410"/>
      <c r="CL14" s="410"/>
      <c r="CM14" s="410"/>
      <c r="CN14" s="410"/>
      <c r="CO14" s="410"/>
      <c r="CP14" s="410"/>
      <c r="CQ14" s="410"/>
      <c r="CR14" s="410"/>
      <c r="CS14" s="411"/>
      <c r="CT14" s="412" t="s">
        <v>215</v>
      </c>
      <c r="CU14" s="413"/>
      <c r="CV14" s="413"/>
      <c r="CW14" s="413"/>
      <c r="CX14" s="413"/>
      <c r="CY14" s="413"/>
      <c r="CZ14" s="413"/>
      <c r="DA14" s="414"/>
      <c r="DB14" s="412" t="s">
        <v>215</v>
      </c>
      <c r="DC14" s="413"/>
      <c r="DD14" s="413"/>
      <c r="DE14" s="413"/>
      <c r="DF14" s="413"/>
      <c r="DG14" s="413"/>
      <c r="DH14" s="413"/>
      <c r="DI14" s="414"/>
    </row>
    <row r="15" spans="1:119" ht="18.75" customHeight="1" x14ac:dyDescent="0.15">
      <c r="A15" s="2"/>
      <c r="B15" s="512"/>
      <c r="C15" s="513"/>
      <c r="D15" s="513"/>
      <c r="E15" s="513"/>
      <c r="F15" s="513"/>
      <c r="G15" s="513"/>
      <c r="H15" s="513"/>
      <c r="I15" s="513"/>
      <c r="J15" s="513"/>
      <c r="K15" s="514"/>
      <c r="L15" s="16"/>
      <c r="M15" s="395" t="s">
        <v>310</v>
      </c>
      <c r="N15" s="396"/>
      <c r="O15" s="396"/>
      <c r="P15" s="396"/>
      <c r="Q15" s="397"/>
      <c r="R15" s="398">
        <v>26339</v>
      </c>
      <c r="S15" s="399"/>
      <c r="T15" s="399"/>
      <c r="U15" s="399"/>
      <c r="V15" s="400"/>
      <c r="W15" s="497" t="s">
        <v>332</v>
      </c>
      <c r="X15" s="498"/>
      <c r="Y15" s="498"/>
      <c r="Z15" s="498"/>
      <c r="AA15" s="498"/>
      <c r="AB15" s="488"/>
      <c r="AC15" s="377">
        <v>5136</v>
      </c>
      <c r="AD15" s="378"/>
      <c r="AE15" s="378"/>
      <c r="AF15" s="378"/>
      <c r="AG15" s="401"/>
      <c r="AH15" s="377">
        <v>5441</v>
      </c>
      <c r="AI15" s="378"/>
      <c r="AJ15" s="378"/>
      <c r="AK15" s="378"/>
      <c r="AL15" s="379"/>
      <c r="AM15" s="347"/>
      <c r="AN15" s="348"/>
      <c r="AO15" s="348"/>
      <c r="AP15" s="348"/>
      <c r="AQ15" s="348"/>
      <c r="AR15" s="348"/>
      <c r="AS15" s="348"/>
      <c r="AT15" s="349"/>
      <c r="AU15" s="350"/>
      <c r="AV15" s="351"/>
      <c r="AW15" s="351"/>
      <c r="AX15" s="351"/>
      <c r="AY15" s="335" t="s">
        <v>335</v>
      </c>
      <c r="AZ15" s="336"/>
      <c r="BA15" s="336"/>
      <c r="BB15" s="336"/>
      <c r="BC15" s="336"/>
      <c r="BD15" s="336"/>
      <c r="BE15" s="336"/>
      <c r="BF15" s="336"/>
      <c r="BG15" s="336"/>
      <c r="BH15" s="336"/>
      <c r="BI15" s="336"/>
      <c r="BJ15" s="336"/>
      <c r="BK15" s="336"/>
      <c r="BL15" s="336"/>
      <c r="BM15" s="337"/>
      <c r="BN15" s="338">
        <v>3293703</v>
      </c>
      <c r="BO15" s="339"/>
      <c r="BP15" s="339"/>
      <c r="BQ15" s="339"/>
      <c r="BR15" s="339"/>
      <c r="BS15" s="339"/>
      <c r="BT15" s="339"/>
      <c r="BU15" s="340"/>
      <c r="BV15" s="338">
        <v>3254607</v>
      </c>
      <c r="BW15" s="339"/>
      <c r="BX15" s="339"/>
      <c r="BY15" s="339"/>
      <c r="BZ15" s="339"/>
      <c r="CA15" s="339"/>
      <c r="CB15" s="339"/>
      <c r="CC15" s="340"/>
      <c r="CD15" s="341" t="s">
        <v>309</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x14ac:dyDescent="0.15">
      <c r="A16" s="2"/>
      <c r="B16" s="512"/>
      <c r="C16" s="513"/>
      <c r="D16" s="513"/>
      <c r="E16" s="513"/>
      <c r="F16" s="513"/>
      <c r="G16" s="513"/>
      <c r="H16" s="513"/>
      <c r="I16" s="513"/>
      <c r="J16" s="513"/>
      <c r="K16" s="514"/>
      <c r="L16" s="402" t="s">
        <v>337</v>
      </c>
      <c r="M16" s="415"/>
      <c r="N16" s="415"/>
      <c r="O16" s="415"/>
      <c r="P16" s="415"/>
      <c r="Q16" s="416"/>
      <c r="R16" s="417" t="s">
        <v>178</v>
      </c>
      <c r="S16" s="418"/>
      <c r="T16" s="418"/>
      <c r="U16" s="418"/>
      <c r="V16" s="419"/>
      <c r="W16" s="483"/>
      <c r="X16" s="484"/>
      <c r="Y16" s="484"/>
      <c r="Z16" s="484"/>
      <c r="AA16" s="484"/>
      <c r="AB16" s="474"/>
      <c r="AC16" s="405">
        <v>40.200000000000003</v>
      </c>
      <c r="AD16" s="406"/>
      <c r="AE16" s="406"/>
      <c r="AF16" s="406"/>
      <c r="AG16" s="407"/>
      <c r="AH16" s="405">
        <v>41.7</v>
      </c>
      <c r="AI16" s="406"/>
      <c r="AJ16" s="406"/>
      <c r="AK16" s="406"/>
      <c r="AL16" s="408"/>
      <c r="AM16" s="347"/>
      <c r="AN16" s="348"/>
      <c r="AO16" s="348"/>
      <c r="AP16" s="348"/>
      <c r="AQ16" s="348"/>
      <c r="AR16" s="348"/>
      <c r="AS16" s="348"/>
      <c r="AT16" s="349"/>
      <c r="AU16" s="350"/>
      <c r="AV16" s="351"/>
      <c r="AW16" s="351"/>
      <c r="AX16" s="351"/>
      <c r="AY16" s="352" t="s">
        <v>171</v>
      </c>
      <c r="AZ16" s="353"/>
      <c r="BA16" s="353"/>
      <c r="BB16" s="353"/>
      <c r="BC16" s="353"/>
      <c r="BD16" s="353"/>
      <c r="BE16" s="353"/>
      <c r="BF16" s="353"/>
      <c r="BG16" s="353"/>
      <c r="BH16" s="353"/>
      <c r="BI16" s="353"/>
      <c r="BJ16" s="353"/>
      <c r="BK16" s="353"/>
      <c r="BL16" s="353"/>
      <c r="BM16" s="354"/>
      <c r="BN16" s="355">
        <v>4306600</v>
      </c>
      <c r="BO16" s="356"/>
      <c r="BP16" s="356"/>
      <c r="BQ16" s="356"/>
      <c r="BR16" s="356"/>
      <c r="BS16" s="356"/>
      <c r="BT16" s="356"/>
      <c r="BU16" s="357"/>
      <c r="BV16" s="355">
        <v>4288017</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x14ac:dyDescent="0.15">
      <c r="A17" s="2"/>
      <c r="B17" s="515"/>
      <c r="C17" s="516"/>
      <c r="D17" s="516"/>
      <c r="E17" s="516"/>
      <c r="F17" s="516"/>
      <c r="G17" s="516"/>
      <c r="H17" s="516"/>
      <c r="I17" s="516"/>
      <c r="J17" s="516"/>
      <c r="K17" s="517"/>
      <c r="L17" s="17"/>
      <c r="M17" s="420" t="s">
        <v>99</v>
      </c>
      <c r="N17" s="421"/>
      <c r="O17" s="421"/>
      <c r="P17" s="421"/>
      <c r="Q17" s="422"/>
      <c r="R17" s="417" t="s">
        <v>16</v>
      </c>
      <c r="S17" s="418"/>
      <c r="T17" s="418"/>
      <c r="U17" s="418"/>
      <c r="V17" s="419"/>
      <c r="W17" s="497" t="s">
        <v>156</v>
      </c>
      <c r="X17" s="498"/>
      <c r="Y17" s="498"/>
      <c r="Z17" s="498"/>
      <c r="AA17" s="498"/>
      <c r="AB17" s="488"/>
      <c r="AC17" s="377">
        <v>7020</v>
      </c>
      <c r="AD17" s="378"/>
      <c r="AE17" s="378"/>
      <c r="AF17" s="378"/>
      <c r="AG17" s="401"/>
      <c r="AH17" s="377">
        <v>6940</v>
      </c>
      <c r="AI17" s="378"/>
      <c r="AJ17" s="378"/>
      <c r="AK17" s="378"/>
      <c r="AL17" s="379"/>
      <c r="AM17" s="347"/>
      <c r="AN17" s="348"/>
      <c r="AO17" s="348"/>
      <c r="AP17" s="348"/>
      <c r="AQ17" s="348"/>
      <c r="AR17" s="348"/>
      <c r="AS17" s="348"/>
      <c r="AT17" s="349"/>
      <c r="AU17" s="350"/>
      <c r="AV17" s="351"/>
      <c r="AW17" s="351"/>
      <c r="AX17" s="351"/>
      <c r="AY17" s="352" t="s">
        <v>280</v>
      </c>
      <c r="AZ17" s="353"/>
      <c r="BA17" s="353"/>
      <c r="BB17" s="353"/>
      <c r="BC17" s="353"/>
      <c r="BD17" s="353"/>
      <c r="BE17" s="353"/>
      <c r="BF17" s="353"/>
      <c r="BG17" s="353"/>
      <c r="BH17" s="353"/>
      <c r="BI17" s="353"/>
      <c r="BJ17" s="353"/>
      <c r="BK17" s="353"/>
      <c r="BL17" s="353"/>
      <c r="BM17" s="354"/>
      <c r="BN17" s="355">
        <v>4179951</v>
      </c>
      <c r="BO17" s="356"/>
      <c r="BP17" s="356"/>
      <c r="BQ17" s="356"/>
      <c r="BR17" s="356"/>
      <c r="BS17" s="356"/>
      <c r="BT17" s="356"/>
      <c r="BU17" s="357"/>
      <c r="BV17" s="355">
        <v>4122636</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x14ac:dyDescent="0.15">
      <c r="A18" s="2"/>
      <c r="B18" s="423" t="s">
        <v>339</v>
      </c>
      <c r="C18" s="424"/>
      <c r="D18" s="424"/>
      <c r="E18" s="425"/>
      <c r="F18" s="425"/>
      <c r="G18" s="425"/>
      <c r="H18" s="425"/>
      <c r="I18" s="425"/>
      <c r="J18" s="425"/>
      <c r="K18" s="425"/>
      <c r="L18" s="426">
        <v>31.11</v>
      </c>
      <c r="M18" s="426"/>
      <c r="N18" s="426"/>
      <c r="O18" s="426"/>
      <c r="P18" s="426"/>
      <c r="Q18" s="426"/>
      <c r="R18" s="427"/>
      <c r="S18" s="427"/>
      <c r="T18" s="427"/>
      <c r="U18" s="427"/>
      <c r="V18" s="428"/>
      <c r="W18" s="499"/>
      <c r="X18" s="500"/>
      <c r="Y18" s="500"/>
      <c r="Z18" s="500"/>
      <c r="AA18" s="500"/>
      <c r="AB18" s="491"/>
      <c r="AC18" s="429">
        <v>55</v>
      </c>
      <c r="AD18" s="430"/>
      <c r="AE18" s="430"/>
      <c r="AF18" s="430"/>
      <c r="AG18" s="431"/>
      <c r="AH18" s="429">
        <v>53.2</v>
      </c>
      <c r="AI18" s="430"/>
      <c r="AJ18" s="430"/>
      <c r="AK18" s="430"/>
      <c r="AL18" s="432"/>
      <c r="AM18" s="347"/>
      <c r="AN18" s="348"/>
      <c r="AO18" s="348"/>
      <c r="AP18" s="348"/>
      <c r="AQ18" s="348"/>
      <c r="AR18" s="348"/>
      <c r="AS18" s="348"/>
      <c r="AT18" s="349"/>
      <c r="AU18" s="350"/>
      <c r="AV18" s="351"/>
      <c r="AW18" s="351"/>
      <c r="AX18" s="351"/>
      <c r="AY18" s="352" t="s">
        <v>341</v>
      </c>
      <c r="AZ18" s="353"/>
      <c r="BA18" s="353"/>
      <c r="BB18" s="353"/>
      <c r="BC18" s="353"/>
      <c r="BD18" s="353"/>
      <c r="BE18" s="353"/>
      <c r="BF18" s="353"/>
      <c r="BG18" s="353"/>
      <c r="BH18" s="353"/>
      <c r="BI18" s="353"/>
      <c r="BJ18" s="353"/>
      <c r="BK18" s="353"/>
      <c r="BL18" s="353"/>
      <c r="BM18" s="354"/>
      <c r="BN18" s="355">
        <v>5316717</v>
      </c>
      <c r="BO18" s="356"/>
      <c r="BP18" s="356"/>
      <c r="BQ18" s="356"/>
      <c r="BR18" s="356"/>
      <c r="BS18" s="356"/>
      <c r="BT18" s="356"/>
      <c r="BU18" s="357"/>
      <c r="BV18" s="355">
        <v>5216184</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x14ac:dyDescent="0.15">
      <c r="A19" s="2"/>
      <c r="B19" s="423" t="s">
        <v>36</v>
      </c>
      <c r="C19" s="424"/>
      <c r="D19" s="424"/>
      <c r="E19" s="425"/>
      <c r="F19" s="425"/>
      <c r="G19" s="425"/>
      <c r="H19" s="425"/>
      <c r="I19" s="425"/>
      <c r="J19" s="425"/>
      <c r="K19" s="425"/>
      <c r="L19" s="433">
        <v>849</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344</v>
      </c>
      <c r="AZ19" s="353"/>
      <c r="BA19" s="353"/>
      <c r="BB19" s="353"/>
      <c r="BC19" s="353"/>
      <c r="BD19" s="353"/>
      <c r="BE19" s="353"/>
      <c r="BF19" s="353"/>
      <c r="BG19" s="353"/>
      <c r="BH19" s="353"/>
      <c r="BI19" s="353"/>
      <c r="BJ19" s="353"/>
      <c r="BK19" s="353"/>
      <c r="BL19" s="353"/>
      <c r="BM19" s="354"/>
      <c r="BN19" s="355">
        <v>6853170</v>
      </c>
      <c r="BO19" s="356"/>
      <c r="BP19" s="356"/>
      <c r="BQ19" s="356"/>
      <c r="BR19" s="356"/>
      <c r="BS19" s="356"/>
      <c r="BT19" s="356"/>
      <c r="BU19" s="357"/>
      <c r="BV19" s="355">
        <v>6891374</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x14ac:dyDescent="0.15">
      <c r="A20" s="2"/>
      <c r="B20" s="423" t="s">
        <v>348</v>
      </c>
      <c r="C20" s="424"/>
      <c r="D20" s="424"/>
      <c r="E20" s="425"/>
      <c r="F20" s="425"/>
      <c r="G20" s="425"/>
      <c r="H20" s="425"/>
      <c r="I20" s="425"/>
      <c r="J20" s="425"/>
      <c r="K20" s="425"/>
      <c r="L20" s="433">
        <v>9528</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x14ac:dyDescent="0.15">
      <c r="A21" s="2"/>
      <c r="B21" s="444" t="s">
        <v>352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15">
      <c r="A22" s="2"/>
      <c r="B22" s="543" t="s">
        <v>354</v>
      </c>
      <c r="C22" s="544"/>
      <c r="D22" s="545"/>
      <c r="E22" s="493" t="s">
        <v>18</v>
      </c>
      <c r="F22" s="498"/>
      <c r="G22" s="498"/>
      <c r="H22" s="498"/>
      <c r="I22" s="498"/>
      <c r="J22" s="498"/>
      <c r="K22" s="488"/>
      <c r="L22" s="493" t="s">
        <v>356</v>
      </c>
      <c r="M22" s="498"/>
      <c r="N22" s="498"/>
      <c r="O22" s="498"/>
      <c r="P22" s="488"/>
      <c r="Q22" s="520" t="s">
        <v>274</v>
      </c>
      <c r="R22" s="521"/>
      <c r="S22" s="521"/>
      <c r="T22" s="521"/>
      <c r="U22" s="521"/>
      <c r="V22" s="522"/>
      <c r="W22" s="552" t="s">
        <v>361</v>
      </c>
      <c r="X22" s="544"/>
      <c r="Y22" s="545"/>
      <c r="Z22" s="493" t="s">
        <v>18</v>
      </c>
      <c r="AA22" s="498"/>
      <c r="AB22" s="498"/>
      <c r="AC22" s="498"/>
      <c r="AD22" s="498"/>
      <c r="AE22" s="498"/>
      <c r="AF22" s="498"/>
      <c r="AG22" s="488"/>
      <c r="AH22" s="526" t="s">
        <v>277</v>
      </c>
      <c r="AI22" s="498"/>
      <c r="AJ22" s="498"/>
      <c r="AK22" s="498"/>
      <c r="AL22" s="488"/>
      <c r="AM22" s="526" t="s">
        <v>362</v>
      </c>
      <c r="AN22" s="527"/>
      <c r="AO22" s="527"/>
      <c r="AP22" s="527"/>
      <c r="AQ22" s="527"/>
      <c r="AR22" s="528"/>
      <c r="AS22" s="520" t="s">
        <v>274</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15">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364</v>
      </c>
      <c r="AZ23" s="336"/>
      <c r="BA23" s="336"/>
      <c r="BB23" s="336"/>
      <c r="BC23" s="336"/>
      <c r="BD23" s="336"/>
      <c r="BE23" s="336"/>
      <c r="BF23" s="336"/>
      <c r="BG23" s="336"/>
      <c r="BH23" s="336"/>
      <c r="BI23" s="336"/>
      <c r="BJ23" s="336"/>
      <c r="BK23" s="336"/>
      <c r="BL23" s="336"/>
      <c r="BM23" s="337"/>
      <c r="BN23" s="355">
        <v>7640350</v>
      </c>
      <c r="BO23" s="356"/>
      <c r="BP23" s="356"/>
      <c r="BQ23" s="356"/>
      <c r="BR23" s="356"/>
      <c r="BS23" s="356"/>
      <c r="BT23" s="356"/>
      <c r="BU23" s="357"/>
      <c r="BV23" s="355">
        <v>7631187</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x14ac:dyDescent="0.15">
      <c r="A24" s="2"/>
      <c r="B24" s="546"/>
      <c r="C24" s="547"/>
      <c r="D24" s="548"/>
      <c r="E24" s="376" t="s">
        <v>86</v>
      </c>
      <c r="F24" s="348"/>
      <c r="G24" s="348"/>
      <c r="H24" s="348"/>
      <c r="I24" s="348"/>
      <c r="J24" s="348"/>
      <c r="K24" s="349"/>
      <c r="L24" s="377">
        <v>1</v>
      </c>
      <c r="M24" s="378"/>
      <c r="N24" s="378"/>
      <c r="O24" s="378"/>
      <c r="P24" s="401"/>
      <c r="Q24" s="377">
        <v>6103</v>
      </c>
      <c r="R24" s="378"/>
      <c r="S24" s="378"/>
      <c r="T24" s="378"/>
      <c r="U24" s="378"/>
      <c r="V24" s="401"/>
      <c r="W24" s="553"/>
      <c r="X24" s="547"/>
      <c r="Y24" s="548"/>
      <c r="Z24" s="376" t="s">
        <v>366</v>
      </c>
      <c r="AA24" s="348"/>
      <c r="AB24" s="348"/>
      <c r="AC24" s="348"/>
      <c r="AD24" s="348"/>
      <c r="AE24" s="348"/>
      <c r="AF24" s="348"/>
      <c r="AG24" s="349"/>
      <c r="AH24" s="377">
        <v>153</v>
      </c>
      <c r="AI24" s="378"/>
      <c r="AJ24" s="378"/>
      <c r="AK24" s="378"/>
      <c r="AL24" s="401"/>
      <c r="AM24" s="377">
        <v>453033</v>
      </c>
      <c r="AN24" s="378"/>
      <c r="AO24" s="378"/>
      <c r="AP24" s="378"/>
      <c r="AQ24" s="378"/>
      <c r="AR24" s="401"/>
      <c r="AS24" s="377">
        <v>2961</v>
      </c>
      <c r="AT24" s="378"/>
      <c r="AU24" s="378"/>
      <c r="AV24" s="378"/>
      <c r="AW24" s="378"/>
      <c r="AX24" s="379"/>
      <c r="AY24" s="447" t="s">
        <v>367</v>
      </c>
      <c r="AZ24" s="448"/>
      <c r="BA24" s="448"/>
      <c r="BB24" s="448"/>
      <c r="BC24" s="448"/>
      <c r="BD24" s="448"/>
      <c r="BE24" s="448"/>
      <c r="BF24" s="448"/>
      <c r="BG24" s="448"/>
      <c r="BH24" s="448"/>
      <c r="BI24" s="448"/>
      <c r="BJ24" s="448"/>
      <c r="BK24" s="448"/>
      <c r="BL24" s="448"/>
      <c r="BM24" s="449"/>
      <c r="BN24" s="355">
        <v>6700483</v>
      </c>
      <c r="BO24" s="356"/>
      <c r="BP24" s="356"/>
      <c r="BQ24" s="356"/>
      <c r="BR24" s="356"/>
      <c r="BS24" s="356"/>
      <c r="BT24" s="356"/>
      <c r="BU24" s="357"/>
      <c r="BV24" s="355">
        <v>6551155</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15">
      <c r="A25" s="2"/>
      <c r="B25" s="546"/>
      <c r="C25" s="547"/>
      <c r="D25" s="548"/>
      <c r="E25" s="376" t="s">
        <v>322</v>
      </c>
      <c r="F25" s="348"/>
      <c r="G25" s="348"/>
      <c r="H25" s="348"/>
      <c r="I25" s="348"/>
      <c r="J25" s="348"/>
      <c r="K25" s="349"/>
      <c r="L25" s="377">
        <v>1</v>
      </c>
      <c r="M25" s="378"/>
      <c r="N25" s="378"/>
      <c r="O25" s="378"/>
      <c r="P25" s="401"/>
      <c r="Q25" s="377">
        <v>5229</v>
      </c>
      <c r="R25" s="378"/>
      <c r="S25" s="378"/>
      <c r="T25" s="378"/>
      <c r="U25" s="378"/>
      <c r="V25" s="401"/>
      <c r="W25" s="553"/>
      <c r="X25" s="547"/>
      <c r="Y25" s="548"/>
      <c r="Z25" s="376" t="s">
        <v>107</v>
      </c>
      <c r="AA25" s="348"/>
      <c r="AB25" s="348"/>
      <c r="AC25" s="348"/>
      <c r="AD25" s="348"/>
      <c r="AE25" s="348"/>
      <c r="AF25" s="348"/>
      <c r="AG25" s="349"/>
      <c r="AH25" s="377" t="s">
        <v>215</v>
      </c>
      <c r="AI25" s="378"/>
      <c r="AJ25" s="378"/>
      <c r="AK25" s="378"/>
      <c r="AL25" s="401"/>
      <c r="AM25" s="377" t="s">
        <v>215</v>
      </c>
      <c r="AN25" s="378"/>
      <c r="AO25" s="378"/>
      <c r="AP25" s="378"/>
      <c r="AQ25" s="378"/>
      <c r="AR25" s="401"/>
      <c r="AS25" s="377" t="s">
        <v>215</v>
      </c>
      <c r="AT25" s="378"/>
      <c r="AU25" s="378"/>
      <c r="AV25" s="378"/>
      <c r="AW25" s="378"/>
      <c r="AX25" s="379"/>
      <c r="AY25" s="335" t="s">
        <v>59</v>
      </c>
      <c r="AZ25" s="336"/>
      <c r="BA25" s="336"/>
      <c r="BB25" s="336"/>
      <c r="BC25" s="336"/>
      <c r="BD25" s="336"/>
      <c r="BE25" s="336"/>
      <c r="BF25" s="336"/>
      <c r="BG25" s="336"/>
      <c r="BH25" s="336"/>
      <c r="BI25" s="336"/>
      <c r="BJ25" s="336"/>
      <c r="BK25" s="336"/>
      <c r="BL25" s="336"/>
      <c r="BM25" s="337"/>
      <c r="BN25" s="338">
        <v>577643</v>
      </c>
      <c r="BO25" s="339"/>
      <c r="BP25" s="339"/>
      <c r="BQ25" s="339"/>
      <c r="BR25" s="339"/>
      <c r="BS25" s="339"/>
      <c r="BT25" s="339"/>
      <c r="BU25" s="340"/>
      <c r="BV25" s="338">
        <v>1128298</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15">
      <c r="A26" s="2"/>
      <c r="B26" s="546"/>
      <c r="C26" s="547"/>
      <c r="D26" s="548"/>
      <c r="E26" s="376" t="s">
        <v>370</v>
      </c>
      <c r="F26" s="348"/>
      <c r="G26" s="348"/>
      <c r="H26" s="348"/>
      <c r="I26" s="348"/>
      <c r="J26" s="348"/>
      <c r="K26" s="349"/>
      <c r="L26" s="377">
        <v>1</v>
      </c>
      <c r="M26" s="378"/>
      <c r="N26" s="378"/>
      <c r="O26" s="378"/>
      <c r="P26" s="401"/>
      <c r="Q26" s="377">
        <v>4959</v>
      </c>
      <c r="R26" s="378"/>
      <c r="S26" s="378"/>
      <c r="T26" s="378"/>
      <c r="U26" s="378"/>
      <c r="V26" s="401"/>
      <c r="W26" s="553"/>
      <c r="X26" s="547"/>
      <c r="Y26" s="548"/>
      <c r="Z26" s="376" t="s">
        <v>371</v>
      </c>
      <c r="AA26" s="453"/>
      <c r="AB26" s="453"/>
      <c r="AC26" s="453"/>
      <c r="AD26" s="453"/>
      <c r="AE26" s="453"/>
      <c r="AF26" s="453"/>
      <c r="AG26" s="454"/>
      <c r="AH26" s="377">
        <v>2</v>
      </c>
      <c r="AI26" s="378"/>
      <c r="AJ26" s="378"/>
      <c r="AK26" s="378"/>
      <c r="AL26" s="401"/>
      <c r="AM26" s="377" t="s">
        <v>351</v>
      </c>
      <c r="AN26" s="378"/>
      <c r="AO26" s="378"/>
      <c r="AP26" s="378"/>
      <c r="AQ26" s="378"/>
      <c r="AR26" s="401"/>
      <c r="AS26" s="377" t="s">
        <v>351</v>
      </c>
      <c r="AT26" s="378"/>
      <c r="AU26" s="378"/>
      <c r="AV26" s="378"/>
      <c r="AW26" s="378"/>
      <c r="AX26" s="379"/>
      <c r="AY26" s="358" t="s">
        <v>32</v>
      </c>
      <c r="AZ26" s="359"/>
      <c r="BA26" s="359"/>
      <c r="BB26" s="359"/>
      <c r="BC26" s="359"/>
      <c r="BD26" s="359"/>
      <c r="BE26" s="359"/>
      <c r="BF26" s="359"/>
      <c r="BG26" s="359"/>
      <c r="BH26" s="359"/>
      <c r="BI26" s="359"/>
      <c r="BJ26" s="359"/>
      <c r="BK26" s="359"/>
      <c r="BL26" s="359"/>
      <c r="BM26" s="360"/>
      <c r="BN26" s="355" t="s">
        <v>215</v>
      </c>
      <c r="BO26" s="356"/>
      <c r="BP26" s="356"/>
      <c r="BQ26" s="356"/>
      <c r="BR26" s="356"/>
      <c r="BS26" s="356"/>
      <c r="BT26" s="356"/>
      <c r="BU26" s="357"/>
      <c r="BV26" s="355" t="s">
        <v>215</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x14ac:dyDescent="0.15">
      <c r="A27" s="2"/>
      <c r="B27" s="546"/>
      <c r="C27" s="547"/>
      <c r="D27" s="548"/>
      <c r="E27" s="376" t="s">
        <v>375</v>
      </c>
      <c r="F27" s="348"/>
      <c r="G27" s="348"/>
      <c r="H27" s="348"/>
      <c r="I27" s="348"/>
      <c r="J27" s="348"/>
      <c r="K27" s="349"/>
      <c r="L27" s="377">
        <v>1</v>
      </c>
      <c r="M27" s="378"/>
      <c r="N27" s="378"/>
      <c r="O27" s="378"/>
      <c r="P27" s="401"/>
      <c r="Q27" s="377">
        <v>3280</v>
      </c>
      <c r="R27" s="378"/>
      <c r="S27" s="378"/>
      <c r="T27" s="378"/>
      <c r="U27" s="378"/>
      <c r="V27" s="401"/>
      <c r="W27" s="553"/>
      <c r="X27" s="547"/>
      <c r="Y27" s="548"/>
      <c r="Z27" s="376" t="s">
        <v>112</v>
      </c>
      <c r="AA27" s="348"/>
      <c r="AB27" s="348"/>
      <c r="AC27" s="348"/>
      <c r="AD27" s="348"/>
      <c r="AE27" s="348"/>
      <c r="AF27" s="348"/>
      <c r="AG27" s="349"/>
      <c r="AH27" s="377">
        <v>21</v>
      </c>
      <c r="AI27" s="378"/>
      <c r="AJ27" s="378"/>
      <c r="AK27" s="378"/>
      <c r="AL27" s="401"/>
      <c r="AM27" s="377">
        <v>64334</v>
      </c>
      <c r="AN27" s="378"/>
      <c r="AO27" s="378"/>
      <c r="AP27" s="378"/>
      <c r="AQ27" s="378"/>
      <c r="AR27" s="401"/>
      <c r="AS27" s="377">
        <v>3064</v>
      </c>
      <c r="AT27" s="378"/>
      <c r="AU27" s="378"/>
      <c r="AV27" s="378"/>
      <c r="AW27" s="378"/>
      <c r="AX27" s="379"/>
      <c r="AY27" s="409" t="s">
        <v>376</v>
      </c>
      <c r="AZ27" s="410"/>
      <c r="BA27" s="410"/>
      <c r="BB27" s="410"/>
      <c r="BC27" s="410"/>
      <c r="BD27" s="410"/>
      <c r="BE27" s="410"/>
      <c r="BF27" s="410"/>
      <c r="BG27" s="410"/>
      <c r="BH27" s="410"/>
      <c r="BI27" s="410"/>
      <c r="BJ27" s="410"/>
      <c r="BK27" s="410"/>
      <c r="BL27" s="410"/>
      <c r="BM27" s="411"/>
      <c r="BN27" s="450">
        <v>300000</v>
      </c>
      <c r="BO27" s="451"/>
      <c r="BP27" s="451"/>
      <c r="BQ27" s="451"/>
      <c r="BR27" s="451"/>
      <c r="BS27" s="451"/>
      <c r="BT27" s="451"/>
      <c r="BU27" s="452"/>
      <c r="BV27" s="450">
        <v>300000</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15">
      <c r="A28" s="2"/>
      <c r="B28" s="546"/>
      <c r="C28" s="547"/>
      <c r="D28" s="548"/>
      <c r="E28" s="376" t="s">
        <v>378</v>
      </c>
      <c r="F28" s="348"/>
      <c r="G28" s="348"/>
      <c r="H28" s="348"/>
      <c r="I28" s="348"/>
      <c r="J28" s="348"/>
      <c r="K28" s="349"/>
      <c r="L28" s="377">
        <v>1</v>
      </c>
      <c r="M28" s="378"/>
      <c r="N28" s="378"/>
      <c r="O28" s="378"/>
      <c r="P28" s="401"/>
      <c r="Q28" s="377">
        <v>2500</v>
      </c>
      <c r="R28" s="378"/>
      <c r="S28" s="378"/>
      <c r="T28" s="378"/>
      <c r="U28" s="378"/>
      <c r="V28" s="401"/>
      <c r="W28" s="553"/>
      <c r="X28" s="547"/>
      <c r="Y28" s="548"/>
      <c r="Z28" s="376" t="s">
        <v>61</v>
      </c>
      <c r="AA28" s="348"/>
      <c r="AB28" s="348"/>
      <c r="AC28" s="348"/>
      <c r="AD28" s="348"/>
      <c r="AE28" s="348"/>
      <c r="AF28" s="348"/>
      <c r="AG28" s="349"/>
      <c r="AH28" s="377" t="s">
        <v>215</v>
      </c>
      <c r="AI28" s="378"/>
      <c r="AJ28" s="378"/>
      <c r="AK28" s="378"/>
      <c r="AL28" s="401"/>
      <c r="AM28" s="377" t="s">
        <v>215</v>
      </c>
      <c r="AN28" s="378"/>
      <c r="AO28" s="378"/>
      <c r="AP28" s="378"/>
      <c r="AQ28" s="378"/>
      <c r="AR28" s="401"/>
      <c r="AS28" s="377" t="s">
        <v>215</v>
      </c>
      <c r="AT28" s="378"/>
      <c r="AU28" s="378"/>
      <c r="AV28" s="378"/>
      <c r="AW28" s="378"/>
      <c r="AX28" s="379"/>
      <c r="AY28" s="534" t="s">
        <v>242</v>
      </c>
      <c r="AZ28" s="535"/>
      <c r="BA28" s="535"/>
      <c r="BB28" s="536"/>
      <c r="BC28" s="335" t="s">
        <v>98</v>
      </c>
      <c r="BD28" s="336"/>
      <c r="BE28" s="336"/>
      <c r="BF28" s="336"/>
      <c r="BG28" s="336"/>
      <c r="BH28" s="336"/>
      <c r="BI28" s="336"/>
      <c r="BJ28" s="336"/>
      <c r="BK28" s="336"/>
      <c r="BL28" s="336"/>
      <c r="BM28" s="337"/>
      <c r="BN28" s="338">
        <v>2023624</v>
      </c>
      <c r="BO28" s="339"/>
      <c r="BP28" s="339"/>
      <c r="BQ28" s="339"/>
      <c r="BR28" s="339"/>
      <c r="BS28" s="339"/>
      <c r="BT28" s="339"/>
      <c r="BU28" s="340"/>
      <c r="BV28" s="338">
        <v>2023408</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15">
      <c r="A29" s="2"/>
      <c r="B29" s="546"/>
      <c r="C29" s="547"/>
      <c r="D29" s="548"/>
      <c r="E29" s="376" t="s">
        <v>199</v>
      </c>
      <c r="F29" s="348"/>
      <c r="G29" s="348"/>
      <c r="H29" s="348"/>
      <c r="I29" s="348"/>
      <c r="J29" s="348"/>
      <c r="K29" s="349"/>
      <c r="L29" s="377">
        <v>12</v>
      </c>
      <c r="M29" s="378"/>
      <c r="N29" s="378"/>
      <c r="O29" s="378"/>
      <c r="P29" s="401"/>
      <c r="Q29" s="377">
        <v>2270</v>
      </c>
      <c r="R29" s="378"/>
      <c r="S29" s="378"/>
      <c r="T29" s="378"/>
      <c r="U29" s="378"/>
      <c r="V29" s="401"/>
      <c r="W29" s="554"/>
      <c r="X29" s="555"/>
      <c r="Y29" s="556"/>
      <c r="Z29" s="376" t="s">
        <v>380</v>
      </c>
      <c r="AA29" s="348"/>
      <c r="AB29" s="348"/>
      <c r="AC29" s="348"/>
      <c r="AD29" s="348"/>
      <c r="AE29" s="348"/>
      <c r="AF29" s="348"/>
      <c r="AG29" s="349"/>
      <c r="AH29" s="377">
        <v>174</v>
      </c>
      <c r="AI29" s="378"/>
      <c r="AJ29" s="378"/>
      <c r="AK29" s="378"/>
      <c r="AL29" s="401"/>
      <c r="AM29" s="377">
        <v>517367</v>
      </c>
      <c r="AN29" s="378"/>
      <c r="AO29" s="378"/>
      <c r="AP29" s="378"/>
      <c r="AQ29" s="378"/>
      <c r="AR29" s="401"/>
      <c r="AS29" s="377">
        <v>2973</v>
      </c>
      <c r="AT29" s="378"/>
      <c r="AU29" s="378"/>
      <c r="AV29" s="378"/>
      <c r="AW29" s="378"/>
      <c r="AX29" s="379"/>
      <c r="AY29" s="537"/>
      <c r="AZ29" s="538"/>
      <c r="BA29" s="538"/>
      <c r="BB29" s="539"/>
      <c r="BC29" s="352" t="s">
        <v>30</v>
      </c>
      <c r="BD29" s="353"/>
      <c r="BE29" s="353"/>
      <c r="BF29" s="353"/>
      <c r="BG29" s="353"/>
      <c r="BH29" s="353"/>
      <c r="BI29" s="353"/>
      <c r="BJ29" s="353"/>
      <c r="BK29" s="353"/>
      <c r="BL29" s="353"/>
      <c r="BM29" s="354"/>
      <c r="BN29" s="355">
        <v>557780</v>
      </c>
      <c r="BO29" s="356"/>
      <c r="BP29" s="356"/>
      <c r="BQ29" s="356"/>
      <c r="BR29" s="356"/>
      <c r="BS29" s="356"/>
      <c r="BT29" s="356"/>
      <c r="BU29" s="357"/>
      <c r="BV29" s="355">
        <v>557780</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x14ac:dyDescent="0.15">
      <c r="A30" s="2"/>
      <c r="B30" s="549"/>
      <c r="C30" s="550"/>
      <c r="D30" s="551"/>
      <c r="E30" s="380"/>
      <c r="F30" s="381"/>
      <c r="G30" s="381"/>
      <c r="H30" s="381"/>
      <c r="I30" s="381"/>
      <c r="J30" s="381"/>
      <c r="K30" s="382"/>
      <c r="L30" s="455"/>
      <c r="M30" s="456"/>
      <c r="N30" s="456"/>
      <c r="O30" s="456"/>
      <c r="P30" s="457"/>
      <c r="Q30" s="455"/>
      <c r="R30" s="456"/>
      <c r="S30" s="456"/>
      <c r="T30" s="456"/>
      <c r="U30" s="456"/>
      <c r="V30" s="457"/>
      <c r="W30" s="458" t="s">
        <v>381</v>
      </c>
      <c r="X30" s="459"/>
      <c r="Y30" s="459"/>
      <c r="Z30" s="459"/>
      <c r="AA30" s="459"/>
      <c r="AB30" s="459"/>
      <c r="AC30" s="459"/>
      <c r="AD30" s="459"/>
      <c r="AE30" s="459"/>
      <c r="AF30" s="459"/>
      <c r="AG30" s="460"/>
      <c r="AH30" s="429">
        <v>98.3</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46</v>
      </c>
      <c r="BD30" s="448"/>
      <c r="BE30" s="448"/>
      <c r="BF30" s="448"/>
      <c r="BG30" s="448"/>
      <c r="BH30" s="448"/>
      <c r="BI30" s="448"/>
      <c r="BJ30" s="448"/>
      <c r="BK30" s="448"/>
      <c r="BL30" s="448"/>
      <c r="BM30" s="449"/>
      <c r="BN30" s="450">
        <v>1687057</v>
      </c>
      <c r="BO30" s="451"/>
      <c r="BP30" s="451"/>
      <c r="BQ30" s="451"/>
      <c r="BR30" s="451"/>
      <c r="BS30" s="451"/>
      <c r="BT30" s="451"/>
      <c r="BU30" s="452"/>
      <c r="BV30" s="450">
        <v>1518501</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284</v>
      </c>
      <c r="D32" s="9"/>
      <c r="E32" s="9"/>
      <c r="F32" s="8"/>
      <c r="G32" s="8"/>
      <c r="H32" s="8"/>
      <c r="I32" s="8"/>
      <c r="J32" s="8"/>
      <c r="K32" s="8"/>
      <c r="L32" s="8"/>
      <c r="M32" s="8"/>
      <c r="N32" s="8"/>
      <c r="O32" s="8"/>
      <c r="P32" s="8"/>
      <c r="Q32" s="8"/>
      <c r="R32" s="8"/>
      <c r="S32" s="8"/>
      <c r="T32" s="8"/>
      <c r="U32" s="8" t="s">
        <v>150</v>
      </c>
      <c r="V32" s="8"/>
      <c r="W32" s="8"/>
      <c r="X32" s="8"/>
      <c r="Y32" s="8"/>
      <c r="Z32" s="8"/>
      <c r="AA32" s="8"/>
      <c r="AB32" s="8"/>
      <c r="AC32" s="8"/>
      <c r="AD32" s="8"/>
      <c r="AE32" s="8"/>
      <c r="AF32" s="8"/>
      <c r="AG32" s="8"/>
      <c r="AH32" s="8"/>
      <c r="AI32" s="8"/>
      <c r="AJ32" s="8"/>
      <c r="AK32" s="8"/>
      <c r="AL32" s="8"/>
      <c r="AM32" s="22" t="s">
        <v>384</v>
      </c>
      <c r="AN32" s="8"/>
      <c r="AO32" s="8"/>
      <c r="AP32" s="8"/>
      <c r="AQ32" s="8"/>
      <c r="AR32" s="8"/>
      <c r="AS32" s="22"/>
      <c r="AT32" s="22"/>
      <c r="AU32" s="22"/>
      <c r="AV32" s="22"/>
      <c r="AW32" s="22"/>
      <c r="AX32" s="22"/>
      <c r="AY32" s="22"/>
      <c r="AZ32" s="22"/>
      <c r="BA32" s="22"/>
      <c r="BB32" s="8"/>
      <c r="BC32" s="22"/>
      <c r="BD32" s="8"/>
      <c r="BE32" s="22" t="s">
        <v>106</v>
      </c>
      <c r="BF32" s="8"/>
      <c r="BG32" s="8"/>
      <c r="BH32" s="8"/>
      <c r="BI32" s="8"/>
      <c r="BJ32" s="22"/>
      <c r="BK32" s="22"/>
      <c r="BL32" s="22"/>
      <c r="BM32" s="22"/>
      <c r="BN32" s="22"/>
      <c r="BO32" s="22"/>
      <c r="BP32" s="22"/>
      <c r="BQ32" s="22"/>
      <c r="BR32" s="8"/>
      <c r="BS32" s="8"/>
      <c r="BT32" s="8"/>
      <c r="BU32" s="8"/>
      <c r="BV32" s="8"/>
      <c r="BW32" s="8" t="s">
        <v>388</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61" t="s">
        <v>119</v>
      </c>
      <c r="D33" s="461"/>
      <c r="E33" s="462" t="s">
        <v>389</v>
      </c>
      <c r="F33" s="462"/>
      <c r="G33" s="462"/>
      <c r="H33" s="462"/>
      <c r="I33" s="462"/>
      <c r="J33" s="462"/>
      <c r="K33" s="462"/>
      <c r="L33" s="462"/>
      <c r="M33" s="462"/>
      <c r="N33" s="462"/>
      <c r="O33" s="462"/>
      <c r="P33" s="462"/>
      <c r="Q33" s="462"/>
      <c r="R33" s="462"/>
      <c r="S33" s="462"/>
      <c r="T33" s="14"/>
      <c r="U33" s="461" t="s">
        <v>119</v>
      </c>
      <c r="V33" s="461"/>
      <c r="W33" s="462" t="s">
        <v>389</v>
      </c>
      <c r="X33" s="462"/>
      <c r="Y33" s="462"/>
      <c r="Z33" s="462"/>
      <c r="AA33" s="462"/>
      <c r="AB33" s="462"/>
      <c r="AC33" s="462"/>
      <c r="AD33" s="462"/>
      <c r="AE33" s="462"/>
      <c r="AF33" s="462"/>
      <c r="AG33" s="462"/>
      <c r="AH33" s="462"/>
      <c r="AI33" s="462"/>
      <c r="AJ33" s="462"/>
      <c r="AK33" s="462"/>
      <c r="AL33" s="14"/>
      <c r="AM33" s="461" t="s">
        <v>119</v>
      </c>
      <c r="AN33" s="461"/>
      <c r="AO33" s="462" t="s">
        <v>389</v>
      </c>
      <c r="AP33" s="462"/>
      <c r="AQ33" s="462"/>
      <c r="AR33" s="462"/>
      <c r="AS33" s="462"/>
      <c r="AT33" s="462"/>
      <c r="AU33" s="462"/>
      <c r="AV33" s="462"/>
      <c r="AW33" s="462"/>
      <c r="AX33" s="462"/>
      <c r="AY33" s="462"/>
      <c r="AZ33" s="462"/>
      <c r="BA33" s="462"/>
      <c r="BB33" s="462"/>
      <c r="BC33" s="462"/>
      <c r="BD33" s="10"/>
      <c r="BE33" s="462" t="s">
        <v>196</v>
      </c>
      <c r="BF33" s="462"/>
      <c r="BG33" s="462" t="s">
        <v>167</v>
      </c>
      <c r="BH33" s="462"/>
      <c r="BI33" s="462"/>
      <c r="BJ33" s="462"/>
      <c r="BK33" s="462"/>
      <c r="BL33" s="462"/>
      <c r="BM33" s="462"/>
      <c r="BN33" s="462"/>
      <c r="BO33" s="462"/>
      <c r="BP33" s="462"/>
      <c r="BQ33" s="462"/>
      <c r="BR33" s="462"/>
      <c r="BS33" s="462"/>
      <c r="BT33" s="462"/>
      <c r="BU33" s="462"/>
      <c r="BV33" s="10"/>
      <c r="BW33" s="461" t="s">
        <v>196</v>
      </c>
      <c r="BX33" s="461"/>
      <c r="BY33" s="462" t="s">
        <v>172</v>
      </c>
      <c r="BZ33" s="462"/>
      <c r="CA33" s="462"/>
      <c r="CB33" s="462"/>
      <c r="CC33" s="462"/>
      <c r="CD33" s="462"/>
      <c r="CE33" s="462"/>
      <c r="CF33" s="462"/>
      <c r="CG33" s="462"/>
      <c r="CH33" s="462"/>
      <c r="CI33" s="462"/>
      <c r="CJ33" s="462"/>
      <c r="CK33" s="462"/>
      <c r="CL33" s="462"/>
      <c r="CM33" s="462"/>
      <c r="CN33" s="14"/>
      <c r="CO33" s="461" t="s">
        <v>119</v>
      </c>
      <c r="CP33" s="461"/>
      <c r="CQ33" s="462" t="s">
        <v>377</v>
      </c>
      <c r="CR33" s="462"/>
      <c r="CS33" s="462"/>
      <c r="CT33" s="462"/>
      <c r="CU33" s="462"/>
      <c r="CV33" s="462"/>
      <c r="CW33" s="462"/>
      <c r="CX33" s="462"/>
      <c r="CY33" s="462"/>
      <c r="CZ33" s="462"/>
      <c r="DA33" s="462"/>
      <c r="DB33" s="462"/>
      <c r="DC33" s="462"/>
      <c r="DD33" s="462"/>
      <c r="DE33" s="462"/>
      <c r="DF33" s="14"/>
      <c r="DG33" s="463" t="s">
        <v>147</v>
      </c>
      <c r="DH33" s="463"/>
      <c r="DI33" s="21"/>
    </row>
    <row r="34" spans="1:113" ht="32.25" customHeight="1" x14ac:dyDescent="0.15">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3</v>
      </c>
      <c r="V34" s="464"/>
      <c r="W34" s="465" t="str">
        <f>IF('各会計、関係団体の財政状況及び健全化判断比率'!B28="","",'各会計、関係団体の財政状況及び健全化判断比率'!B28)</f>
        <v>国民健康保険特別会計</v>
      </c>
      <c r="X34" s="465"/>
      <c r="Y34" s="465"/>
      <c r="Z34" s="465"/>
      <c r="AA34" s="465"/>
      <c r="AB34" s="465"/>
      <c r="AC34" s="465"/>
      <c r="AD34" s="465"/>
      <c r="AE34" s="465"/>
      <c r="AF34" s="465"/>
      <c r="AG34" s="465"/>
      <c r="AH34" s="465"/>
      <c r="AI34" s="465"/>
      <c r="AJ34" s="465"/>
      <c r="AK34" s="465"/>
      <c r="AL34" s="9"/>
      <c r="AM34" s="464" t="str">
        <f>IF(AO34="","",MAX(C34:D43,U34:V43)+1)</f>
        <v/>
      </c>
      <c r="AN34" s="464"/>
      <c r="AO34" s="465"/>
      <c r="AP34" s="465"/>
      <c r="AQ34" s="465"/>
      <c r="AR34" s="465"/>
      <c r="AS34" s="465"/>
      <c r="AT34" s="465"/>
      <c r="AU34" s="465"/>
      <c r="AV34" s="465"/>
      <c r="AW34" s="465"/>
      <c r="AX34" s="465"/>
      <c r="AY34" s="465"/>
      <c r="AZ34" s="465"/>
      <c r="BA34" s="465"/>
      <c r="BB34" s="465"/>
      <c r="BC34" s="465"/>
      <c r="BD34" s="9"/>
      <c r="BE34" s="464">
        <f>IF(BG34="","",MAX(C34:D43,U34:V43,AM34:AN43)+1)</f>
        <v>6</v>
      </c>
      <c r="BF34" s="464"/>
      <c r="BG34" s="465" t="str">
        <f>IF('各会計、関係団体の財政状況及び健全化判断比率'!B31="","",'各会計、関係団体の財政状況及び健全化判断比率'!B31)</f>
        <v>下水道事業特別会計</v>
      </c>
      <c r="BH34" s="465"/>
      <c r="BI34" s="465"/>
      <c r="BJ34" s="465"/>
      <c r="BK34" s="465"/>
      <c r="BL34" s="465"/>
      <c r="BM34" s="465"/>
      <c r="BN34" s="465"/>
      <c r="BO34" s="465"/>
      <c r="BP34" s="465"/>
      <c r="BQ34" s="465"/>
      <c r="BR34" s="465"/>
      <c r="BS34" s="465"/>
      <c r="BT34" s="465"/>
      <c r="BU34" s="465"/>
      <c r="BV34" s="9"/>
      <c r="BW34" s="464">
        <f>IF(BY34="","",MAX(C34:D43,U34:V43,AM34:AN43,BE34:BF43)+1)</f>
        <v>7</v>
      </c>
      <c r="BX34" s="464"/>
      <c r="BY34" s="465" t="str">
        <f>IF('各会計、関係団体の財政状況及び健全化判断比率'!B68="","",'各会計、関係団体の財政状況及び健全化判断比率'!B68)</f>
        <v>館林地区消防組合</v>
      </c>
      <c r="BZ34" s="465"/>
      <c r="CA34" s="465"/>
      <c r="CB34" s="465"/>
      <c r="CC34" s="465"/>
      <c r="CD34" s="465"/>
      <c r="CE34" s="465"/>
      <c r="CF34" s="465"/>
      <c r="CG34" s="465"/>
      <c r="CH34" s="465"/>
      <c r="CI34" s="465"/>
      <c r="CJ34" s="465"/>
      <c r="CK34" s="465"/>
      <c r="CL34" s="465"/>
      <c r="CM34" s="465"/>
      <c r="CN34" s="9"/>
      <c r="CO34" s="464" t="str">
        <f>IF(CQ34="","",MAX(C34:D43,U34:V43,AM34:AN43,BE34:BF43,BW34:BX43)+1)</f>
        <v/>
      </c>
      <c r="CP34" s="464"/>
      <c r="CQ34" s="465" t="str">
        <f>IF('各会計、関係団体の財政状況及び健全化判断比率'!BS7="","",'各会計、関係団体の財政状況及び健全化判断比率'!BS7)</f>
        <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x14ac:dyDescent="0.15">
      <c r="A35" s="2"/>
      <c r="B35" s="5"/>
      <c r="C35" s="464">
        <f t="shared" ref="C35:C43" si="0">IF(E35="","",C34+1)</f>
        <v>2</v>
      </c>
      <c r="D35" s="464"/>
      <c r="E35" s="465" t="str">
        <f>IF('各会計、関係団体の財政状況及び健全化判断比率'!B8="","",'各会計、関係団体の財政状況及び健全化判断比率'!B8)</f>
        <v>学校給食事業特別会計</v>
      </c>
      <c r="F35" s="465"/>
      <c r="G35" s="465"/>
      <c r="H35" s="465"/>
      <c r="I35" s="465"/>
      <c r="J35" s="465"/>
      <c r="K35" s="465"/>
      <c r="L35" s="465"/>
      <c r="M35" s="465"/>
      <c r="N35" s="465"/>
      <c r="O35" s="465"/>
      <c r="P35" s="465"/>
      <c r="Q35" s="465"/>
      <c r="R35" s="465"/>
      <c r="S35" s="465"/>
      <c r="T35" s="9"/>
      <c r="U35" s="464">
        <f t="shared" ref="U35:U43" si="1">IF(W35="","",U34+1)</f>
        <v>4</v>
      </c>
      <c r="V35" s="464"/>
      <c r="W35" s="465" t="str">
        <f>IF('各会計、関係団体の財政状況及び健全化判断比率'!B29="","",'各会計、関係団体の財政状況及び健全化判断比率'!B29)</f>
        <v>介護保険特別会計</v>
      </c>
      <c r="X35" s="465"/>
      <c r="Y35" s="465"/>
      <c r="Z35" s="465"/>
      <c r="AA35" s="465"/>
      <c r="AB35" s="465"/>
      <c r="AC35" s="465"/>
      <c r="AD35" s="465"/>
      <c r="AE35" s="465"/>
      <c r="AF35" s="465"/>
      <c r="AG35" s="465"/>
      <c r="AH35" s="465"/>
      <c r="AI35" s="465"/>
      <c r="AJ35" s="465"/>
      <c r="AK35" s="465"/>
      <c r="AL35" s="9"/>
      <c r="AM35" s="464" t="str">
        <f t="shared" ref="AM35:AM43" si="2">IF(AO35="","",AM34+1)</f>
        <v/>
      </c>
      <c r="AN35" s="464"/>
      <c r="AO35" s="465"/>
      <c r="AP35" s="465"/>
      <c r="AQ35" s="465"/>
      <c r="AR35" s="465"/>
      <c r="AS35" s="465"/>
      <c r="AT35" s="465"/>
      <c r="AU35" s="465"/>
      <c r="AV35" s="465"/>
      <c r="AW35" s="465"/>
      <c r="AX35" s="465"/>
      <c r="AY35" s="465"/>
      <c r="AZ35" s="465"/>
      <c r="BA35" s="465"/>
      <c r="BB35" s="465"/>
      <c r="BC35" s="465"/>
      <c r="BD35" s="9"/>
      <c r="BE35" s="464" t="str">
        <f t="shared" ref="BE35:BE43" si="3">IF(BG35="","",BE34+1)</f>
        <v/>
      </c>
      <c r="BF35" s="464"/>
      <c r="BG35" s="465"/>
      <c r="BH35" s="465"/>
      <c r="BI35" s="465"/>
      <c r="BJ35" s="465"/>
      <c r="BK35" s="465"/>
      <c r="BL35" s="465"/>
      <c r="BM35" s="465"/>
      <c r="BN35" s="465"/>
      <c r="BO35" s="465"/>
      <c r="BP35" s="465"/>
      <c r="BQ35" s="465"/>
      <c r="BR35" s="465"/>
      <c r="BS35" s="465"/>
      <c r="BT35" s="465"/>
      <c r="BU35" s="465"/>
      <c r="BV35" s="9"/>
      <c r="BW35" s="464">
        <f t="shared" ref="BW35:BW43" si="4">IF(BY35="","",BW34+1)</f>
        <v>8</v>
      </c>
      <c r="BX35" s="464"/>
      <c r="BY35" s="465" t="str">
        <f>IF('各会計、関係団体の財政状況及び健全化判断比率'!B69="","",'各会計、関係団体の財政状況及び健全化判断比率'!B69)</f>
        <v>邑楽館林医療事務組合（一般会計）</v>
      </c>
      <c r="BZ35" s="465"/>
      <c r="CA35" s="465"/>
      <c r="CB35" s="465"/>
      <c r="CC35" s="465"/>
      <c r="CD35" s="465"/>
      <c r="CE35" s="465"/>
      <c r="CF35" s="465"/>
      <c r="CG35" s="465"/>
      <c r="CH35" s="465"/>
      <c r="CI35" s="465"/>
      <c r="CJ35" s="465"/>
      <c r="CK35" s="465"/>
      <c r="CL35" s="465"/>
      <c r="CM35" s="465"/>
      <c r="CN35" s="9"/>
      <c r="CO35" s="464" t="str">
        <f t="shared" ref="CO35:CO43" si="5">IF(CQ35="","",CO34+1)</f>
        <v/>
      </c>
      <c r="CP35" s="464"/>
      <c r="CQ35" s="465" t="str">
        <f>IF('各会計、関係団体の財政状況及び健全化判断比率'!BS8="","",'各会計、関係団体の財政状況及び健全化判断比率'!BS8)</f>
        <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
      </c>
      <c r="DH35" s="466"/>
      <c r="DI35" s="21"/>
    </row>
    <row r="36" spans="1:113" ht="32.25" customHeight="1" x14ac:dyDescent="0.15">
      <c r="A36" s="2"/>
      <c r="B36" s="5"/>
      <c r="C36" s="464" t="str">
        <f t="shared" si="0"/>
        <v/>
      </c>
      <c r="D36" s="464"/>
      <c r="E36" s="465" t="str">
        <f>IF('各会計、関係団体の財政状況及び健全化判断比率'!B9="","",'各会計、関係団体の財政状況及び健全化判断比率'!B9)</f>
        <v/>
      </c>
      <c r="F36" s="465"/>
      <c r="G36" s="465"/>
      <c r="H36" s="465"/>
      <c r="I36" s="465"/>
      <c r="J36" s="465"/>
      <c r="K36" s="465"/>
      <c r="L36" s="465"/>
      <c r="M36" s="465"/>
      <c r="N36" s="465"/>
      <c r="O36" s="465"/>
      <c r="P36" s="465"/>
      <c r="Q36" s="465"/>
      <c r="R36" s="465"/>
      <c r="S36" s="465"/>
      <c r="T36" s="9"/>
      <c r="U36" s="464">
        <f t="shared" si="1"/>
        <v>5</v>
      </c>
      <c r="V36" s="464"/>
      <c r="W36" s="465" t="str">
        <f>IF('各会計、関係団体の財政状況及び健全化判断比率'!B30="","",'各会計、関係団体の財政状況及び健全化判断比率'!B30)</f>
        <v>後期高齢者医療特別会計</v>
      </c>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t="str">
        <f t="shared" si="3"/>
        <v/>
      </c>
      <c r="BF36" s="464"/>
      <c r="BG36" s="465"/>
      <c r="BH36" s="465"/>
      <c r="BI36" s="465"/>
      <c r="BJ36" s="465"/>
      <c r="BK36" s="465"/>
      <c r="BL36" s="465"/>
      <c r="BM36" s="465"/>
      <c r="BN36" s="465"/>
      <c r="BO36" s="465"/>
      <c r="BP36" s="465"/>
      <c r="BQ36" s="465"/>
      <c r="BR36" s="465"/>
      <c r="BS36" s="465"/>
      <c r="BT36" s="465"/>
      <c r="BU36" s="465"/>
      <c r="BV36" s="9"/>
      <c r="BW36" s="464">
        <f t="shared" si="4"/>
        <v>9</v>
      </c>
      <c r="BX36" s="464"/>
      <c r="BY36" s="465" t="str">
        <f>IF('各会計、関係団体の財政状況及び健全化判断比率'!B70="","",'各会計、関係団体の財政状況及び健全化判断比率'!B70)</f>
        <v>邑楽館林医療事務組合（病院事業会計）</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x14ac:dyDescent="0.15">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t="str">
        <f t="shared" si="1"/>
        <v/>
      </c>
      <c r="V37" s="464"/>
      <c r="W37" s="465"/>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t="str">
        <f t="shared" si="3"/>
        <v/>
      </c>
      <c r="BF37" s="464"/>
      <c r="BG37" s="465"/>
      <c r="BH37" s="465"/>
      <c r="BI37" s="465"/>
      <c r="BJ37" s="465"/>
      <c r="BK37" s="465"/>
      <c r="BL37" s="465"/>
      <c r="BM37" s="465"/>
      <c r="BN37" s="465"/>
      <c r="BO37" s="465"/>
      <c r="BP37" s="465"/>
      <c r="BQ37" s="465"/>
      <c r="BR37" s="465"/>
      <c r="BS37" s="465"/>
      <c r="BT37" s="465"/>
      <c r="BU37" s="465"/>
      <c r="BV37" s="9"/>
      <c r="BW37" s="464">
        <f t="shared" si="4"/>
        <v>10</v>
      </c>
      <c r="BX37" s="464"/>
      <c r="BY37" s="465" t="str">
        <f>IF('各会計、関係団体の財政状況及び健全化判断比率'!B71="","",'各会計、関係団体の財政状況及び健全化判断比率'!B71)</f>
        <v>太田市外三町広域清掃組合</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x14ac:dyDescent="0.15">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t="str">
        <f t="shared" si="1"/>
        <v/>
      </c>
      <c r="V38" s="464"/>
      <c r="W38" s="465"/>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f t="shared" si="4"/>
        <v>11</v>
      </c>
      <c r="BX38" s="464"/>
      <c r="BY38" s="465" t="str">
        <f>IF('各会計、関係団体の財政状況及び健全化判断比率'!B72="","",'各会計、関係団体の財政状況及び健全化判断比率'!B72)</f>
        <v>大泉外二町環境衛生施設組合</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x14ac:dyDescent="0.15">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t="str">
        <f t="shared" si="1"/>
        <v/>
      </c>
      <c r="V39" s="464"/>
      <c r="W39" s="465"/>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f t="shared" si="4"/>
        <v>12</v>
      </c>
      <c r="BX39" s="464"/>
      <c r="BY39" s="465" t="str">
        <f>IF('各会計、関係団体の財政状況及び健全化判断比率'!B73="","",'各会計、関係団体の財政状況及び健全化判断比率'!B73)</f>
        <v>群馬県市町村会館管理組合</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x14ac:dyDescent="0.15">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f t="shared" si="4"/>
        <v>13</v>
      </c>
      <c r="BX40" s="464"/>
      <c r="BY40" s="465" t="str">
        <f>IF('各会計、関係団体の財政状況及び健全化判断比率'!B74="","",'各会計、関係団体の財政状況及び健全化判断比率'!B74)</f>
        <v>群馬県市町村総合事務組合</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x14ac:dyDescent="0.15">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f t="shared" si="4"/>
        <v>14</v>
      </c>
      <c r="BX41" s="464"/>
      <c r="BY41" s="465" t="str">
        <f>IF('各会計、関係団体の財政状況及び健全化判断比率'!B75="","",'各会計、関係団体の財政状況及び健全化判断比率'!B75)</f>
        <v>群馬県後期高齢者医療広域連合（一般会計）</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x14ac:dyDescent="0.15">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f t="shared" si="4"/>
        <v>15</v>
      </c>
      <c r="BX42" s="464"/>
      <c r="BY42" s="465" t="str">
        <f>IF('各会計、関係団体の財政状況及び健全化判断比率'!B76="","",'各会計、関係団体の財政状況及び健全化判断比率'!B76)</f>
        <v>群馬県後期高齢者医療広域連合（事業会計）</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x14ac:dyDescent="0.15">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f t="shared" si="4"/>
        <v>16</v>
      </c>
      <c r="BX43" s="464"/>
      <c r="BY43" s="465" t="str">
        <f>IF('各会計、関係団体の財政状況及び健全化判断比率'!B77="","",'各会計、関係団体の財政状況及び健全化判断比率'!B77)</f>
        <v>群馬東部水道企業団</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391</v>
      </c>
      <c r="E46" s="1" t="s">
        <v>323</v>
      </c>
    </row>
    <row r="47" spans="1:113" x14ac:dyDescent="0.15">
      <c r="E47" s="1" t="s">
        <v>393</v>
      </c>
    </row>
    <row r="48" spans="1:113" x14ac:dyDescent="0.15">
      <c r="E48" s="1" t="s">
        <v>7</v>
      </c>
    </row>
    <row r="49" spans="5:5" x14ac:dyDescent="0.15">
      <c r="E49" s="1" t="s">
        <v>359</v>
      </c>
    </row>
    <row r="50" spans="5:5" x14ac:dyDescent="0.15">
      <c r="E50" s="1" t="s">
        <v>232</v>
      </c>
    </row>
    <row r="51" spans="5:5" x14ac:dyDescent="0.15">
      <c r="E51" s="1" t="s">
        <v>396</v>
      </c>
    </row>
    <row r="52" spans="5:5" x14ac:dyDescent="0.15">
      <c r="E52" s="1" t="s">
        <v>29</v>
      </c>
    </row>
    <row r="53" spans="5:5" x14ac:dyDescent="0.15">
      <c r="E53" s="1" t="s">
        <v>358</v>
      </c>
    </row>
    <row r="54" spans="5:5" x14ac:dyDescent="0.15"/>
    <row r="55" spans="5:5" x14ac:dyDescent="0.15"/>
    <row r="56" spans="5:5" x14ac:dyDescent="0.15"/>
  </sheetData>
  <sheetProtection algorithmName="SHA-512" hashValue="aS4Yi/iaT0M3slRr1Dhma8Hn6e/bG6kteYS3j5+jRzGDsd28V7ggRKBq4eB9MPFBCT+6unW6PrVjv2xZPQgNzA==" saltValue="Z4IXy9yadlODHLQTVTySO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398</v>
      </c>
      <c r="DI1" s="558"/>
      <c r="DJ1" s="558"/>
      <c r="DK1" s="558"/>
      <c r="DL1" s="558"/>
      <c r="DM1" s="558"/>
      <c r="DN1" s="559"/>
      <c r="DO1" s="1"/>
      <c r="DP1" s="557" t="s">
        <v>256</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x14ac:dyDescent="0.15">
      <c r="B2" s="43" t="s">
        <v>269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0" t="s">
        <v>188</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399</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176</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x14ac:dyDescent="0.15">
      <c r="B4" s="350" t="s">
        <v>18</v>
      </c>
      <c r="C4" s="351"/>
      <c r="D4" s="351"/>
      <c r="E4" s="351"/>
      <c r="F4" s="351"/>
      <c r="G4" s="351"/>
      <c r="H4" s="351"/>
      <c r="I4" s="351"/>
      <c r="J4" s="351"/>
      <c r="K4" s="351"/>
      <c r="L4" s="351"/>
      <c r="M4" s="351"/>
      <c r="N4" s="351"/>
      <c r="O4" s="351"/>
      <c r="P4" s="351"/>
      <c r="Q4" s="393"/>
      <c r="R4" s="350" t="s">
        <v>402</v>
      </c>
      <c r="S4" s="351"/>
      <c r="T4" s="351"/>
      <c r="U4" s="351"/>
      <c r="V4" s="351"/>
      <c r="W4" s="351"/>
      <c r="X4" s="351"/>
      <c r="Y4" s="393"/>
      <c r="Z4" s="350" t="s">
        <v>56</v>
      </c>
      <c r="AA4" s="351"/>
      <c r="AB4" s="351"/>
      <c r="AC4" s="393"/>
      <c r="AD4" s="350" t="s">
        <v>321</v>
      </c>
      <c r="AE4" s="351"/>
      <c r="AF4" s="351"/>
      <c r="AG4" s="351"/>
      <c r="AH4" s="351"/>
      <c r="AI4" s="351"/>
      <c r="AJ4" s="351"/>
      <c r="AK4" s="393"/>
      <c r="AL4" s="350" t="s">
        <v>56</v>
      </c>
      <c r="AM4" s="351"/>
      <c r="AN4" s="351"/>
      <c r="AO4" s="393"/>
      <c r="AP4" s="560" t="s">
        <v>33</v>
      </c>
      <c r="AQ4" s="560"/>
      <c r="AR4" s="560"/>
      <c r="AS4" s="560"/>
      <c r="AT4" s="560"/>
      <c r="AU4" s="560"/>
      <c r="AV4" s="560"/>
      <c r="AW4" s="560"/>
      <c r="AX4" s="560"/>
      <c r="AY4" s="560"/>
      <c r="AZ4" s="560"/>
      <c r="BA4" s="560"/>
      <c r="BB4" s="560"/>
      <c r="BC4" s="560"/>
      <c r="BD4" s="560"/>
      <c r="BE4" s="560"/>
      <c r="BF4" s="560"/>
      <c r="BG4" s="560" t="s">
        <v>392</v>
      </c>
      <c r="BH4" s="560"/>
      <c r="BI4" s="560"/>
      <c r="BJ4" s="560"/>
      <c r="BK4" s="560"/>
      <c r="BL4" s="560"/>
      <c r="BM4" s="560"/>
      <c r="BN4" s="560"/>
      <c r="BO4" s="560" t="s">
        <v>56</v>
      </c>
      <c r="BP4" s="560"/>
      <c r="BQ4" s="560"/>
      <c r="BR4" s="560"/>
      <c r="BS4" s="560" t="s">
        <v>211</v>
      </c>
      <c r="BT4" s="560"/>
      <c r="BU4" s="560"/>
      <c r="BV4" s="560"/>
      <c r="BW4" s="560"/>
      <c r="BX4" s="560"/>
      <c r="BY4" s="560"/>
      <c r="BZ4" s="560"/>
      <c r="CA4" s="560"/>
      <c r="CB4" s="560"/>
      <c r="CD4" s="350" t="s">
        <v>414</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x14ac:dyDescent="0.15">
      <c r="B5" s="561" t="s">
        <v>404</v>
      </c>
      <c r="C5" s="562"/>
      <c r="D5" s="562"/>
      <c r="E5" s="562"/>
      <c r="F5" s="562"/>
      <c r="G5" s="562"/>
      <c r="H5" s="562"/>
      <c r="I5" s="562"/>
      <c r="J5" s="562"/>
      <c r="K5" s="562"/>
      <c r="L5" s="562"/>
      <c r="M5" s="562"/>
      <c r="N5" s="562"/>
      <c r="O5" s="562"/>
      <c r="P5" s="562"/>
      <c r="Q5" s="563"/>
      <c r="R5" s="564">
        <v>3696806</v>
      </c>
      <c r="S5" s="565"/>
      <c r="T5" s="565"/>
      <c r="U5" s="565"/>
      <c r="V5" s="565"/>
      <c r="W5" s="565"/>
      <c r="X5" s="565"/>
      <c r="Y5" s="566"/>
      <c r="Z5" s="567">
        <v>39.200000000000003</v>
      </c>
      <c r="AA5" s="567"/>
      <c r="AB5" s="567"/>
      <c r="AC5" s="567"/>
      <c r="AD5" s="568">
        <v>3587843</v>
      </c>
      <c r="AE5" s="568"/>
      <c r="AF5" s="568"/>
      <c r="AG5" s="568"/>
      <c r="AH5" s="568"/>
      <c r="AI5" s="568"/>
      <c r="AJ5" s="568"/>
      <c r="AK5" s="568"/>
      <c r="AL5" s="569">
        <v>67.5</v>
      </c>
      <c r="AM5" s="570"/>
      <c r="AN5" s="570"/>
      <c r="AO5" s="571"/>
      <c r="AP5" s="561" t="s">
        <v>210</v>
      </c>
      <c r="AQ5" s="562"/>
      <c r="AR5" s="562"/>
      <c r="AS5" s="562"/>
      <c r="AT5" s="562"/>
      <c r="AU5" s="562"/>
      <c r="AV5" s="562"/>
      <c r="AW5" s="562"/>
      <c r="AX5" s="562"/>
      <c r="AY5" s="562"/>
      <c r="AZ5" s="562"/>
      <c r="BA5" s="562"/>
      <c r="BB5" s="562"/>
      <c r="BC5" s="562"/>
      <c r="BD5" s="562"/>
      <c r="BE5" s="562"/>
      <c r="BF5" s="563"/>
      <c r="BG5" s="572">
        <v>3587843</v>
      </c>
      <c r="BH5" s="356"/>
      <c r="BI5" s="356"/>
      <c r="BJ5" s="356"/>
      <c r="BK5" s="356"/>
      <c r="BL5" s="356"/>
      <c r="BM5" s="356"/>
      <c r="BN5" s="573"/>
      <c r="BO5" s="574">
        <v>97.1</v>
      </c>
      <c r="BP5" s="574"/>
      <c r="BQ5" s="574"/>
      <c r="BR5" s="574"/>
      <c r="BS5" s="575">
        <v>42139</v>
      </c>
      <c r="BT5" s="575"/>
      <c r="BU5" s="575"/>
      <c r="BV5" s="575"/>
      <c r="BW5" s="575"/>
      <c r="BX5" s="575"/>
      <c r="BY5" s="575"/>
      <c r="BZ5" s="575"/>
      <c r="CA5" s="575"/>
      <c r="CB5" s="576"/>
      <c r="CD5" s="350" t="s">
        <v>33</v>
      </c>
      <c r="CE5" s="351"/>
      <c r="CF5" s="351"/>
      <c r="CG5" s="351"/>
      <c r="CH5" s="351"/>
      <c r="CI5" s="351"/>
      <c r="CJ5" s="351"/>
      <c r="CK5" s="351"/>
      <c r="CL5" s="351"/>
      <c r="CM5" s="351"/>
      <c r="CN5" s="351"/>
      <c r="CO5" s="351"/>
      <c r="CP5" s="351"/>
      <c r="CQ5" s="393"/>
      <c r="CR5" s="350" t="s">
        <v>416</v>
      </c>
      <c r="CS5" s="351"/>
      <c r="CT5" s="351"/>
      <c r="CU5" s="351"/>
      <c r="CV5" s="351"/>
      <c r="CW5" s="351"/>
      <c r="CX5" s="351"/>
      <c r="CY5" s="393"/>
      <c r="CZ5" s="350" t="s">
        <v>56</v>
      </c>
      <c r="DA5" s="351"/>
      <c r="DB5" s="351"/>
      <c r="DC5" s="393"/>
      <c r="DD5" s="350" t="s">
        <v>419</v>
      </c>
      <c r="DE5" s="351"/>
      <c r="DF5" s="351"/>
      <c r="DG5" s="351"/>
      <c r="DH5" s="351"/>
      <c r="DI5" s="351"/>
      <c r="DJ5" s="351"/>
      <c r="DK5" s="351"/>
      <c r="DL5" s="351"/>
      <c r="DM5" s="351"/>
      <c r="DN5" s="351"/>
      <c r="DO5" s="351"/>
      <c r="DP5" s="393"/>
      <c r="DQ5" s="350" t="s">
        <v>423</v>
      </c>
      <c r="DR5" s="351"/>
      <c r="DS5" s="351"/>
      <c r="DT5" s="351"/>
      <c r="DU5" s="351"/>
      <c r="DV5" s="351"/>
      <c r="DW5" s="351"/>
      <c r="DX5" s="351"/>
      <c r="DY5" s="351"/>
      <c r="DZ5" s="351"/>
      <c r="EA5" s="351"/>
      <c r="EB5" s="351"/>
      <c r="EC5" s="393"/>
    </row>
    <row r="6" spans="2:143" ht="11.25" customHeight="1" x14ac:dyDescent="0.15">
      <c r="B6" s="577" t="s">
        <v>424</v>
      </c>
      <c r="C6" s="578"/>
      <c r="D6" s="578"/>
      <c r="E6" s="578"/>
      <c r="F6" s="578"/>
      <c r="G6" s="578"/>
      <c r="H6" s="578"/>
      <c r="I6" s="578"/>
      <c r="J6" s="578"/>
      <c r="K6" s="578"/>
      <c r="L6" s="578"/>
      <c r="M6" s="578"/>
      <c r="N6" s="578"/>
      <c r="O6" s="578"/>
      <c r="P6" s="578"/>
      <c r="Q6" s="579"/>
      <c r="R6" s="572">
        <v>141029</v>
      </c>
      <c r="S6" s="356"/>
      <c r="T6" s="356"/>
      <c r="U6" s="356"/>
      <c r="V6" s="356"/>
      <c r="W6" s="356"/>
      <c r="X6" s="356"/>
      <c r="Y6" s="573"/>
      <c r="Z6" s="574">
        <v>1.5</v>
      </c>
      <c r="AA6" s="574"/>
      <c r="AB6" s="574"/>
      <c r="AC6" s="574"/>
      <c r="AD6" s="575">
        <v>141029</v>
      </c>
      <c r="AE6" s="575"/>
      <c r="AF6" s="575"/>
      <c r="AG6" s="575"/>
      <c r="AH6" s="575"/>
      <c r="AI6" s="575"/>
      <c r="AJ6" s="575"/>
      <c r="AK6" s="575"/>
      <c r="AL6" s="580">
        <v>2.7</v>
      </c>
      <c r="AM6" s="362"/>
      <c r="AN6" s="362"/>
      <c r="AO6" s="581"/>
      <c r="AP6" s="577" t="s">
        <v>25</v>
      </c>
      <c r="AQ6" s="578"/>
      <c r="AR6" s="578"/>
      <c r="AS6" s="578"/>
      <c r="AT6" s="578"/>
      <c r="AU6" s="578"/>
      <c r="AV6" s="578"/>
      <c r="AW6" s="578"/>
      <c r="AX6" s="578"/>
      <c r="AY6" s="578"/>
      <c r="AZ6" s="578"/>
      <c r="BA6" s="578"/>
      <c r="BB6" s="578"/>
      <c r="BC6" s="578"/>
      <c r="BD6" s="578"/>
      <c r="BE6" s="578"/>
      <c r="BF6" s="579"/>
      <c r="BG6" s="572">
        <v>3587843</v>
      </c>
      <c r="BH6" s="356"/>
      <c r="BI6" s="356"/>
      <c r="BJ6" s="356"/>
      <c r="BK6" s="356"/>
      <c r="BL6" s="356"/>
      <c r="BM6" s="356"/>
      <c r="BN6" s="573"/>
      <c r="BO6" s="574">
        <v>97.1</v>
      </c>
      <c r="BP6" s="574"/>
      <c r="BQ6" s="574"/>
      <c r="BR6" s="574"/>
      <c r="BS6" s="575">
        <v>42139</v>
      </c>
      <c r="BT6" s="575"/>
      <c r="BU6" s="575"/>
      <c r="BV6" s="575"/>
      <c r="BW6" s="575"/>
      <c r="BX6" s="575"/>
      <c r="BY6" s="575"/>
      <c r="BZ6" s="575"/>
      <c r="CA6" s="575"/>
      <c r="CB6" s="576"/>
      <c r="CD6" s="561" t="s">
        <v>425</v>
      </c>
      <c r="CE6" s="562"/>
      <c r="CF6" s="562"/>
      <c r="CG6" s="562"/>
      <c r="CH6" s="562"/>
      <c r="CI6" s="562"/>
      <c r="CJ6" s="562"/>
      <c r="CK6" s="562"/>
      <c r="CL6" s="562"/>
      <c r="CM6" s="562"/>
      <c r="CN6" s="562"/>
      <c r="CO6" s="562"/>
      <c r="CP6" s="562"/>
      <c r="CQ6" s="563"/>
      <c r="CR6" s="572">
        <v>98209</v>
      </c>
      <c r="CS6" s="356"/>
      <c r="CT6" s="356"/>
      <c r="CU6" s="356"/>
      <c r="CV6" s="356"/>
      <c r="CW6" s="356"/>
      <c r="CX6" s="356"/>
      <c r="CY6" s="573"/>
      <c r="CZ6" s="569">
        <v>1.1000000000000001</v>
      </c>
      <c r="DA6" s="570"/>
      <c r="DB6" s="570"/>
      <c r="DC6" s="582"/>
      <c r="DD6" s="583" t="s">
        <v>215</v>
      </c>
      <c r="DE6" s="356"/>
      <c r="DF6" s="356"/>
      <c r="DG6" s="356"/>
      <c r="DH6" s="356"/>
      <c r="DI6" s="356"/>
      <c r="DJ6" s="356"/>
      <c r="DK6" s="356"/>
      <c r="DL6" s="356"/>
      <c r="DM6" s="356"/>
      <c r="DN6" s="356"/>
      <c r="DO6" s="356"/>
      <c r="DP6" s="573"/>
      <c r="DQ6" s="583">
        <v>98209</v>
      </c>
      <c r="DR6" s="356"/>
      <c r="DS6" s="356"/>
      <c r="DT6" s="356"/>
      <c r="DU6" s="356"/>
      <c r="DV6" s="356"/>
      <c r="DW6" s="356"/>
      <c r="DX6" s="356"/>
      <c r="DY6" s="356"/>
      <c r="DZ6" s="356"/>
      <c r="EA6" s="356"/>
      <c r="EB6" s="356"/>
      <c r="EC6" s="584"/>
    </row>
    <row r="7" spans="2:143" ht="11.25" customHeight="1" x14ac:dyDescent="0.15">
      <c r="B7" s="577" t="s">
        <v>42</v>
      </c>
      <c r="C7" s="578"/>
      <c r="D7" s="578"/>
      <c r="E7" s="578"/>
      <c r="F7" s="578"/>
      <c r="G7" s="578"/>
      <c r="H7" s="578"/>
      <c r="I7" s="578"/>
      <c r="J7" s="578"/>
      <c r="K7" s="578"/>
      <c r="L7" s="578"/>
      <c r="M7" s="578"/>
      <c r="N7" s="578"/>
      <c r="O7" s="578"/>
      <c r="P7" s="578"/>
      <c r="Q7" s="579"/>
      <c r="R7" s="572">
        <v>5452</v>
      </c>
      <c r="S7" s="356"/>
      <c r="T7" s="356"/>
      <c r="U7" s="356"/>
      <c r="V7" s="356"/>
      <c r="W7" s="356"/>
      <c r="X7" s="356"/>
      <c r="Y7" s="573"/>
      <c r="Z7" s="574">
        <v>0.1</v>
      </c>
      <c r="AA7" s="574"/>
      <c r="AB7" s="574"/>
      <c r="AC7" s="574"/>
      <c r="AD7" s="575">
        <v>5452</v>
      </c>
      <c r="AE7" s="575"/>
      <c r="AF7" s="575"/>
      <c r="AG7" s="575"/>
      <c r="AH7" s="575"/>
      <c r="AI7" s="575"/>
      <c r="AJ7" s="575"/>
      <c r="AK7" s="575"/>
      <c r="AL7" s="580">
        <v>0.1</v>
      </c>
      <c r="AM7" s="362"/>
      <c r="AN7" s="362"/>
      <c r="AO7" s="581"/>
      <c r="AP7" s="577" t="s">
        <v>225</v>
      </c>
      <c r="AQ7" s="578"/>
      <c r="AR7" s="578"/>
      <c r="AS7" s="578"/>
      <c r="AT7" s="578"/>
      <c r="AU7" s="578"/>
      <c r="AV7" s="578"/>
      <c r="AW7" s="578"/>
      <c r="AX7" s="578"/>
      <c r="AY7" s="578"/>
      <c r="AZ7" s="578"/>
      <c r="BA7" s="578"/>
      <c r="BB7" s="578"/>
      <c r="BC7" s="578"/>
      <c r="BD7" s="578"/>
      <c r="BE7" s="578"/>
      <c r="BF7" s="579"/>
      <c r="BG7" s="572">
        <v>1519969</v>
      </c>
      <c r="BH7" s="356"/>
      <c r="BI7" s="356"/>
      <c r="BJ7" s="356"/>
      <c r="BK7" s="356"/>
      <c r="BL7" s="356"/>
      <c r="BM7" s="356"/>
      <c r="BN7" s="573"/>
      <c r="BO7" s="574">
        <v>41.1</v>
      </c>
      <c r="BP7" s="574"/>
      <c r="BQ7" s="574"/>
      <c r="BR7" s="574"/>
      <c r="BS7" s="575">
        <v>42139</v>
      </c>
      <c r="BT7" s="575"/>
      <c r="BU7" s="575"/>
      <c r="BV7" s="575"/>
      <c r="BW7" s="575"/>
      <c r="BX7" s="575"/>
      <c r="BY7" s="575"/>
      <c r="BZ7" s="575"/>
      <c r="CA7" s="575"/>
      <c r="CB7" s="576"/>
      <c r="CD7" s="577" t="s">
        <v>69</v>
      </c>
      <c r="CE7" s="578"/>
      <c r="CF7" s="578"/>
      <c r="CG7" s="578"/>
      <c r="CH7" s="578"/>
      <c r="CI7" s="578"/>
      <c r="CJ7" s="578"/>
      <c r="CK7" s="578"/>
      <c r="CL7" s="578"/>
      <c r="CM7" s="578"/>
      <c r="CN7" s="578"/>
      <c r="CO7" s="578"/>
      <c r="CP7" s="578"/>
      <c r="CQ7" s="579"/>
      <c r="CR7" s="572">
        <v>1440305</v>
      </c>
      <c r="CS7" s="356"/>
      <c r="CT7" s="356"/>
      <c r="CU7" s="356"/>
      <c r="CV7" s="356"/>
      <c r="CW7" s="356"/>
      <c r="CX7" s="356"/>
      <c r="CY7" s="573"/>
      <c r="CZ7" s="574">
        <v>15.8</v>
      </c>
      <c r="DA7" s="574"/>
      <c r="DB7" s="574"/>
      <c r="DC7" s="574"/>
      <c r="DD7" s="583">
        <v>2283</v>
      </c>
      <c r="DE7" s="356"/>
      <c r="DF7" s="356"/>
      <c r="DG7" s="356"/>
      <c r="DH7" s="356"/>
      <c r="DI7" s="356"/>
      <c r="DJ7" s="356"/>
      <c r="DK7" s="356"/>
      <c r="DL7" s="356"/>
      <c r="DM7" s="356"/>
      <c r="DN7" s="356"/>
      <c r="DO7" s="356"/>
      <c r="DP7" s="573"/>
      <c r="DQ7" s="583">
        <v>1337587</v>
      </c>
      <c r="DR7" s="356"/>
      <c r="DS7" s="356"/>
      <c r="DT7" s="356"/>
      <c r="DU7" s="356"/>
      <c r="DV7" s="356"/>
      <c r="DW7" s="356"/>
      <c r="DX7" s="356"/>
      <c r="DY7" s="356"/>
      <c r="DZ7" s="356"/>
      <c r="EA7" s="356"/>
      <c r="EB7" s="356"/>
      <c r="EC7" s="584"/>
    </row>
    <row r="8" spans="2:143" ht="11.25" customHeight="1" x14ac:dyDescent="0.15">
      <c r="B8" s="577" t="s">
        <v>258</v>
      </c>
      <c r="C8" s="578"/>
      <c r="D8" s="578"/>
      <c r="E8" s="578"/>
      <c r="F8" s="578"/>
      <c r="G8" s="578"/>
      <c r="H8" s="578"/>
      <c r="I8" s="578"/>
      <c r="J8" s="578"/>
      <c r="K8" s="578"/>
      <c r="L8" s="578"/>
      <c r="M8" s="578"/>
      <c r="N8" s="578"/>
      <c r="O8" s="578"/>
      <c r="P8" s="578"/>
      <c r="Q8" s="579"/>
      <c r="R8" s="572">
        <v>15042</v>
      </c>
      <c r="S8" s="356"/>
      <c r="T8" s="356"/>
      <c r="U8" s="356"/>
      <c r="V8" s="356"/>
      <c r="W8" s="356"/>
      <c r="X8" s="356"/>
      <c r="Y8" s="573"/>
      <c r="Z8" s="574">
        <v>0.2</v>
      </c>
      <c r="AA8" s="574"/>
      <c r="AB8" s="574"/>
      <c r="AC8" s="574"/>
      <c r="AD8" s="575">
        <v>15042</v>
      </c>
      <c r="AE8" s="575"/>
      <c r="AF8" s="575"/>
      <c r="AG8" s="575"/>
      <c r="AH8" s="575"/>
      <c r="AI8" s="575"/>
      <c r="AJ8" s="575"/>
      <c r="AK8" s="575"/>
      <c r="AL8" s="580">
        <v>0.3</v>
      </c>
      <c r="AM8" s="362"/>
      <c r="AN8" s="362"/>
      <c r="AO8" s="581"/>
      <c r="AP8" s="577" t="s">
        <v>134</v>
      </c>
      <c r="AQ8" s="578"/>
      <c r="AR8" s="578"/>
      <c r="AS8" s="578"/>
      <c r="AT8" s="578"/>
      <c r="AU8" s="578"/>
      <c r="AV8" s="578"/>
      <c r="AW8" s="578"/>
      <c r="AX8" s="578"/>
      <c r="AY8" s="578"/>
      <c r="AZ8" s="578"/>
      <c r="BA8" s="578"/>
      <c r="BB8" s="578"/>
      <c r="BC8" s="578"/>
      <c r="BD8" s="578"/>
      <c r="BE8" s="578"/>
      <c r="BF8" s="579"/>
      <c r="BG8" s="572">
        <v>47786</v>
      </c>
      <c r="BH8" s="356"/>
      <c r="BI8" s="356"/>
      <c r="BJ8" s="356"/>
      <c r="BK8" s="356"/>
      <c r="BL8" s="356"/>
      <c r="BM8" s="356"/>
      <c r="BN8" s="573"/>
      <c r="BO8" s="574">
        <v>1.3</v>
      </c>
      <c r="BP8" s="574"/>
      <c r="BQ8" s="574"/>
      <c r="BR8" s="574"/>
      <c r="BS8" s="583" t="s">
        <v>215</v>
      </c>
      <c r="BT8" s="356"/>
      <c r="BU8" s="356"/>
      <c r="BV8" s="356"/>
      <c r="BW8" s="356"/>
      <c r="BX8" s="356"/>
      <c r="BY8" s="356"/>
      <c r="BZ8" s="356"/>
      <c r="CA8" s="356"/>
      <c r="CB8" s="584"/>
      <c r="CD8" s="577" t="s">
        <v>418</v>
      </c>
      <c r="CE8" s="578"/>
      <c r="CF8" s="578"/>
      <c r="CG8" s="578"/>
      <c r="CH8" s="578"/>
      <c r="CI8" s="578"/>
      <c r="CJ8" s="578"/>
      <c r="CK8" s="578"/>
      <c r="CL8" s="578"/>
      <c r="CM8" s="578"/>
      <c r="CN8" s="578"/>
      <c r="CO8" s="578"/>
      <c r="CP8" s="578"/>
      <c r="CQ8" s="579"/>
      <c r="CR8" s="572">
        <v>2615924</v>
      </c>
      <c r="CS8" s="356"/>
      <c r="CT8" s="356"/>
      <c r="CU8" s="356"/>
      <c r="CV8" s="356"/>
      <c r="CW8" s="356"/>
      <c r="CX8" s="356"/>
      <c r="CY8" s="573"/>
      <c r="CZ8" s="574">
        <v>28.7</v>
      </c>
      <c r="DA8" s="574"/>
      <c r="DB8" s="574"/>
      <c r="DC8" s="574"/>
      <c r="DD8" s="583">
        <v>2295</v>
      </c>
      <c r="DE8" s="356"/>
      <c r="DF8" s="356"/>
      <c r="DG8" s="356"/>
      <c r="DH8" s="356"/>
      <c r="DI8" s="356"/>
      <c r="DJ8" s="356"/>
      <c r="DK8" s="356"/>
      <c r="DL8" s="356"/>
      <c r="DM8" s="356"/>
      <c r="DN8" s="356"/>
      <c r="DO8" s="356"/>
      <c r="DP8" s="573"/>
      <c r="DQ8" s="583">
        <v>1492651</v>
      </c>
      <c r="DR8" s="356"/>
      <c r="DS8" s="356"/>
      <c r="DT8" s="356"/>
      <c r="DU8" s="356"/>
      <c r="DV8" s="356"/>
      <c r="DW8" s="356"/>
      <c r="DX8" s="356"/>
      <c r="DY8" s="356"/>
      <c r="DZ8" s="356"/>
      <c r="EA8" s="356"/>
      <c r="EB8" s="356"/>
      <c r="EC8" s="584"/>
    </row>
    <row r="9" spans="2:143" ht="11.25" customHeight="1" x14ac:dyDescent="0.15">
      <c r="B9" s="577" t="s">
        <v>417</v>
      </c>
      <c r="C9" s="578"/>
      <c r="D9" s="578"/>
      <c r="E9" s="578"/>
      <c r="F9" s="578"/>
      <c r="G9" s="578"/>
      <c r="H9" s="578"/>
      <c r="I9" s="578"/>
      <c r="J9" s="578"/>
      <c r="K9" s="578"/>
      <c r="L9" s="578"/>
      <c r="M9" s="578"/>
      <c r="N9" s="578"/>
      <c r="O9" s="578"/>
      <c r="P9" s="578"/>
      <c r="Q9" s="579"/>
      <c r="R9" s="572">
        <v>15378</v>
      </c>
      <c r="S9" s="356"/>
      <c r="T9" s="356"/>
      <c r="U9" s="356"/>
      <c r="V9" s="356"/>
      <c r="W9" s="356"/>
      <c r="X9" s="356"/>
      <c r="Y9" s="573"/>
      <c r="Z9" s="574">
        <v>0.2</v>
      </c>
      <c r="AA9" s="574"/>
      <c r="AB9" s="574"/>
      <c r="AC9" s="574"/>
      <c r="AD9" s="575">
        <v>15378</v>
      </c>
      <c r="AE9" s="575"/>
      <c r="AF9" s="575"/>
      <c r="AG9" s="575"/>
      <c r="AH9" s="575"/>
      <c r="AI9" s="575"/>
      <c r="AJ9" s="575"/>
      <c r="AK9" s="575"/>
      <c r="AL9" s="580">
        <v>0.3</v>
      </c>
      <c r="AM9" s="362"/>
      <c r="AN9" s="362"/>
      <c r="AO9" s="581"/>
      <c r="AP9" s="577" t="s">
        <v>373</v>
      </c>
      <c r="AQ9" s="578"/>
      <c r="AR9" s="578"/>
      <c r="AS9" s="578"/>
      <c r="AT9" s="578"/>
      <c r="AU9" s="578"/>
      <c r="AV9" s="578"/>
      <c r="AW9" s="578"/>
      <c r="AX9" s="578"/>
      <c r="AY9" s="578"/>
      <c r="AZ9" s="578"/>
      <c r="BA9" s="578"/>
      <c r="BB9" s="578"/>
      <c r="BC9" s="578"/>
      <c r="BD9" s="578"/>
      <c r="BE9" s="578"/>
      <c r="BF9" s="579"/>
      <c r="BG9" s="572">
        <v>1186978</v>
      </c>
      <c r="BH9" s="356"/>
      <c r="BI9" s="356"/>
      <c r="BJ9" s="356"/>
      <c r="BK9" s="356"/>
      <c r="BL9" s="356"/>
      <c r="BM9" s="356"/>
      <c r="BN9" s="573"/>
      <c r="BO9" s="574">
        <v>32.1</v>
      </c>
      <c r="BP9" s="574"/>
      <c r="BQ9" s="574"/>
      <c r="BR9" s="574"/>
      <c r="BS9" s="583" t="s">
        <v>215</v>
      </c>
      <c r="BT9" s="356"/>
      <c r="BU9" s="356"/>
      <c r="BV9" s="356"/>
      <c r="BW9" s="356"/>
      <c r="BX9" s="356"/>
      <c r="BY9" s="356"/>
      <c r="BZ9" s="356"/>
      <c r="CA9" s="356"/>
      <c r="CB9" s="584"/>
      <c r="CD9" s="577" t="s">
        <v>237</v>
      </c>
      <c r="CE9" s="578"/>
      <c r="CF9" s="578"/>
      <c r="CG9" s="578"/>
      <c r="CH9" s="578"/>
      <c r="CI9" s="578"/>
      <c r="CJ9" s="578"/>
      <c r="CK9" s="578"/>
      <c r="CL9" s="578"/>
      <c r="CM9" s="578"/>
      <c r="CN9" s="578"/>
      <c r="CO9" s="578"/>
      <c r="CP9" s="578"/>
      <c r="CQ9" s="579"/>
      <c r="CR9" s="572">
        <v>813462</v>
      </c>
      <c r="CS9" s="356"/>
      <c r="CT9" s="356"/>
      <c r="CU9" s="356"/>
      <c r="CV9" s="356"/>
      <c r="CW9" s="356"/>
      <c r="CX9" s="356"/>
      <c r="CY9" s="573"/>
      <c r="CZ9" s="574">
        <v>8.9</v>
      </c>
      <c r="DA9" s="574"/>
      <c r="DB9" s="574"/>
      <c r="DC9" s="574"/>
      <c r="DD9" s="583">
        <v>28980</v>
      </c>
      <c r="DE9" s="356"/>
      <c r="DF9" s="356"/>
      <c r="DG9" s="356"/>
      <c r="DH9" s="356"/>
      <c r="DI9" s="356"/>
      <c r="DJ9" s="356"/>
      <c r="DK9" s="356"/>
      <c r="DL9" s="356"/>
      <c r="DM9" s="356"/>
      <c r="DN9" s="356"/>
      <c r="DO9" s="356"/>
      <c r="DP9" s="573"/>
      <c r="DQ9" s="583">
        <v>765406</v>
      </c>
      <c r="DR9" s="356"/>
      <c r="DS9" s="356"/>
      <c r="DT9" s="356"/>
      <c r="DU9" s="356"/>
      <c r="DV9" s="356"/>
      <c r="DW9" s="356"/>
      <c r="DX9" s="356"/>
      <c r="DY9" s="356"/>
      <c r="DZ9" s="356"/>
      <c r="EA9" s="356"/>
      <c r="EB9" s="356"/>
      <c r="EC9" s="584"/>
    </row>
    <row r="10" spans="2:143" ht="11.25" customHeight="1" x14ac:dyDescent="0.15">
      <c r="B10" s="577" t="s">
        <v>158</v>
      </c>
      <c r="C10" s="578"/>
      <c r="D10" s="578"/>
      <c r="E10" s="578"/>
      <c r="F10" s="578"/>
      <c r="G10" s="578"/>
      <c r="H10" s="578"/>
      <c r="I10" s="578"/>
      <c r="J10" s="578"/>
      <c r="K10" s="578"/>
      <c r="L10" s="578"/>
      <c r="M10" s="578"/>
      <c r="N10" s="578"/>
      <c r="O10" s="578"/>
      <c r="P10" s="578"/>
      <c r="Q10" s="579"/>
      <c r="R10" s="572" t="s">
        <v>215</v>
      </c>
      <c r="S10" s="356"/>
      <c r="T10" s="356"/>
      <c r="U10" s="356"/>
      <c r="V10" s="356"/>
      <c r="W10" s="356"/>
      <c r="X10" s="356"/>
      <c r="Y10" s="573"/>
      <c r="Z10" s="574" t="s">
        <v>215</v>
      </c>
      <c r="AA10" s="574"/>
      <c r="AB10" s="574"/>
      <c r="AC10" s="574"/>
      <c r="AD10" s="575" t="s">
        <v>215</v>
      </c>
      <c r="AE10" s="575"/>
      <c r="AF10" s="575"/>
      <c r="AG10" s="575"/>
      <c r="AH10" s="575"/>
      <c r="AI10" s="575"/>
      <c r="AJ10" s="575"/>
      <c r="AK10" s="575"/>
      <c r="AL10" s="580" t="s">
        <v>215</v>
      </c>
      <c r="AM10" s="362"/>
      <c r="AN10" s="362"/>
      <c r="AO10" s="581"/>
      <c r="AP10" s="577" t="s">
        <v>287</v>
      </c>
      <c r="AQ10" s="578"/>
      <c r="AR10" s="578"/>
      <c r="AS10" s="578"/>
      <c r="AT10" s="578"/>
      <c r="AU10" s="578"/>
      <c r="AV10" s="578"/>
      <c r="AW10" s="578"/>
      <c r="AX10" s="578"/>
      <c r="AY10" s="578"/>
      <c r="AZ10" s="578"/>
      <c r="BA10" s="578"/>
      <c r="BB10" s="578"/>
      <c r="BC10" s="578"/>
      <c r="BD10" s="578"/>
      <c r="BE10" s="578"/>
      <c r="BF10" s="579"/>
      <c r="BG10" s="572">
        <v>79465</v>
      </c>
      <c r="BH10" s="356"/>
      <c r="BI10" s="356"/>
      <c r="BJ10" s="356"/>
      <c r="BK10" s="356"/>
      <c r="BL10" s="356"/>
      <c r="BM10" s="356"/>
      <c r="BN10" s="573"/>
      <c r="BO10" s="574">
        <v>2.1</v>
      </c>
      <c r="BP10" s="574"/>
      <c r="BQ10" s="574"/>
      <c r="BR10" s="574"/>
      <c r="BS10" s="583" t="s">
        <v>215</v>
      </c>
      <c r="BT10" s="356"/>
      <c r="BU10" s="356"/>
      <c r="BV10" s="356"/>
      <c r="BW10" s="356"/>
      <c r="BX10" s="356"/>
      <c r="BY10" s="356"/>
      <c r="BZ10" s="356"/>
      <c r="CA10" s="356"/>
      <c r="CB10" s="584"/>
      <c r="CD10" s="577" t="s">
        <v>336</v>
      </c>
      <c r="CE10" s="578"/>
      <c r="CF10" s="578"/>
      <c r="CG10" s="578"/>
      <c r="CH10" s="578"/>
      <c r="CI10" s="578"/>
      <c r="CJ10" s="578"/>
      <c r="CK10" s="578"/>
      <c r="CL10" s="578"/>
      <c r="CM10" s="578"/>
      <c r="CN10" s="578"/>
      <c r="CO10" s="578"/>
      <c r="CP10" s="578"/>
      <c r="CQ10" s="579"/>
      <c r="CR10" s="572">
        <v>18708</v>
      </c>
      <c r="CS10" s="356"/>
      <c r="CT10" s="356"/>
      <c r="CU10" s="356"/>
      <c r="CV10" s="356"/>
      <c r="CW10" s="356"/>
      <c r="CX10" s="356"/>
      <c r="CY10" s="573"/>
      <c r="CZ10" s="574">
        <v>0.2</v>
      </c>
      <c r="DA10" s="574"/>
      <c r="DB10" s="574"/>
      <c r="DC10" s="574"/>
      <c r="DD10" s="583" t="s">
        <v>215</v>
      </c>
      <c r="DE10" s="356"/>
      <c r="DF10" s="356"/>
      <c r="DG10" s="356"/>
      <c r="DH10" s="356"/>
      <c r="DI10" s="356"/>
      <c r="DJ10" s="356"/>
      <c r="DK10" s="356"/>
      <c r="DL10" s="356"/>
      <c r="DM10" s="356"/>
      <c r="DN10" s="356"/>
      <c r="DO10" s="356"/>
      <c r="DP10" s="573"/>
      <c r="DQ10" s="583">
        <v>12708</v>
      </c>
      <c r="DR10" s="356"/>
      <c r="DS10" s="356"/>
      <c r="DT10" s="356"/>
      <c r="DU10" s="356"/>
      <c r="DV10" s="356"/>
      <c r="DW10" s="356"/>
      <c r="DX10" s="356"/>
      <c r="DY10" s="356"/>
      <c r="DZ10" s="356"/>
      <c r="EA10" s="356"/>
      <c r="EB10" s="356"/>
      <c r="EC10" s="584"/>
    </row>
    <row r="11" spans="2:143" ht="11.25" customHeight="1" x14ac:dyDescent="0.15">
      <c r="B11" s="577" t="s">
        <v>428</v>
      </c>
      <c r="C11" s="578"/>
      <c r="D11" s="578"/>
      <c r="E11" s="578"/>
      <c r="F11" s="578"/>
      <c r="G11" s="578"/>
      <c r="H11" s="578"/>
      <c r="I11" s="578"/>
      <c r="J11" s="578"/>
      <c r="K11" s="578"/>
      <c r="L11" s="578"/>
      <c r="M11" s="578"/>
      <c r="N11" s="578"/>
      <c r="O11" s="578"/>
      <c r="P11" s="578"/>
      <c r="Q11" s="579"/>
      <c r="R11" s="572" t="s">
        <v>215</v>
      </c>
      <c r="S11" s="356"/>
      <c r="T11" s="356"/>
      <c r="U11" s="356"/>
      <c r="V11" s="356"/>
      <c r="W11" s="356"/>
      <c r="X11" s="356"/>
      <c r="Y11" s="573"/>
      <c r="Z11" s="574" t="s">
        <v>215</v>
      </c>
      <c r="AA11" s="574"/>
      <c r="AB11" s="574"/>
      <c r="AC11" s="574"/>
      <c r="AD11" s="575" t="s">
        <v>215</v>
      </c>
      <c r="AE11" s="575"/>
      <c r="AF11" s="575"/>
      <c r="AG11" s="575"/>
      <c r="AH11" s="575"/>
      <c r="AI11" s="575"/>
      <c r="AJ11" s="575"/>
      <c r="AK11" s="575"/>
      <c r="AL11" s="580" t="s">
        <v>215</v>
      </c>
      <c r="AM11" s="362"/>
      <c r="AN11" s="362"/>
      <c r="AO11" s="581"/>
      <c r="AP11" s="577" t="s">
        <v>429</v>
      </c>
      <c r="AQ11" s="578"/>
      <c r="AR11" s="578"/>
      <c r="AS11" s="578"/>
      <c r="AT11" s="578"/>
      <c r="AU11" s="578"/>
      <c r="AV11" s="578"/>
      <c r="AW11" s="578"/>
      <c r="AX11" s="578"/>
      <c r="AY11" s="578"/>
      <c r="AZ11" s="578"/>
      <c r="BA11" s="578"/>
      <c r="BB11" s="578"/>
      <c r="BC11" s="578"/>
      <c r="BD11" s="578"/>
      <c r="BE11" s="578"/>
      <c r="BF11" s="579"/>
      <c r="BG11" s="572">
        <v>205740</v>
      </c>
      <c r="BH11" s="356"/>
      <c r="BI11" s="356"/>
      <c r="BJ11" s="356"/>
      <c r="BK11" s="356"/>
      <c r="BL11" s="356"/>
      <c r="BM11" s="356"/>
      <c r="BN11" s="573"/>
      <c r="BO11" s="574">
        <v>5.6</v>
      </c>
      <c r="BP11" s="574"/>
      <c r="BQ11" s="574"/>
      <c r="BR11" s="574"/>
      <c r="BS11" s="583">
        <v>42139</v>
      </c>
      <c r="BT11" s="356"/>
      <c r="BU11" s="356"/>
      <c r="BV11" s="356"/>
      <c r="BW11" s="356"/>
      <c r="BX11" s="356"/>
      <c r="BY11" s="356"/>
      <c r="BZ11" s="356"/>
      <c r="CA11" s="356"/>
      <c r="CB11" s="584"/>
      <c r="CD11" s="577" t="s">
        <v>169</v>
      </c>
      <c r="CE11" s="578"/>
      <c r="CF11" s="578"/>
      <c r="CG11" s="578"/>
      <c r="CH11" s="578"/>
      <c r="CI11" s="578"/>
      <c r="CJ11" s="578"/>
      <c r="CK11" s="578"/>
      <c r="CL11" s="578"/>
      <c r="CM11" s="578"/>
      <c r="CN11" s="578"/>
      <c r="CO11" s="578"/>
      <c r="CP11" s="578"/>
      <c r="CQ11" s="579"/>
      <c r="CR11" s="572">
        <v>218237</v>
      </c>
      <c r="CS11" s="356"/>
      <c r="CT11" s="356"/>
      <c r="CU11" s="356"/>
      <c r="CV11" s="356"/>
      <c r="CW11" s="356"/>
      <c r="CX11" s="356"/>
      <c r="CY11" s="573"/>
      <c r="CZ11" s="574">
        <v>2.4</v>
      </c>
      <c r="DA11" s="574"/>
      <c r="DB11" s="574"/>
      <c r="DC11" s="574"/>
      <c r="DD11" s="583">
        <v>92132</v>
      </c>
      <c r="DE11" s="356"/>
      <c r="DF11" s="356"/>
      <c r="DG11" s="356"/>
      <c r="DH11" s="356"/>
      <c r="DI11" s="356"/>
      <c r="DJ11" s="356"/>
      <c r="DK11" s="356"/>
      <c r="DL11" s="356"/>
      <c r="DM11" s="356"/>
      <c r="DN11" s="356"/>
      <c r="DO11" s="356"/>
      <c r="DP11" s="573"/>
      <c r="DQ11" s="583">
        <v>129218</v>
      </c>
      <c r="DR11" s="356"/>
      <c r="DS11" s="356"/>
      <c r="DT11" s="356"/>
      <c r="DU11" s="356"/>
      <c r="DV11" s="356"/>
      <c r="DW11" s="356"/>
      <c r="DX11" s="356"/>
      <c r="DY11" s="356"/>
      <c r="DZ11" s="356"/>
      <c r="EA11" s="356"/>
      <c r="EB11" s="356"/>
      <c r="EC11" s="584"/>
    </row>
    <row r="12" spans="2:143" ht="11.25" customHeight="1" x14ac:dyDescent="0.15">
      <c r="B12" s="577" t="s">
        <v>100</v>
      </c>
      <c r="C12" s="578"/>
      <c r="D12" s="578"/>
      <c r="E12" s="578"/>
      <c r="F12" s="578"/>
      <c r="G12" s="578"/>
      <c r="H12" s="578"/>
      <c r="I12" s="578"/>
      <c r="J12" s="578"/>
      <c r="K12" s="578"/>
      <c r="L12" s="578"/>
      <c r="M12" s="578"/>
      <c r="N12" s="578"/>
      <c r="O12" s="578"/>
      <c r="P12" s="578"/>
      <c r="Q12" s="579"/>
      <c r="R12" s="572">
        <v>466448</v>
      </c>
      <c r="S12" s="356"/>
      <c r="T12" s="356"/>
      <c r="U12" s="356"/>
      <c r="V12" s="356"/>
      <c r="W12" s="356"/>
      <c r="X12" s="356"/>
      <c r="Y12" s="573"/>
      <c r="Z12" s="574">
        <v>4.9000000000000004</v>
      </c>
      <c r="AA12" s="574"/>
      <c r="AB12" s="574"/>
      <c r="AC12" s="574"/>
      <c r="AD12" s="575">
        <v>466448</v>
      </c>
      <c r="AE12" s="575"/>
      <c r="AF12" s="575"/>
      <c r="AG12" s="575"/>
      <c r="AH12" s="575"/>
      <c r="AI12" s="575"/>
      <c r="AJ12" s="575"/>
      <c r="AK12" s="575"/>
      <c r="AL12" s="580">
        <v>8.8000000000000007</v>
      </c>
      <c r="AM12" s="362"/>
      <c r="AN12" s="362"/>
      <c r="AO12" s="581"/>
      <c r="AP12" s="577" t="s">
        <v>432</v>
      </c>
      <c r="AQ12" s="578"/>
      <c r="AR12" s="578"/>
      <c r="AS12" s="578"/>
      <c r="AT12" s="578"/>
      <c r="AU12" s="578"/>
      <c r="AV12" s="578"/>
      <c r="AW12" s="578"/>
      <c r="AX12" s="578"/>
      <c r="AY12" s="578"/>
      <c r="AZ12" s="578"/>
      <c r="BA12" s="578"/>
      <c r="BB12" s="578"/>
      <c r="BC12" s="578"/>
      <c r="BD12" s="578"/>
      <c r="BE12" s="578"/>
      <c r="BF12" s="579"/>
      <c r="BG12" s="572">
        <v>1804891</v>
      </c>
      <c r="BH12" s="356"/>
      <c r="BI12" s="356"/>
      <c r="BJ12" s="356"/>
      <c r="BK12" s="356"/>
      <c r="BL12" s="356"/>
      <c r="BM12" s="356"/>
      <c r="BN12" s="573"/>
      <c r="BO12" s="574">
        <v>48.8</v>
      </c>
      <c r="BP12" s="574"/>
      <c r="BQ12" s="574"/>
      <c r="BR12" s="574"/>
      <c r="BS12" s="583" t="s">
        <v>215</v>
      </c>
      <c r="BT12" s="356"/>
      <c r="BU12" s="356"/>
      <c r="BV12" s="356"/>
      <c r="BW12" s="356"/>
      <c r="BX12" s="356"/>
      <c r="BY12" s="356"/>
      <c r="BZ12" s="356"/>
      <c r="CA12" s="356"/>
      <c r="CB12" s="584"/>
      <c r="CD12" s="577" t="s">
        <v>110</v>
      </c>
      <c r="CE12" s="578"/>
      <c r="CF12" s="578"/>
      <c r="CG12" s="578"/>
      <c r="CH12" s="578"/>
      <c r="CI12" s="578"/>
      <c r="CJ12" s="578"/>
      <c r="CK12" s="578"/>
      <c r="CL12" s="578"/>
      <c r="CM12" s="578"/>
      <c r="CN12" s="578"/>
      <c r="CO12" s="578"/>
      <c r="CP12" s="578"/>
      <c r="CQ12" s="579"/>
      <c r="CR12" s="572">
        <v>113119</v>
      </c>
      <c r="CS12" s="356"/>
      <c r="CT12" s="356"/>
      <c r="CU12" s="356"/>
      <c r="CV12" s="356"/>
      <c r="CW12" s="356"/>
      <c r="CX12" s="356"/>
      <c r="CY12" s="573"/>
      <c r="CZ12" s="574">
        <v>1.2</v>
      </c>
      <c r="DA12" s="574"/>
      <c r="DB12" s="574"/>
      <c r="DC12" s="574"/>
      <c r="DD12" s="583" t="s">
        <v>215</v>
      </c>
      <c r="DE12" s="356"/>
      <c r="DF12" s="356"/>
      <c r="DG12" s="356"/>
      <c r="DH12" s="356"/>
      <c r="DI12" s="356"/>
      <c r="DJ12" s="356"/>
      <c r="DK12" s="356"/>
      <c r="DL12" s="356"/>
      <c r="DM12" s="356"/>
      <c r="DN12" s="356"/>
      <c r="DO12" s="356"/>
      <c r="DP12" s="573"/>
      <c r="DQ12" s="583">
        <v>87108</v>
      </c>
      <c r="DR12" s="356"/>
      <c r="DS12" s="356"/>
      <c r="DT12" s="356"/>
      <c r="DU12" s="356"/>
      <c r="DV12" s="356"/>
      <c r="DW12" s="356"/>
      <c r="DX12" s="356"/>
      <c r="DY12" s="356"/>
      <c r="DZ12" s="356"/>
      <c r="EA12" s="356"/>
      <c r="EB12" s="356"/>
      <c r="EC12" s="584"/>
    </row>
    <row r="13" spans="2:143" ht="11.25" customHeight="1" x14ac:dyDescent="0.15">
      <c r="B13" s="577" t="s">
        <v>13</v>
      </c>
      <c r="C13" s="578"/>
      <c r="D13" s="578"/>
      <c r="E13" s="578"/>
      <c r="F13" s="578"/>
      <c r="G13" s="578"/>
      <c r="H13" s="578"/>
      <c r="I13" s="578"/>
      <c r="J13" s="578"/>
      <c r="K13" s="578"/>
      <c r="L13" s="578"/>
      <c r="M13" s="578"/>
      <c r="N13" s="578"/>
      <c r="O13" s="578"/>
      <c r="P13" s="578"/>
      <c r="Q13" s="579"/>
      <c r="R13" s="572" t="s">
        <v>215</v>
      </c>
      <c r="S13" s="356"/>
      <c r="T13" s="356"/>
      <c r="U13" s="356"/>
      <c r="V13" s="356"/>
      <c r="W13" s="356"/>
      <c r="X13" s="356"/>
      <c r="Y13" s="573"/>
      <c r="Z13" s="574" t="s">
        <v>215</v>
      </c>
      <c r="AA13" s="574"/>
      <c r="AB13" s="574"/>
      <c r="AC13" s="574"/>
      <c r="AD13" s="575" t="s">
        <v>215</v>
      </c>
      <c r="AE13" s="575"/>
      <c r="AF13" s="575"/>
      <c r="AG13" s="575"/>
      <c r="AH13" s="575"/>
      <c r="AI13" s="575"/>
      <c r="AJ13" s="575"/>
      <c r="AK13" s="575"/>
      <c r="AL13" s="580" t="s">
        <v>215</v>
      </c>
      <c r="AM13" s="362"/>
      <c r="AN13" s="362"/>
      <c r="AO13" s="581"/>
      <c r="AP13" s="577" t="s">
        <v>368</v>
      </c>
      <c r="AQ13" s="578"/>
      <c r="AR13" s="578"/>
      <c r="AS13" s="578"/>
      <c r="AT13" s="578"/>
      <c r="AU13" s="578"/>
      <c r="AV13" s="578"/>
      <c r="AW13" s="578"/>
      <c r="AX13" s="578"/>
      <c r="AY13" s="578"/>
      <c r="AZ13" s="578"/>
      <c r="BA13" s="578"/>
      <c r="BB13" s="578"/>
      <c r="BC13" s="578"/>
      <c r="BD13" s="578"/>
      <c r="BE13" s="578"/>
      <c r="BF13" s="579"/>
      <c r="BG13" s="572">
        <v>1803315</v>
      </c>
      <c r="BH13" s="356"/>
      <c r="BI13" s="356"/>
      <c r="BJ13" s="356"/>
      <c r="BK13" s="356"/>
      <c r="BL13" s="356"/>
      <c r="BM13" s="356"/>
      <c r="BN13" s="573"/>
      <c r="BO13" s="574">
        <v>48.8</v>
      </c>
      <c r="BP13" s="574"/>
      <c r="BQ13" s="574"/>
      <c r="BR13" s="574"/>
      <c r="BS13" s="583" t="s">
        <v>215</v>
      </c>
      <c r="BT13" s="356"/>
      <c r="BU13" s="356"/>
      <c r="BV13" s="356"/>
      <c r="BW13" s="356"/>
      <c r="BX13" s="356"/>
      <c r="BY13" s="356"/>
      <c r="BZ13" s="356"/>
      <c r="CA13" s="356"/>
      <c r="CB13" s="584"/>
      <c r="CD13" s="577" t="s">
        <v>433</v>
      </c>
      <c r="CE13" s="578"/>
      <c r="CF13" s="578"/>
      <c r="CG13" s="578"/>
      <c r="CH13" s="578"/>
      <c r="CI13" s="578"/>
      <c r="CJ13" s="578"/>
      <c r="CK13" s="578"/>
      <c r="CL13" s="578"/>
      <c r="CM13" s="578"/>
      <c r="CN13" s="578"/>
      <c r="CO13" s="578"/>
      <c r="CP13" s="578"/>
      <c r="CQ13" s="579"/>
      <c r="CR13" s="572">
        <v>695314</v>
      </c>
      <c r="CS13" s="356"/>
      <c r="CT13" s="356"/>
      <c r="CU13" s="356"/>
      <c r="CV13" s="356"/>
      <c r="CW13" s="356"/>
      <c r="CX13" s="356"/>
      <c r="CY13" s="573"/>
      <c r="CZ13" s="574">
        <v>7.6</v>
      </c>
      <c r="DA13" s="574"/>
      <c r="DB13" s="574"/>
      <c r="DC13" s="574"/>
      <c r="DD13" s="583">
        <v>400031</v>
      </c>
      <c r="DE13" s="356"/>
      <c r="DF13" s="356"/>
      <c r="DG13" s="356"/>
      <c r="DH13" s="356"/>
      <c r="DI13" s="356"/>
      <c r="DJ13" s="356"/>
      <c r="DK13" s="356"/>
      <c r="DL13" s="356"/>
      <c r="DM13" s="356"/>
      <c r="DN13" s="356"/>
      <c r="DO13" s="356"/>
      <c r="DP13" s="573"/>
      <c r="DQ13" s="583">
        <v>423983</v>
      </c>
      <c r="DR13" s="356"/>
      <c r="DS13" s="356"/>
      <c r="DT13" s="356"/>
      <c r="DU13" s="356"/>
      <c r="DV13" s="356"/>
      <c r="DW13" s="356"/>
      <c r="DX13" s="356"/>
      <c r="DY13" s="356"/>
      <c r="DZ13" s="356"/>
      <c r="EA13" s="356"/>
      <c r="EB13" s="356"/>
      <c r="EC13" s="584"/>
    </row>
    <row r="14" spans="2:143" ht="11.25" customHeight="1" x14ac:dyDescent="0.15">
      <c r="B14" s="577" t="s">
        <v>434</v>
      </c>
      <c r="C14" s="578"/>
      <c r="D14" s="578"/>
      <c r="E14" s="578"/>
      <c r="F14" s="578"/>
      <c r="G14" s="578"/>
      <c r="H14" s="578"/>
      <c r="I14" s="578"/>
      <c r="J14" s="578"/>
      <c r="K14" s="578"/>
      <c r="L14" s="578"/>
      <c r="M14" s="578"/>
      <c r="N14" s="578"/>
      <c r="O14" s="578"/>
      <c r="P14" s="578"/>
      <c r="Q14" s="579"/>
      <c r="R14" s="572" t="s">
        <v>215</v>
      </c>
      <c r="S14" s="356"/>
      <c r="T14" s="356"/>
      <c r="U14" s="356"/>
      <c r="V14" s="356"/>
      <c r="W14" s="356"/>
      <c r="X14" s="356"/>
      <c r="Y14" s="573"/>
      <c r="Z14" s="574" t="s">
        <v>215</v>
      </c>
      <c r="AA14" s="574"/>
      <c r="AB14" s="574"/>
      <c r="AC14" s="574"/>
      <c r="AD14" s="575" t="s">
        <v>215</v>
      </c>
      <c r="AE14" s="575"/>
      <c r="AF14" s="575"/>
      <c r="AG14" s="575"/>
      <c r="AH14" s="575"/>
      <c r="AI14" s="575"/>
      <c r="AJ14" s="575"/>
      <c r="AK14" s="575"/>
      <c r="AL14" s="580" t="s">
        <v>215</v>
      </c>
      <c r="AM14" s="362"/>
      <c r="AN14" s="362"/>
      <c r="AO14" s="581"/>
      <c r="AP14" s="577" t="s">
        <v>318</v>
      </c>
      <c r="AQ14" s="578"/>
      <c r="AR14" s="578"/>
      <c r="AS14" s="578"/>
      <c r="AT14" s="578"/>
      <c r="AU14" s="578"/>
      <c r="AV14" s="578"/>
      <c r="AW14" s="578"/>
      <c r="AX14" s="578"/>
      <c r="AY14" s="578"/>
      <c r="AZ14" s="578"/>
      <c r="BA14" s="578"/>
      <c r="BB14" s="578"/>
      <c r="BC14" s="578"/>
      <c r="BD14" s="578"/>
      <c r="BE14" s="578"/>
      <c r="BF14" s="579"/>
      <c r="BG14" s="572">
        <v>80184</v>
      </c>
      <c r="BH14" s="356"/>
      <c r="BI14" s="356"/>
      <c r="BJ14" s="356"/>
      <c r="BK14" s="356"/>
      <c r="BL14" s="356"/>
      <c r="BM14" s="356"/>
      <c r="BN14" s="573"/>
      <c r="BO14" s="574">
        <v>2.2000000000000002</v>
      </c>
      <c r="BP14" s="574"/>
      <c r="BQ14" s="574"/>
      <c r="BR14" s="574"/>
      <c r="BS14" s="583" t="s">
        <v>215</v>
      </c>
      <c r="BT14" s="356"/>
      <c r="BU14" s="356"/>
      <c r="BV14" s="356"/>
      <c r="BW14" s="356"/>
      <c r="BX14" s="356"/>
      <c r="BY14" s="356"/>
      <c r="BZ14" s="356"/>
      <c r="CA14" s="356"/>
      <c r="CB14" s="584"/>
      <c r="CD14" s="577" t="s">
        <v>212</v>
      </c>
      <c r="CE14" s="578"/>
      <c r="CF14" s="578"/>
      <c r="CG14" s="578"/>
      <c r="CH14" s="578"/>
      <c r="CI14" s="578"/>
      <c r="CJ14" s="578"/>
      <c r="CK14" s="578"/>
      <c r="CL14" s="578"/>
      <c r="CM14" s="578"/>
      <c r="CN14" s="578"/>
      <c r="CO14" s="578"/>
      <c r="CP14" s="578"/>
      <c r="CQ14" s="579"/>
      <c r="CR14" s="572">
        <v>425165</v>
      </c>
      <c r="CS14" s="356"/>
      <c r="CT14" s="356"/>
      <c r="CU14" s="356"/>
      <c r="CV14" s="356"/>
      <c r="CW14" s="356"/>
      <c r="CX14" s="356"/>
      <c r="CY14" s="573"/>
      <c r="CZ14" s="574">
        <v>4.7</v>
      </c>
      <c r="DA14" s="574"/>
      <c r="DB14" s="574"/>
      <c r="DC14" s="574"/>
      <c r="DD14" s="583" t="s">
        <v>215</v>
      </c>
      <c r="DE14" s="356"/>
      <c r="DF14" s="356"/>
      <c r="DG14" s="356"/>
      <c r="DH14" s="356"/>
      <c r="DI14" s="356"/>
      <c r="DJ14" s="356"/>
      <c r="DK14" s="356"/>
      <c r="DL14" s="356"/>
      <c r="DM14" s="356"/>
      <c r="DN14" s="356"/>
      <c r="DO14" s="356"/>
      <c r="DP14" s="573"/>
      <c r="DQ14" s="583">
        <v>425112</v>
      </c>
      <c r="DR14" s="356"/>
      <c r="DS14" s="356"/>
      <c r="DT14" s="356"/>
      <c r="DU14" s="356"/>
      <c r="DV14" s="356"/>
      <c r="DW14" s="356"/>
      <c r="DX14" s="356"/>
      <c r="DY14" s="356"/>
      <c r="DZ14" s="356"/>
      <c r="EA14" s="356"/>
      <c r="EB14" s="356"/>
      <c r="EC14" s="584"/>
    </row>
    <row r="15" spans="2:143" ht="11.25" customHeight="1" x14ac:dyDescent="0.15">
      <c r="B15" s="577" t="s">
        <v>427</v>
      </c>
      <c r="C15" s="578"/>
      <c r="D15" s="578"/>
      <c r="E15" s="578"/>
      <c r="F15" s="578"/>
      <c r="G15" s="578"/>
      <c r="H15" s="578"/>
      <c r="I15" s="578"/>
      <c r="J15" s="578"/>
      <c r="K15" s="578"/>
      <c r="L15" s="578"/>
      <c r="M15" s="578"/>
      <c r="N15" s="578"/>
      <c r="O15" s="578"/>
      <c r="P15" s="578"/>
      <c r="Q15" s="579"/>
      <c r="R15" s="572">
        <v>43950</v>
      </c>
      <c r="S15" s="356"/>
      <c r="T15" s="356"/>
      <c r="U15" s="356"/>
      <c r="V15" s="356"/>
      <c r="W15" s="356"/>
      <c r="X15" s="356"/>
      <c r="Y15" s="573"/>
      <c r="Z15" s="574">
        <v>0.5</v>
      </c>
      <c r="AA15" s="574"/>
      <c r="AB15" s="574"/>
      <c r="AC15" s="574"/>
      <c r="AD15" s="575">
        <v>43950</v>
      </c>
      <c r="AE15" s="575"/>
      <c r="AF15" s="575"/>
      <c r="AG15" s="575"/>
      <c r="AH15" s="575"/>
      <c r="AI15" s="575"/>
      <c r="AJ15" s="575"/>
      <c r="AK15" s="575"/>
      <c r="AL15" s="580">
        <v>0.8</v>
      </c>
      <c r="AM15" s="362"/>
      <c r="AN15" s="362"/>
      <c r="AO15" s="581"/>
      <c r="AP15" s="577" t="s">
        <v>435</v>
      </c>
      <c r="AQ15" s="578"/>
      <c r="AR15" s="578"/>
      <c r="AS15" s="578"/>
      <c r="AT15" s="578"/>
      <c r="AU15" s="578"/>
      <c r="AV15" s="578"/>
      <c r="AW15" s="578"/>
      <c r="AX15" s="578"/>
      <c r="AY15" s="578"/>
      <c r="AZ15" s="578"/>
      <c r="BA15" s="578"/>
      <c r="BB15" s="578"/>
      <c r="BC15" s="578"/>
      <c r="BD15" s="578"/>
      <c r="BE15" s="578"/>
      <c r="BF15" s="579"/>
      <c r="BG15" s="572">
        <v>182799</v>
      </c>
      <c r="BH15" s="356"/>
      <c r="BI15" s="356"/>
      <c r="BJ15" s="356"/>
      <c r="BK15" s="356"/>
      <c r="BL15" s="356"/>
      <c r="BM15" s="356"/>
      <c r="BN15" s="573"/>
      <c r="BO15" s="574">
        <v>4.9000000000000004</v>
      </c>
      <c r="BP15" s="574"/>
      <c r="BQ15" s="574"/>
      <c r="BR15" s="574"/>
      <c r="BS15" s="583" t="s">
        <v>215</v>
      </c>
      <c r="BT15" s="356"/>
      <c r="BU15" s="356"/>
      <c r="BV15" s="356"/>
      <c r="BW15" s="356"/>
      <c r="BX15" s="356"/>
      <c r="BY15" s="356"/>
      <c r="BZ15" s="356"/>
      <c r="CA15" s="356"/>
      <c r="CB15" s="584"/>
      <c r="CD15" s="577" t="s">
        <v>438</v>
      </c>
      <c r="CE15" s="578"/>
      <c r="CF15" s="578"/>
      <c r="CG15" s="578"/>
      <c r="CH15" s="578"/>
      <c r="CI15" s="578"/>
      <c r="CJ15" s="578"/>
      <c r="CK15" s="578"/>
      <c r="CL15" s="578"/>
      <c r="CM15" s="578"/>
      <c r="CN15" s="578"/>
      <c r="CO15" s="578"/>
      <c r="CP15" s="578"/>
      <c r="CQ15" s="579"/>
      <c r="CR15" s="572">
        <v>1888793</v>
      </c>
      <c r="CS15" s="356"/>
      <c r="CT15" s="356"/>
      <c r="CU15" s="356"/>
      <c r="CV15" s="356"/>
      <c r="CW15" s="356"/>
      <c r="CX15" s="356"/>
      <c r="CY15" s="573"/>
      <c r="CZ15" s="574">
        <v>20.8</v>
      </c>
      <c r="DA15" s="574"/>
      <c r="DB15" s="574"/>
      <c r="DC15" s="574"/>
      <c r="DD15" s="583">
        <v>776109</v>
      </c>
      <c r="DE15" s="356"/>
      <c r="DF15" s="356"/>
      <c r="DG15" s="356"/>
      <c r="DH15" s="356"/>
      <c r="DI15" s="356"/>
      <c r="DJ15" s="356"/>
      <c r="DK15" s="356"/>
      <c r="DL15" s="356"/>
      <c r="DM15" s="356"/>
      <c r="DN15" s="356"/>
      <c r="DO15" s="356"/>
      <c r="DP15" s="573"/>
      <c r="DQ15" s="583">
        <v>994057</v>
      </c>
      <c r="DR15" s="356"/>
      <c r="DS15" s="356"/>
      <c r="DT15" s="356"/>
      <c r="DU15" s="356"/>
      <c r="DV15" s="356"/>
      <c r="DW15" s="356"/>
      <c r="DX15" s="356"/>
      <c r="DY15" s="356"/>
      <c r="DZ15" s="356"/>
      <c r="EA15" s="356"/>
      <c r="EB15" s="356"/>
      <c r="EC15" s="584"/>
    </row>
    <row r="16" spans="2:143" ht="11.25" customHeight="1" x14ac:dyDescent="0.15">
      <c r="B16" s="577" t="s">
        <v>209</v>
      </c>
      <c r="C16" s="578"/>
      <c r="D16" s="578"/>
      <c r="E16" s="578"/>
      <c r="F16" s="578"/>
      <c r="G16" s="578"/>
      <c r="H16" s="578"/>
      <c r="I16" s="578"/>
      <c r="J16" s="578"/>
      <c r="K16" s="578"/>
      <c r="L16" s="578"/>
      <c r="M16" s="578"/>
      <c r="N16" s="578"/>
      <c r="O16" s="578"/>
      <c r="P16" s="578"/>
      <c r="Q16" s="579"/>
      <c r="R16" s="572" t="s">
        <v>215</v>
      </c>
      <c r="S16" s="356"/>
      <c r="T16" s="356"/>
      <c r="U16" s="356"/>
      <c r="V16" s="356"/>
      <c r="W16" s="356"/>
      <c r="X16" s="356"/>
      <c r="Y16" s="573"/>
      <c r="Z16" s="574" t="s">
        <v>215</v>
      </c>
      <c r="AA16" s="574"/>
      <c r="AB16" s="574"/>
      <c r="AC16" s="574"/>
      <c r="AD16" s="575" t="s">
        <v>215</v>
      </c>
      <c r="AE16" s="575"/>
      <c r="AF16" s="575"/>
      <c r="AG16" s="575"/>
      <c r="AH16" s="575"/>
      <c r="AI16" s="575"/>
      <c r="AJ16" s="575"/>
      <c r="AK16" s="575"/>
      <c r="AL16" s="580" t="s">
        <v>215</v>
      </c>
      <c r="AM16" s="362"/>
      <c r="AN16" s="362"/>
      <c r="AO16" s="581"/>
      <c r="AP16" s="577" t="s">
        <v>136</v>
      </c>
      <c r="AQ16" s="578"/>
      <c r="AR16" s="578"/>
      <c r="AS16" s="578"/>
      <c r="AT16" s="578"/>
      <c r="AU16" s="578"/>
      <c r="AV16" s="578"/>
      <c r="AW16" s="578"/>
      <c r="AX16" s="578"/>
      <c r="AY16" s="578"/>
      <c r="AZ16" s="578"/>
      <c r="BA16" s="578"/>
      <c r="BB16" s="578"/>
      <c r="BC16" s="578"/>
      <c r="BD16" s="578"/>
      <c r="BE16" s="578"/>
      <c r="BF16" s="579"/>
      <c r="BG16" s="572" t="s">
        <v>215</v>
      </c>
      <c r="BH16" s="356"/>
      <c r="BI16" s="356"/>
      <c r="BJ16" s="356"/>
      <c r="BK16" s="356"/>
      <c r="BL16" s="356"/>
      <c r="BM16" s="356"/>
      <c r="BN16" s="573"/>
      <c r="BO16" s="574" t="s">
        <v>215</v>
      </c>
      <c r="BP16" s="574"/>
      <c r="BQ16" s="574"/>
      <c r="BR16" s="574"/>
      <c r="BS16" s="583" t="s">
        <v>215</v>
      </c>
      <c r="BT16" s="356"/>
      <c r="BU16" s="356"/>
      <c r="BV16" s="356"/>
      <c r="BW16" s="356"/>
      <c r="BX16" s="356"/>
      <c r="BY16" s="356"/>
      <c r="BZ16" s="356"/>
      <c r="CA16" s="356"/>
      <c r="CB16" s="584"/>
      <c r="CD16" s="577" t="s">
        <v>197</v>
      </c>
      <c r="CE16" s="578"/>
      <c r="CF16" s="578"/>
      <c r="CG16" s="578"/>
      <c r="CH16" s="578"/>
      <c r="CI16" s="578"/>
      <c r="CJ16" s="578"/>
      <c r="CK16" s="578"/>
      <c r="CL16" s="578"/>
      <c r="CM16" s="578"/>
      <c r="CN16" s="578"/>
      <c r="CO16" s="578"/>
      <c r="CP16" s="578"/>
      <c r="CQ16" s="579"/>
      <c r="CR16" s="572" t="s">
        <v>215</v>
      </c>
      <c r="CS16" s="356"/>
      <c r="CT16" s="356"/>
      <c r="CU16" s="356"/>
      <c r="CV16" s="356"/>
      <c r="CW16" s="356"/>
      <c r="CX16" s="356"/>
      <c r="CY16" s="573"/>
      <c r="CZ16" s="574" t="s">
        <v>215</v>
      </c>
      <c r="DA16" s="574"/>
      <c r="DB16" s="574"/>
      <c r="DC16" s="574"/>
      <c r="DD16" s="583" t="s">
        <v>215</v>
      </c>
      <c r="DE16" s="356"/>
      <c r="DF16" s="356"/>
      <c r="DG16" s="356"/>
      <c r="DH16" s="356"/>
      <c r="DI16" s="356"/>
      <c r="DJ16" s="356"/>
      <c r="DK16" s="356"/>
      <c r="DL16" s="356"/>
      <c r="DM16" s="356"/>
      <c r="DN16" s="356"/>
      <c r="DO16" s="356"/>
      <c r="DP16" s="573"/>
      <c r="DQ16" s="583" t="s">
        <v>215</v>
      </c>
      <c r="DR16" s="356"/>
      <c r="DS16" s="356"/>
      <c r="DT16" s="356"/>
      <c r="DU16" s="356"/>
      <c r="DV16" s="356"/>
      <c r="DW16" s="356"/>
      <c r="DX16" s="356"/>
      <c r="DY16" s="356"/>
      <c r="DZ16" s="356"/>
      <c r="EA16" s="356"/>
      <c r="EB16" s="356"/>
      <c r="EC16" s="584"/>
    </row>
    <row r="17" spans="2:133" ht="11.25" customHeight="1" x14ac:dyDescent="0.15">
      <c r="B17" s="577" t="s">
        <v>214</v>
      </c>
      <c r="C17" s="578"/>
      <c r="D17" s="578"/>
      <c r="E17" s="578"/>
      <c r="F17" s="578"/>
      <c r="G17" s="578"/>
      <c r="H17" s="578"/>
      <c r="I17" s="578"/>
      <c r="J17" s="578"/>
      <c r="K17" s="578"/>
      <c r="L17" s="578"/>
      <c r="M17" s="578"/>
      <c r="N17" s="578"/>
      <c r="O17" s="578"/>
      <c r="P17" s="578"/>
      <c r="Q17" s="579"/>
      <c r="R17" s="572">
        <v>18581</v>
      </c>
      <c r="S17" s="356"/>
      <c r="T17" s="356"/>
      <c r="U17" s="356"/>
      <c r="V17" s="356"/>
      <c r="W17" s="356"/>
      <c r="X17" s="356"/>
      <c r="Y17" s="573"/>
      <c r="Z17" s="574">
        <v>0.2</v>
      </c>
      <c r="AA17" s="574"/>
      <c r="AB17" s="574"/>
      <c r="AC17" s="574"/>
      <c r="AD17" s="575">
        <v>18581</v>
      </c>
      <c r="AE17" s="575"/>
      <c r="AF17" s="575"/>
      <c r="AG17" s="575"/>
      <c r="AH17" s="575"/>
      <c r="AI17" s="575"/>
      <c r="AJ17" s="575"/>
      <c r="AK17" s="575"/>
      <c r="AL17" s="580">
        <v>0.3</v>
      </c>
      <c r="AM17" s="362"/>
      <c r="AN17" s="362"/>
      <c r="AO17" s="581"/>
      <c r="AP17" s="577" t="s">
        <v>5</v>
      </c>
      <c r="AQ17" s="578"/>
      <c r="AR17" s="578"/>
      <c r="AS17" s="578"/>
      <c r="AT17" s="578"/>
      <c r="AU17" s="578"/>
      <c r="AV17" s="578"/>
      <c r="AW17" s="578"/>
      <c r="AX17" s="578"/>
      <c r="AY17" s="578"/>
      <c r="AZ17" s="578"/>
      <c r="BA17" s="578"/>
      <c r="BB17" s="578"/>
      <c r="BC17" s="578"/>
      <c r="BD17" s="578"/>
      <c r="BE17" s="578"/>
      <c r="BF17" s="579"/>
      <c r="BG17" s="572" t="s">
        <v>215</v>
      </c>
      <c r="BH17" s="356"/>
      <c r="BI17" s="356"/>
      <c r="BJ17" s="356"/>
      <c r="BK17" s="356"/>
      <c r="BL17" s="356"/>
      <c r="BM17" s="356"/>
      <c r="BN17" s="573"/>
      <c r="BO17" s="574" t="s">
        <v>215</v>
      </c>
      <c r="BP17" s="574"/>
      <c r="BQ17" s="574"/>
      <c r="BR17" s="574"/>
      <c r="BS17" s="583" t="s">
        <v>215</v>
      </c>
      <c r="BT17" s="356"/>
      <c r="BU17" s="356"/>
      <c r="BV17" s="356"/>
      <c r="BW17" s="356"/>
      <c r="BX17" s="356"/>
      <c r="BY17" s="356"/>
      <c r="BZ17" s="356"/>
      <c r="CA17" s="356"/>
      <c r="CB17" s="584"/>
      <c r="CD17" s="577" t="s">
        <v>302</v>
      </c>
      <c r="CE17" s="578"/>
      <c r="CF17" s="578"/>
      <c r="CG17" s="578"/>
      <c r="CH17" s="578"/>
      <c r="CI17" s="578"/>
      <c r="CJ17" s="578"/>
      <c r="CK17" s="578"/>
      <c r="CL17" s="578"/>
      <c r="CM17" s="578"/>
      <c r="CN17" s="578"/>
      <c r="CO17" s="578"/>
      <c r="CP17" s="578"/>
      <c r="CQ17" s="579"/>
      <c r="CR17" s="572">
        <v>774778</v>
      </c>
      <c r="CS17" s="356"/>
      <c r="CT17" s="356"/>
      <c r="CU17" s="356"/>
      <c r="CV17" s="356"/>
      <c r="CW17" s="356"/>
      <c r="CX17" s="356"/>
      <c r="CY17" s="573"/>
      <c r="CZ17" s="574">
        <v>8.5</v>
      </c>
      <c r="DA17" s="574"/>
      <c r="DB17" s="574"/>
      <c r="DC17" s="574"/>
      <c r="DD17" s="583" t="s">
        <v>215</v>
      </c>
      <c r="DE17" s="356"/>
      <c r="DF17" s="356"/>
      <c r="DG17" s="356"/>
      <c r="DH17" s="356"/>
      <c r="DI17" s="356"/>
      <c r="DJ17" s="356"/>
      <c r="DK17" s="356"/>
      <c r="DL17" s="356"/>
      <c r="DM17" s="356"/>
      <c r="DN17" s="356"/>
      <c r="DO17" s="356"/>
      <c r="DP17" s="573"/>
      <c r="DQ17" s="583">
        <v>756969</v>
      </c>
      <c r="DR17" s="356"/>
      <c r="DS17" s="356"/>
      <c r="DT17" s="356"/>
      <c r="DU17" s="356"/>
      <c r="DV17" s="356"/>
      <c r="DW17" s="356"/>
      <c r="DX17" s="356"/>
      <c r="DY17" s="356"/>
      <c r="DZ17" s="356"/>
      <c r="EA17" s="356"/>
      <c r="EB17" s="356"/>
      <c r="EC17" s="584"/>
    </row>
    <row r="18" spans="2:133" ht="11.25" customHeight="1" x14ac:dyDescent="0.15">
      <c r="B18" s="577" t="s">
        <v>430</v>
      </c>
      <c r="C18" s="578"/>
      <c r="D18" s="578"/>
      <c r="E18" s="578"/>
      <c r="F18" s="578"/>
      <c r="G18" s="578"/>
      <c r="H18" s="578"/>
      <c r="I18" s="578"/>
      <c r="J18" s="578"/>
      <c r="K18" s="578"/>
      <c r="L18" s="578"/>
      <c r="M18" s="578"/>
      <c r="N18" s="578"/>
      <c r="O18" s="578"/>
      <c r="P18" s="578"/>
      <c r="Q18" s="579"/>
      <c r="R18" s="572">
        <v>1125562</v>
      </c>
      <c r="S18" s="356"/>
      <c r="T18" s="356"/>
      <c r="U18" s="356"/>
      <c r="V18" s="356"/>
      <c r="W18" s="356"/>
      <c r="X18" s="356"/>
      <c r="Y18" s="573"/>
      <c r="Z18" s="574">
        <v>11.9</v>
      </c>
      <c r="AA18" s="574"/>
      <c r="AB18" s="574"/>
      <c r="AC18" s="574"/>
      <c r="AD18" s="575">
        <v>1013474</v>
      </c>
      <c r="AE18" s="575"/>
      <c r="AF18" s="575"/>
      <c r="AG18" s="575"/>
      <c r="AH18" s="575"/>
      <c r="AI18" s="575"/>
      <c r="AJ18" s="575"/>
      <c r="AK18" s="575"/>
      <c r="AL18" s="580">
        <v>19.100000000000001</v>
      </c>
      <c r="AM18" s="362"/>
      <c r="AN18" s="362"/>
      <c r="AO18" s="581"/>
      <c r="AP18" s="577" t="s">
        <v>95</v>
      </c>
      <c r="AQ18" s="578"/>
      <c r="AR18" s="578"/>
      <c r="AS18" s="578"/>
      <c r="AT18" s="578"/>
      <c r="AU18" s="578"/>
      <c r="AV18" s="578"/>
      <c r="AW18" s="578"/>
      <c r="AX18" s="578"/>
      <c r="AY18" s="578"/>
      <c r="AZ18" s="578"/>
      <c r="BA18" s="578"/>
      <c r="BB18" s="578"/>
      <c r="BC18" s="578"/>
      <c r="BD18" s="578"/>
      <c r="BE18" s="578"/>
      <c r="BF18" s="579"/>
      <c r="BG18" s="572" t="s">
        <v>215</v>
      </c>
      <c r="BH18" s="356"/>
      <c r="BI18" s="356"/>
      <c r="BJ18" s="356"/>
      <c r="BK18" s="356"/>
      <c r="BL18" s="356"/>
      <c r="BM18" s="356"/>
      <c r="BN18" s="573"/>
      <c r="BO18" s="574" t="s">
        <v>215</v>
      </c>
      <c r="BP18" s="574"/>
      <c r="BQ18" s="574"/>
      <c r="BR18" s="574"/>
      <c r="BS18" s="583" t="s">
        <v>215</v>
      </c>
      <c r="BT18" s="356"/>
      <c r="BU18" s="356"/>
      <c r="BV18" s="356"/>
      <c r="BW18" s="356"/>
      <c r="BX18" s="356"/>
      <c r="BY18" s="356"/>
      <c r="BZ18" s="356"/>
      <c r="CA18" s="356"/>
      <c r="CB18" s="584"/>
      <c r="CD18" s="577" t="s">
        <v>439</v>
      </c>
      <c r="CE18" s="578"/>
      <c r="CF18" s="578"/>
      <c r="CG18" s="578"/>
      <c r="CH18" s="578"/>
      <c r="CI18" s="578"/>
      <c r="CJ18" s="578"/>
      <c r="CK18" s="578"/>
      <c r="CL18" s="578"/>
      <c r="CM18" s="578"/>
      <c r="CN18" s="578"/>
      <c r="CO18" s="578"/>
      <c r="CP18" s="578"/>
      <c r="CQ18" s="579"/>
      <c r="CR18" s="572" t="s">
        <v>215</v>
      </c>
      <c r="CS18" s="356"/>
      <c r="CT18" s="356"/>
      <c r="CU18" s="356"/>
      <c r="CV18" s="356"/>
      <c r="CW18" s="356"/>
      <c r="CX18" s="356"/>
      <c r="CY18" s="573"/>
      <c r="CZ18" s="574" t="s">
        <v>215</v>
      </c>
      <c r="DA18" s="574"/>
      <c r="DB18" s="574"/>
      <c r="DC18" s="574"/>
      <c r="DD18" s="583" t="s">
        <v>215</v>
      </c>
      <c r="DE18" s="356"/>
      <c r="DF18" s="356"/>
      <c r="DG18" s="356"/>
      <c r="DH18" s="356"/>
      <c r="DI18" s="356"/>
      <c r="DJ18" s="356"/>
      <c r="DK18" s="356"/>
      <c r="DL18" s="356"/>
      <c r="DM18" s="356"/>
      <c r="DN18" s="356"/>
      <c r="DO18" s="356"/>
      <c r="DP18" s="573"/>
      <c r="DQ18" s="583" t="s">
        <v>215</v>
      </c>
      <c r="DR18" s="356"/>
      <c r="DS18" s="356"/>
      <c r="DT18" s="356"/>
      <c r="DU18" s="356"/>
      <c r="DV18" s="356"/>
      <c r="DW18" s="356"/>
      <c r="DX18" s="356"/>
      <c r="DY18" s="356"/>
      <c r="DZ18" s="356"/>
      <c r="EA18" s="356"/>
      <c r="EB18" s="356"/>
      <c r="EC18" s="584"/>
    </row>
    <row r="19" spans="2:133" ht="11.25" customHeight="1" x14ac:dyDescent="0.15">
      <c r="B19" s="577" t="s">
        <v>360</v>
      </c>
      <c r="C19" s="578"/>
      <c r="D19" s="578"/>
      <c r="E19" s="578"/>
      <c r="F19" s="578"/>
      <c r="G19" s="578"/>
      <c r="H19" s="578"/>
      <c r="I19" s="578"/>
      <c r="J19" s="578"/>
      <c r="K19" s="578"/>
      <c r="L19" s="578"/>
      <c r="M19" s="578"/>
      <c r="N19" s="578"/>
      <c r="O19" s="578"/>
      <c r="P19" s="578"/>
      <c r="Q19" s="579"/>
      <c r="R19" s="572">
        <v>1013474</v>
      </c>
      <c r="S19" s="356"/>
      <c r="T19" s="356"/>
      <c r="U19" s="356"/>
      <c r="V19" s="356"/>
      <c r="W19" s="356"/>
      <c r="X19" s="356"/>
      <c r="Y19" s="573"/>
      <c r="Z19" s="574">
        <v>10.7</v>
      </c>
      <c r="AA19" s="574"/>
      <c r="AB19" s="574"/>
      <c r="AC19" s="574"/>
      <c r="AD19" s="575">
        <v>1013474</v>
      </c>
      <c r="AE19" s="575"/>
      <c r="AF19" s="575"/>
      <c r="AG19" s="575"/>
      <c r="AH19" s="575"/>
      <c r="AI19" s="575"/>
      <c r="AJ19" s="575"/>
      <c r="AK19" s="575"/>
      <c r="AL19" s="580">
        <v>19.100000000000001</v>
      </c>
      <c r="AM19" s="362"/>
      <c r="AN19" s="362"/>
      <c r="AO19" s="581"/>
      <c r="AP19" s="577" t="s">
        <v>440</v>
      </c>
      <c r="AQ19" s="578"/>
      <c r="AR19" s="578"/>
      <c r="AS19" s="578"/>
      <c r="AT19" s="578"/>
      <c r="AU19" s="578"/>
      <c r="AV19" s="578"/>
      <c r="AW19" s="578"/>
      <c r="AX19" s="578"/>
      <c r="AY19" s="578"/>
      <c r="AZ19" s="578"/>
      <c r="BA19" s="578"/>
      <c r="BB19" s="578"/>
      <c r="BC19" s="578"/>
      <c r="BD19" s="578"/>
      <c r="BE19" s="578"/>
      <c r="BF19" s="579"/>
      <c r="BG19" s="572">
        <v>108963</v>
      </c>
      <c r="BH19" s="356"/>
      <c r="BI19" s="356"/>
      <c r="BJ19" s="356"/>
      <c r="BK19" s="356"/>
      <c r="BL19" s="356"/>
      <c r="BM19" s="356"/>
      <c r="BN19" s="573"/>
      <c r="BO19" s="574">
        <v>2.9</v>
      </c>
      <c r="BP19" s="574"/>
      <c r="BQ19" s="574"/>
      <c r="BR19" s="574"/>
      <c r="BS19" s="583" t="s">
        <v>215</v>
      </c>
      <c r="BT19" s="356"/>
      <c r="BU19" s="356"/>
      <c r="BV19" s="356"/>
      <c r="BW19" s="356"/>
      <c r="BX19" s="356"/>
      <c r="BY19" s="356"/>
      <c r="BZ19" s="356"/>
      <c r="CA19" s="356"/>
      <c r="CB19" s="584"/>
      <c r="CD19" s="577" t="s">
        <v>400</v>
      </c>
      <c r="CE19" s="578"/>
      <c r="CF19" s="578"/>
      <c r="CG19" s="578"/>
      <c r="CH19" s="578"/>
      <c r="CI19" s="578"/>
      <c r="CJ19" s="578"/>
      <c r="CK19" s="578"/>
      <c r="CL19" s="578"/>
      <c r="CM19" s="578"/>
      <c r="CN19" s="578"/>
      <c r="CO19" s="578"/>
      <c r="CP19" s="578"/>
      <c r="CQ19" s="579"/>
      <c r="CR19" s="572" t="s">
        <v>215</v>
      </c>
      <c r="CS19" s="356"/>
      <c r="CT19" s="356"/>
      <c r="CU19" s="356"/>
      <c r="CV19" s="356"/>
      <c r="CW19" s="356"/>
      <c r="CX19" s="356"/>
      <c r="CY19" s="573"/>
      <c r="CZ19" s="574" t="s">
        <v>215</v>
      </c>
      <c r="DA19" s="574"/>
      <c r="DB19" s="574"/>
      <c r="DC19" s="574"/>
      <c r="DD19" s="583" t="s">
        <v>215</v>
      </c>
      <c r="DE19" s="356"/>
      <c r="DF19" s="356"/>
      <c r="DG19" s="356"/>
      <c r="DH19" s="356"/>
      <c r="DI19" s="356"/>
      <c r="DJ19" s="356"/>
      <c r="DK19" s="356"/>
      <c r="DL19" s="356"/>
      <c r="DM19" s="356"/>
      <c r="DN19" s="356"/>
      <c r="DO19" s="356"/>
      <c r="DP19" s="573"/>
      <c r="DQ19" s="583" t="s">
        <v>215</v>
      </c>
      <c r="DR19" s="356"/>
      <c r="DS19" s="356"/>
      <c r="DT19" s="356"/>
      <c r="DU19" s="356"/>
      <c r="DV19" s="356"/>
      <c r="DW19" s="356"/>
      <c r="DX19" s="356"/>
      <c r="DY19" s="356"/>
      <c r="DZ19" s="356"/>
      <c r="EA19" s="356"/>
      <c r="EB19" s="356"/>
      <c r="EC19" s="584"/>
    </row>
    <row r="20" spans="2:133" ht="11.25" customHeight="1" x14ac:dyDescent="0.15">
      <c r="B20" s="577" t="s">
        <v>8</v>
      </c>
      <c r="C20" s="578"/>
      <c r="D20" s="578"/>
      <c r="E20" s="578"/>
      <c r="F20" s="578"/>
      <c r="G20" s="578"/>
      <c r="H20" s="578"/>
      <c r="I20" s="578"/>
      <c r="J20" s="578"/>
      <c r="K20" s="578"/>
      <c r="L20" s="578"/>
      <c r="M20" s="578"/>
      <c r="N20" s="578"/>
      <c r="O20" s="578"/>
      <c r="P20" s="578"/>
      <c r="Q20" s="579"/>
      <c r="R20" s="572">
        <v>112088</v>
      </c>
      <c r="S20" s="356"/>
      <c r="T20" s="356"/>
      <c r="U20" s="356"/>
      <c r="V20" s="356"/>
      <c r="W20" s="356"/>
      <c r="X20" s="356"/>
      <c r="Y20" s="573"/>
      <c r="Z20" s="574">
        <v>1.2</v>
      </c>
      <c r="AA20" s="574"/>
      <c r="AB20" s="574"/>
      <c r="AC20" s="574"/>
      <c r="AD20" s="575" t="s">
        <v>215</v>
      </c>
      <c r="AE20" s="575"/>
      <c r="AF20" s="575"/>
      <c r="AG20" s="575"/>
      <c r="AH20" s="575"/>
      <c r="AI20" s="575"/>
      <c r="AJ20" s="575"/>
      <c r="AK20" s="575"/>
      <c r="AL20" s="580" t="s">
        <v>215</v>
      </c>
      <c r="AM20" s="362"/>
      <c r="AN20" s="362"/>
      <c r="AO20" s="581"/>
      <c r="AP20" s="577" t="s">
        <v>443</v>
      </c>
      <c r="AQ20" s="578"/>
      <c r="AR20" s="578"/>
      <c r="AS20" s="578"/>
      <c r="AT20" s="578"/>
      <c r="AU20" s="578"/>
      <c r="AV20" s="578"/>
      <c r="AW20" s="578"/>
      <c r="AX20" s="578"/>
      <c r="AY20" s="578"/>
      <c r="AZ20" s="578"/>
      <c r="BA20" s="578"/>
      <c r="BB20" s="578"/>
      <c r="BC20" s="578"/>
      <c r="BD20" s="578"/>
      <c r="BE20" s="578"/>
      <c r="BF20" s="579"/>
      <c r="BG20" s="572">
        <v>108963</v>
      </c>
      <c r="BH20" s="356"/>
      <c r="BI20" s="356"/>
      <c r="BJ20" s="356"/>
      <c r="BK20" s="356"/>
      <c r="BL20" s="356"/>
      <c r="BM20" s="356"/>
      <c r="BN20" s="573"/>
      <c r="BO20" s="574">
        <v>2.9</v>
      </c>
      <c r="BP20" s="574"/>
      <c r="BQ20" s="574"/>
      <c r="BR20" s="574"/>
      <c r="BS20" s="583" t="s">
        <v>215</v>
      </c>
      <c r="BT20" s="356"/>
      <c r="BU20" s="356"/>
      <c r="BV20" s="356"/>
      <c r="BW20" s="356"/>
      <c r="BX20" s="356"/>
      <c r="BY20" s="356"/>
      <c r="BZ20" s="356"/>
      <c r="CA20" s="356"/>
      <c r="CB20" s="584"/>
      <c r="CD20" s="577" t="s">
        <v>3</v>
      </c>
      <c r="CE20" s="578"/>
      <c r="CF20" s="578"/>
      <c r="CG20" s="578"/>
      <c r="CH20" s="578"/>
      <c r="CI20" s="578"/>
      <c r="CJ20" s="578"/>
      <c r="CK20" s="578"/>
      <c r="CL20" s="578"/>
      <c r="CM20" s="578"/>
      <c r="CN20" s="578"/>
      <c r="CO20" s="578"/>
      <c r="CP20" s="578"/>
      <c r="CQ20" s="579"/>
      <c r="CR20" s="572">
        <v>9102014</v>
      </c>
      <c r="CS20" s="356"/>
      <c r="CT20" s="356"/>
      <c r="CU20" s="356"/>
      <c r="CV20" s="356"/>
      <c r="CW20" s="356"/>
      <c r="CX20" s="356"/>
      <c r="CY20" s="573"/>
      <c r="CZ20" s="574">
        <v>100</v>
      </c>
      <c r="DA20" s="574"/>
      <c r="DB20" s="574"/>
      <c r="DC20" s="574"/>
      <c r="DD20" s="583">
        <v>1301830</v>
      </c>
      <c r="DE20" s="356"/>
      <c r="DF20" s="356"/>
      <c r="DG20" s="356"/>
      <c r="DH20" s="356"/>
      <c r="DI20" s="356"/>
      <c r="DJ20" s="356"/>
      <c r="DK20" s="356"/>
      <c r="DL20" s="356"/>
      <c r="DM20" s="356"/>
      <c r="DN20" s="356"/>
      <c r="DO20" s="356"/>
      <c r="DP20" s="573"/>
      <c r="DQ20" s="583">
        <v>6523008</v>
      </c>
      <c r="DR20" s="356"/>
      <c r="DS20" s="356"/>
      <c r="DT20" s="356"/>
      <c r="DU20" s="356"/>
      <c r="DV20" s="356"/>
      <c r="DW20" s="356"/>
      <c r="DX20" s="356"/>
      <c r="DY20" s="356"/>
      <c r="DZ20" s="356"/>
      <c r="EA20" s="356"/>
      <c r="EB20" s="356"/>
      <c r="EC20" s="584"/>
    </row>
    <row r="21" spans="2:133" ht="11.25" customHeight="1" x14ac:dyDescent="0.15">
      <c r="B21" s="577" t="s">
        <v>390</v>
      </c>
      <c r="C21" s="578"/>
      <c r="D21" s="578"/>
      <c r="E21" s="578"/>
      <c r="F21" s="578"/>
      <c r="G21" s="578"/>
      <c r="H21" s="578"/>
      <c r="I21" s="578"/>
      <c r="J21" s="578"/>
      <c r="K21" s="578"/>
      <c r="L21" s="578"/>
      <c r="M21" s="578"/>
      <c r="N21" s="578"/>
      <c r="O21" s="578"/>
      <c r="P21" s="578"/>
      <c r="Q21" s="579"/>
      <c r="R21" s="572" t="s">
        <v>215</v>
      </c>
      <c r="S21" s="356"/>
      <c r="T21" s="356"/>
      <c r="U21" s="356"/>
      <c r="V21" s="356"/>
      <c r="W21" s="356"/>
      <c r="X21" s="356"/>
      <c r="Y21" s="573"/>
      <c r="Z21" s="574" t="s">
        <v>215</v>
      </c>
      <c r="AA21" s="574"/>
      <c r="AB21" s="574"/>
      <c r="AC21" s="574"/>
      <c r="AD21" s="575" t="s">
        <v>215</v>
      </c>
      <c r="AE21" s="575"/>
      <c r="AF21" s="575"/>
      <c r="AG21" s="575"/>
      <c r="AH21" s="575"/>
      <c r="AI21" s="575"/>
      <c r="AJ21" s="575"/>
      <c r="AK21" s="575"/>
      <c r="AL21" s="580" t="s">
        <v>215</v>
      </c>
      <c r="AM21" s="362"/>
      <c r="AN21" s="362"/>
      <c r="AO21" s="581"/>
      <c r="AP21" s="585" t="s">
        <v>447</v>
      </c>
      <c r="AQ21" s="586"/>
      <c r="AR21" s="586"/>
      <c r="AS21" s="586"/>
      <c r="AT21" s="586"/>
      <c r="AU21" s="586"/>
      <c r="AV21" s="586"/>
      <c r="AW21" s="586"/>
      <c r="AX21" s="586"/>
      <c r="AY21" s="586"/>
      <c r="AZ21" s="586"/>
      <c r="BA21" s="586"/>
      <c r="BB21" s="586"/>
      <c r="BC21" s="586"/>
      <c r="BD21" s="586"/>
      <c r="BE21" s="586"/>
      <c r="BF21" s="587"/>
      <c r="BG21" s="572" t="s">
        <v>215</v>
      </c>
      <c r="BH21" s="356"/>
      <c r="BI21" s="356"/>
      <c r="BJ21" s="356"/>
      <c r="BK21" s="356"/>
      <c r="BL21" s="356"/>
      <c r="BM21" s="356"/>
      <c r="BN21" s="573"/>
      <c r="BO21" s="574" t="s">
        <v>215</v>
      </c>
      <c r="BP21" s="574"/>
      <c r="BQ21" s="574"/>
      <c r="BR21" s="574"/>
      <c r="BS21" s="583" t="s">
        <v>215</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x14ac:dyDescent="0.15">
      <c r="B22" s="577" t="s">
        <v>78</v>
      </c>
      <c r="C22" s="578"/>
      <c r="D22" s="578"/>
      <c r="E22" s="578"/>
      <c r="F22" s="578"/>
      <c r="G22" s="578"/>
      <c r="H22" s="578"/>
      <c r="I22" s="578"/>
      <c r="J22" s="578"/>
      <c r="K22" s="578"/>
      <c r="L22" s="578"/>
      <c r="M22" s="578"/>
      <c r="N22" s="578"/>
      <c r="O22" s="578"/>
      <c r="P22" s="578"/>
      <c r="Q22" s="579"/>
      <c r="R22" s="572">
        <v>5528248</v>
      </c>
      <c r="S22" s="356"/>
      <c r="T22" s="356"/>
      <c r="U22" s="356"/>
      <c r="V22" s="356"/>
      <c r="W22" s="356"/>
      <c r="X22" s="356"/>
      <c r="Y22" s="573"/>
      <c r="Z22" s="574">
        <v>58.6</v>
      </c>
      <c r="AA22" s="574"/>
      <c r="AB22" s="574"/>
      <c r="AC22" s="574"/>
      <c r="AD22" s="575">
        <v>5307197</v>
      </c>
      <c r="AE22" s="575"/>
      <c r="AF22" s="575"/>
      <c r="AG22" s="575"/>
      <c r="AH22" s="575"/>
      <c r="AI22" s="575"/>
      <c r="AJ22" s="575"/>
      <c r="AK22" s="575"/>
      <c r="AL22" s="580">
        <v>99.8</v>
      </c>
      <c r="AM22" s="362"/>
      <c r="AN22" s="362"/>
      <c r="AO22" s="581"/>
      <c r="AP22" s="585" t="s">
        <v>449</v>
      </c>
      <c r="AQ22" s="586"/>
      <c r="AR22" s="586"/>
      <c r="AS22" s="586"/>
      <c r="AT22" s="586"/>
      <c r="AU22" s="586"/>
      <c r="AV22" s="586"/>
      <c r="AW22" s="586"/>
      <c r="AX22" s="586"/>
      <c r="AY22" s="586"/>
      <c r="AZ22" s="586"/>
      <c r="BA22" s="586"/>
      <c r="BB22" s="586"/>
      <c r="BC22" s="586"/>
      <c r="BD22" s="586"/>
      <c r="BE22" s="586"/>
      <c r="BF22" s="587"/>
      <c r="BG22" s="572" t="s">
        <v>215</v>
      </c>
      <c r="BH22" s="356"/>
      <c r="BI22" s="356"/>
      <c r="BJ22" s="356"/>
      <c r="BK22" s="356"/>
      <c r="BL22" s="356"/>
      <c r="BM22" s="356"/>
      <c r="BN22" s="573"/>
      <c r="BO22" s="574" t="s">
        <v>215</v>
      </c>
      <c r="BP22" s="574"/>
      <c r="BQ22" s="574"/>
      <c r="BR22" s="574"/>
      <c r="BS22" s="583" t="s">
        <v>215</v>
      </c>
      <c r="BT22" s="356"/>
      <c r="BU22" s="356"/>
      <c r="BV22" s="356"/>
      <c r="BW22" s="356"/>
      <c r="BX22" s="356"/>
      <c r="BY22" s="356"/>
      <c r="BZ22" s="356"/>
      <c r="CA22" s="356"/>
      <c r="CB22" s="584"/>
      <c r="CD22" s="350" t="s">
        <v>405</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x14ac:dyDescent="0.15">
      <c r="B23" s="577" t="s">
        <v>442</v>
      </c>
      <c r="C23" s="578"/>
      <c r="D23" s="578"/>
      <c r="E23" s="578"/>
      <c r="F23" s="578"/>
      <c r="G23" s="578"/>
      <c r="H23" s="578"/>
      <c r="I23" s="578"/>
      <c r="J23" s="578"/>
      <c r="K23" s="578"/>
      <c r="L23" s="578"/>
      <c r="M23" s="578"/>
      <c r="N23" s="578"/>
      <c r="O23" s="578"/>
      <c r="P23" s="578"/>
      <c r="Q23" s="579"/>
      <c r="R23" s="572">
        <v>3949</v>
      </c>
      <c r="S23" s="356"/>
      <c r="T23" s="356"/>
      <c r="U23" s="356"/>
      <c r="V23" s="356"/>
      <c r="W23" s="356"/>
      <c r="X23" s="356"/>
      <c r="Y23" s="573"/>
      <c r="Z23" s="574">
        <v>0</v>
      </c>
      <c r="AA23" s="574"/>
      <c r="AB23" s="574"/>
      <c r="AC23" s="574"/>
      <c r="AD23" s="575">
        <v>3949</v>
      </c>
      <c r="AE23" s="575"/>
      <c r="AF23" s="575"/>
      <c r="AG23" s="575"/>
      <c r="AH23" s="575"/>
      <c r="AI23" s="575"/>
      <c r="AJ23" s="575"/>
      <c r="AK23" s="575"/>
      <c r="AL23" s="580">
        <v>0.1</v>
      </c>
      <c r="AM23" s="362"/>
      <c r="AN23" s="362"/>
      <c r="AO23" s="581"/>
      <c r="AP23" s="585" t="s">
        <v>121</v>
      </c>
      <c r="AQ23" s="586"/>
      <c r="AR23" s="586"/>
      <c r="AS23" s="586"/>
      <c r="AT23" s="586"/>
      <c r="AU23" s="586"/>
      <c r="AV23" s="586"/>
      <c r="AW23" s="586"/>
      <c r="AX23" s="586"/>
      <c r="AY23" s="586"/>
      <c r="AZ23" s="586"/>
      <c r="BA23" s="586"/>
      <c r="BB23" s="586"/>
      <c r="BC23" s="586"/>
      <c r="BD23" s="586"/>
      <c r="BE23" s="586"/>
      <c r="BF23" s="587"/>
      <c r="BG23" s="572">
        <v>108963</v>
      </c>
      <c r="BH23" s="356"/>
      <c r="BI23" s="356"/>
      <c r="BJ23" s="356"/>
      <c r="BK23" s="356"/>
      <c r="BL23" s="356"/>
      <c r="BM23" s="356"/>
      <c r="BN23" s="573"/>
      <c r="BO23" s="574">
        <v>2.9</v>
      </c>
      <c r="BP23" s="574"/>
      <c r="BQ23" s="574"/>
      <c r="BR23" s="574"/>
      <c r="BS23" s="583" t="s">
        <v>215</v>
      </c>
      <c r="BT23" s="356"/>
      <c r="BU23" s="356"/>
      <c r="BV23" s="356"/>
      <c r="BW23" s="356"/>
      <c r="BX23" s="356"/>
      <c r="BY23" s="356"/>
      <c r="BZ23" s="356"/>
      <c r="CA23" s="356"/>
      <c r="CB23" s="584"/>
      <c r="CD23" s="350" t="s">
        <v>33</v>
      </c>
      <c r="CE23" s="351"/>
      <c r="CF23" s="351"/>
      <c r="CG23" s="351"/>
      <c r="CH23" s="351"/>
      <c r="CI23" s="351"/>
      <c r="CJ23" s="351"/>
      <c r="CK23" s="351"/>
      <c r="CL23" s="351"/>
      <c r="CM23" s="351"/>
      <c r="CN23" s="351"/>
      <c r="CO23" s="351"/>
      <c r="CP23" s="351"/>
      <c r="CQ23" s="393"/>
      <c r="CR23" s="350" t="s">
        <v>163</v>
      </c>
      <c r="CS23" s="351"/>
      <c r="CT23" s="351"/>
      <c r="CU23" s="351"/>
      <c r="CV23" s="351"/>
      <c r="CW23" s="351"/>
      <c r="CX23" s="351"/>
      <c r="CY23" s="393"/>
      <c r="CZ23" s="350" t="s">
        <v>452</v>
      </c>
      <c r="DA23" s="351"/>
      <c r="DB23" s="351"/>
      <c r="DC23" s="393"/>
      <c r="DD23" s="350" t="s">
        <v>265</v>
      </c>
      <c r="DE23" s="351"/>
      <c r="DF23" s="351"/>
      <c r="DG23" s="351"/>
      <c r="DH23" s="351"/>
      <c r="DI23" s="351"/>
      <c r="DJ23" s="351"/>
      <c r="DK23" s="393"/>
      <c r="DL23" s="597" t="s">
        <v>454</v>
      </c>
      <c r="DM23" s="598"/>
      <c r="DN23" s="598"/>
      <c r="DO23" s="598"/>
      <c r="DP23" s="598"/>
      <c r="DQ23" s="598"/>
      <c r="DR23" s="598"/>
      <c r="DS23" s="598"/>
      <c r="DT23" s="598"/>
      <c r="DU23" s="598"/>
      <c r="DV23" s="599"/>
      <c r="DW23" s="350" t="s">
        <v>456</v>
      </c>
      <c r="DX23" s="351"/>
      <c r="DY23" s="351"/>
      <c r="DZ23" s="351"/>
      <c r="EA23" s="351"/>
      <c r="EB23" s="351"/>
      <c r="EC23" s="393"/>
    </row>
    <row r="24" spans="2:133" ht="11.25" customHeight="1" x14ac:dyDescent="0.15">
      <c r="B24" s="577" t="s">
        <v>224</v>
      </c>
      <c r="C24" s="578"/>
      <c r="D24" s="578"/>
      <c r="E24" s="578"/>
      <c r="F24" s="578"/>
      <c r="G24" s="578"/>
      <c r="H24" s="578"/>
      <c r="I24" s="578"/>
      <c r="J24" s="578"/>
      <c r="K24" s="578"/>
      <c r="L24" s="578"/>
      <c r="M24" s="578"/>
      <c r="N24" s="578"/>
      <c r="O24" s="578"/>
      <c r="P24" s="578"/>
      <c r="Q24" s="579"/>
      <c r="R24" s="572">
        <v>26015</v>
      </c>
      <c r="S24" s="356"/>
      <c r="T24" s="356"/>
      <c r="U24" s="356"/>
      <c r="V24" s="356"/>
      <c r="W24" s="356"/>
      <c r="X24" s="356"/>
      <c r="Y24" s="573"/>
      <c r="Z24" s="574">
        <v>0.3</v>
      </c>
      <c r="AA24" s="574"/>
      <c r="AB24" s="574"/>
      <c r="AC24" s="574"/>
      <c r="AD24" s="575" t="s">
        <v>215</v>
      </c>
      <c r="AE24" s="575"/>
      <c r="AF24" s="575"/>
      <c r="AG24" s="575"/>
      <c r="AH24" s="575"/>
      <c r="AI24" s="575"/>
      <c r="AJ24" s="575"/>
      <c r="AK24" s="575"/>
      <c r="AL24" s="580" t="s">
        <v>215</v>
      </c>
      <c r="AM24" s="362"/>
      <c r="AN24" s="362"/>
      <c r="AO24" s="581"/>
      <c r="AP24" s="585" t="s">
        <v>437</v>
      </c>
      <c r="AQ24" s="586"/>
      <c r="AR24" s="586"/>
      <c r="AS24" s="586"/>
      <c r="AT24" s="586"/>
      <c r="AU24" s="586"/>
      <c r="AV24" s="586"/>
      <c r="AW24" s="586"/>
      <c r="AX24" s="586"/>
      <c r="AY24" s="586"/>
      <c r="AZ24" s="586"/>
      <c r="BA24" s="586"/>
      <c r="BB24" s="586"/>
      <c r="BC24" s="586"/>
      <c r="BD24" s="586"/>
      <c r="BE24" s="586"/>
      <c r="BF24" s="587"/>
      <c r="BG24" s="572" t="s">
        <v>215</v>
      </c>
      <c r="BH24" s="356"/>
      <c r="BI24" s="356"/>
      <c r="BJ24" s="356"/>
      <c r="BK24" s="356"/>
      <c r="BL24" s="356"/>
      <c r="BM24" s="356"/>
      <c r="BN24" s="573"/>
      <c r="BO24" s="574" t="s">
        <v>215</v>
      </c>
      <c r="BP24" s="574"/>
      <c r="BQ24" s="574"/>
      <c r="BR24" s="574"/>
      <c r="BS24" s="583" t="s">
        <v>215</v>
      </c>
      <c r="BT24" s="356"/>
      <c r="BU24" s="356"/>
      <c r="BV24" s="356"/>
      <c r="BW24" s="356"/>
      <c r="BX24" s="356"/>
      <c r="BY24" s="356"/>
      <c r="BZ24" s="356"/>
      <c r="CA24" s="356"/>
      <c r="CB24" s="584"/>
      <c r="CD24" s="561" t="s">
        <v>289</v>
      </c>
      <c r="CE24" s="562"/>
      <c r="CF24" s="562"/>
      <c r="CG24" s="562"/>
      <c r="CH24" s="562"/>
      <c r="CI24" s="562"/>
      <c r="CJ24" s="562"/>
      <c r="CK24" s="562"/>
      <c r="CL24" s="562"/>
      <c r="CM24" s="562"/>
      <c r="CN24" s="562"/>
      <c r="CO24" s="562"/>
      <c r="CP24" s="562"/>
      <c r="CQ24" s="563"/>
      <c r="CR24" s="564">
        <v>3744907</v>
      </c>
      <c r="CS24" s="565"/>
      <c r="CT24" s="565"/>
      <c r="CU24" s="565"/>
      <c r="CV24" s="565"/>
      <c r="CW24" s="565"/>
      <c r="CX24" s="565"/>
      <c r="CY24" s="566"/>
      <c r="CZ24" s="569">
        <v>41.1</v>
      </c>
      <c r="DA24" s="570"/>
      <c r="DB24" s="570"/>
      <c r="DC24" s="582"/>
      <c r="DD24" s="600">
        <v>2695200</v>
      </c>
      <c r="DE24" s="565"/>
      <c r="DF24" s="565"/>
      <c r="DG24" s="565"/>
      <c r="DH24" s="565"/>
      <c r="DI24" s="565"/>
      <c r="DJ24" s="565"/>
      <c r="DK24" s="566"/>
      <c r="DL24" s="600">
        <v>2694851</v>
      </c>
      <c r="DM24" s="565"/>
      <c r="DN24" s="565"/>
      <c r="DO24" s="565"/>
      <c r="DP24" s="565"/>
      <c r="DQ24" s="565"/>
      <c r="DR24" s="565"/>
      <c r="DS24" s="565"/>
      <c r="DT24" s="565"/>
      <c r="DU24" s="565"/>
      <c r="DV24" s="566"/>
      <c r="DW24" s="569">
        <v>46.9</v>
      </c>
      <c r="DX24" s="570"/>
      <c r="DY24" s="570"/>
      <c r="DZ24" s="570"/>
      <c r="EA24" s="570"/>
      <c r="EB24" s="570"/>
      <c r="EC24" s="571"/>
    </row>
    <row r="25" spans="2:133" ht="11.25" customHeight="1" x14ac:dyDescent="0.15">
      <c r="B25" s="577" t="s">
        <v>54</v>
      </c>
      <c r="C25" s="578"/>
      <c r="D25" s="578"/>
      <c r="E25" s="578"/>
      <c r="F25" s="578"/>
      <c r="G25" s="578"/>
      <c r="H25" s="578"/>
      <c r="I25" s="578"/>
      <c r="J25" s="578"/>
      <c r="K25" s="578"/>
      <c r="L25" s="578"/>
      <c r="M25" s="578"/>
      <c r="N25" s="578"/>
      <c r="O25" s="578"/>
      <c r="P25" s="578"/>
      <c r="Q25" s="579"/>
      <c r="R25" s="572">
        <v>105146</v>
      </c>
      <c r="S25" s="356"/>
      <c r="T25" s="356"/>
      <c r="U25" s="356"/>
      <c r="V25" s="356"/>
      <c r="W25" s="356"/>
      <c r="X25" s="356"/>
      <c r="Y25" s="573"/>
      <c r="Z25" s="574">
        <v>1.1000000000000001</v>
      </c>
      <c r="AA25" s="574"/>
      <c r="AB25" s="574"/>
      <c r="AC25" s="574"/>
      <c r="AD25" s="575">
        <v>4687</v>
      </c>
      <c r="AE25" s="575"/>
      <c r="AF25" s="575"/>
      <c r="AG25" s="575"/>
      <c r="AH25" s="575"/>
      <c r="AI25" s="575"/>
      <c r="AJ25" s="575"/>
      <c r="AK25" s="575"/>
      <c r="AL25" s="580">
        <v>0.1</v>
      </c>
      <c r="AM25" s="362"/>
      <c r="AN25" s="362"/>
      <c r="AO25" s="581"/>
      <c r="AP25" s="585" t="s">
        <v>198</v>
      </c>
      <c r="AQ25" s="586"/>
      <c r="AR25" s="586"/>
      <c r="AS25" s="586"/>
      <c r="AT25" s="586"/>
      <c r="AU25" s="586"/>
      <c r="AV25" s="586"/>
      <c r="AW25" s="586"/>
      <c r="AX25" s="586"/>
      <c r="AY25" s="586"/>
      <c r="AZ25" s="586"/>
      <c r="BA25" s="586"/>
      <c r="BB25" s="586"/>
      <c r="BC25" s="586"/>
      <c r="BD25" s="586"/>
      <c r="BE25" s="586"/>
      <c r="BF25" s="587"/>
      <c r="BG25" s="572" t="s">
        <v>215</v>
      </c>
      <c r="BH25" s="356"/>
      <c r="BI25" s="356"/>
      <c r="BJ25" s="356"/>
      <c r="BK25" s="356"/>
      <c r="BL25" s="356"/>
      <c r="BM25" s="356"/>
      <c r="BN25" s="573"/>
      <c r="BO25" s="574" t="s">
        <v>215</v>
      </c>
      <c r="BP25" s="574"/>
      <c r="BQ25" s="574"/>
      <c r="BR25" s="574"/>
      <c r="BS25" s="583" t="s">
        <v>215</v>
      </c>
      <c r="BT25" s="356"/>
      <c r="BU25" s="356"/>
      <c r="BV25" s="356"/>
      <c r="BW25" s="356"/>
      <c r="BX25" s="356"/>
      <c r="BY25" s="356"/>
      <c r="BZ25" s="356"/>
      <c r="CA25" s="356"/>
      <c r="CB25" s="584"/>
      <c r="CD25" s="577" t="s">
        <v>234</v>
      </c>
      <c r="CE25" s="578"/>
      <c r="CF25" s="578"/>
      <c r="CG25" s="578"/>
      <c r="CH25" s="578"/>
      <c r="CI25" s="578"/>
      <c r="CJ25" s="578"/>
      <c r="CK25" s="578"/>
      <c r="CL25" s="578"/>
      <c r="CM25" s="578"/>
      <c r="CN25" s="578"/>
      <c r="CO25" s="578"/>
      <c r="CP25" s="578"/>
      <c r="CQ25" s="579"/>
      <c r="CR25" s="572">
        <v>1406314</v>
      </c>
      <c r="CS25" s="601"/>
      <c r="CT25" s="601"/>
      <c r="CU25" s="601"/>
      <c r="CV25" s="601"/>
      <c r="CW25" s="601"/>
      <c r="CX25" s="601"/>
      <c r="CY25" s="602"/>
      <c r="CZ25" s="580">
        <v>15.5</v>
      </c>
      <c r="DA25" s="603"/>
      <c r="DB25" s="603"/>
      <c r="DC25" s="604"/>
      <c r="DD25" s="583">
        <v>1267197</v>
      </c>
      <c r="DE25" s="601"/>
      <c r="DF25" s="601"/>
      <c r="DG25" s="601"/>
      <c r="DH25" s="601"/>
      <c r="DI25" s="601"/>
      <c r="DJ25" s="601"/>
      <c r="DK25" s="602"/>
      <c r="DL25" s="583">
        <v>1266878</v>
      </c>
      <c r="DM25" s="601"/>
      <c r="DN25" s="601"/>
      <c r="DO25" s="601"/>
      <c r="DP25" s="601"/>
      <c r="DQ25" s="601"/>
      <c r="DR25" s="601"/>
      <c r="DS25" s="601"/>
      <c r="DT25" s="601"/>
      <c r="DU25" s="601"/>
      <c r="DV25" s="602"/>
      <c r="DW25" s="580">
        <v>22</v>
      </c>
      <c r="DX25" s="603"/>
      <c r="DY25" s="603"/>
      <c r="DZ25" s="603"/>
      <c r="EA25" s="603"/>
      <c r="EB25" s="603"/>
      <c r="EC25" s="605"/>
    </row>
    <row r="26" spans="2:133" ht="11.25" customHeight="1" x14ac:dyDescent="0.15">
      <c r="B26" s="577" t="s">
        <v>66</v>
      </c>
      <c r="C26" s="578"/>
      <c r="D26" s="578"/>
      <c r="E26" s="578"/>
      <c r="F26" s="578"/>
      <c r="G26" s="578"/>
      <c r="H26" s="578"/>
      <c r="I26" s="578"/>
      <c r="J26" s="578"/>
      <c r="K26" s="578"/>
      <c r="L26" s="578"/>
      <c r="M26" s="578"/>
      <c r="N26" s="578"/>
      <c r="O26" s="578"/>
      <c r="P26" s="578"/>
      <c r="Q26" s="579"/>
      <c r="R26" s="572">
        <v>13723</v>
      </c>
      <c r="S26" s="356"/>
      <c r="T26" s="356"/>
      <c r="U26" s="356"/>
      <c r="V26" s="356"/>
      <c r="W26" s="356"/>
      <c r="X26" s="356"/>
      <c r="Y26" s="573"/>
      <c r="Z26" s="574">
        <v>0.1</v>
      </c>
      <c r="AA26" s="574"/>
      <c r="AB26" s="574"/>
      <c r="AC26" s="574"/>
      <c r="AD26" s="575" t="s">
        <v>215</v>
      </c>
      <c r="AE26" s="575"/>
      <c r="AF26" s="575"/>
      <c r="AG26" s="575"/>
      <c r="AH26" s="575"/>
      <c r="AI26" s="575"/>
      <c r="AJ26" s="575"/>
      <c r="AK26" s="575"/>
      <c r="AL26" s="580" t="s">
        <v>215</v>
      </c>
      <c r="AM26" s="362"/>
      <c r="AN26" s="362"/>
      <c r="AO26" s="581"/>
      <c r="AP26" s="585" t="s">
        <v>192</v>
      </c>
      <c r="AQ26" s="606"/>
      <c r="AR26" s="606"/>
      <c r="AS26" s="606"/>
      <c r="AT26" s="606"/>
      <c r="AU26" s="606"/>
      <c r="AV26" s="606"/>
      <c r="AW26" s="606"/>
      <c r="AX26" s="606"/>
      <c r="AY26" s="606"/>
      <c r="AZ26" s="606"/>
      <c r="BA26" s="606"/>
      <c r="BB26" s="606"/>
      <c r="BC26" s="606"/>
      <c r="BD26" s="606"/>
      <c r="BE26" s="606"/>
      <c r="BF26" s="587"/>
      <c r="BG26" s="572" t="s">
        <v>215</v>
      </c>
      <c r="BH26" s="356"/>
      <c r="BI26" s="356"/>
      <c r="BJ26" s="356"/>
      <c r="BK26" s="356"/>
      <c r="BL26" s="356"/>
      <c r="BM26" s="356"/>
      <c r="BN26" s="573"/>
      <c r="BO26" s="574" t="s">
        <v>215</v>
      </c>
      <c r="BP26" s="574"/>
      <c r="BQ26" s="574"/>
      <c r="BR26" s="574"/>
      <c r="BS26" s="583" t="s">
        <v>215</v>
      </c>
      <c r="BT26" s="356"/>
      <c r="BU26" s="356"/>
      <c r="BV26" s="356"/>
      <c r="BW26" s="356"/>
      <c r="BX26" s="356"/>
      <c r="BY26" s="356"/>
      <c r="BZ26" s="356"/>
      <c r="CA26" s="356"/>
      <c r="CB26" s="584"/>
      <c r="CD26" s="577" t="s">
        <v>135</v>
      </c>
      <c r="CE26" s="578"/>
      <c r="CF26" s="578"/>
      <c r="CG26" s="578"/>
      <c r="CH26" s="578"/>
      <c r="CI26" s="578"/>
      <c r="CJ26" s="578"/>
      <c r="CK26" s="578"/>
      <c r="CL26" s="578"/>
      <c r="CM26" s="578"/>
      <c r="CN26" s="578"/>
      <c r="CO26" s="578"/>
      <c r="CP26" s="578"/>
      <c r="CQ26" s="579"/>
      <c r="CR26" s="572">
        <v>923729</v>
      </c>
      <c r="CS26" s="356"/>
      <c r="CT26" s="356"/>
      <c r="CU26" s="356"/>
      <c r="CV26" s="356"/>
      <c r="CW26" s="356"/>
      <c r="CX26" s="356"/>
      <c r="CY26" s="573"/>
      <c r="CZ26" s="580">
        <v>10.1</v>
      </c>
      <c r="DA26" s="603"/>
      <c r="DB26" s="603"/>
      <c r="DC26" s="604"/>
      <c r="DD26" s="583">
        <v>792643</v>
      </c>
      <c r="DE26" s="356"/>
      <c r="DF26" s="356"/>
      <c r="DG26" s="356"/>
      <c r="DH26" s="356"/>
      <c r="DI26" s="356"/>
      <c r="DJ26" s="356"/>
      <c r="DK26" s="573"/>
      <c r="DL26" s="583" t="s">
        <v>215</v>
      </c>
      <c r="DM26" s="356"/>
      <c r="DN26" s="356"/>
      <c r="DO26" s="356"/>
      <c r="DP26" s="356"/>
      <c r="DQ26" s="356"/>
      <c r="DR26" s="356"/>
      <c r="DS26" s="356"/>
      <c r="DT26" s="356"/>
      <c r="DU26" s="356"/>
      <c r="DV26" s="573"/>
      <c r="DW26" s="580" t="s">
        <v>215</v>
      </c>
      <c r="DX26" s="603"/>
      <c r="DY26" s="603"/>
      <c r="DZ26" s="603"/>
      <c r="EA26" s="603"/>
      <c r="EB26" s="603"/>
      <c r="EC26" s="605"/>
    </row>
    <row r="27" spans="2:133" ht="11.25" customHeight="1" x14ac:dyDescent="0.15">
      <c r="B27" s="577" t="s">
        <v>431</v>
      </c>
      <c r="C27" s="578"/>
      <c r="D27" s="578"/>
      <c r="E27" s="578"/>
      <c r="F27" s="578"/>
      <c r="G27" s="578"/>
      <c r="H27" s="578"/>
      <c r="I27" s="578"/>
      <c r="J27" s="578"/>
      <c r="K27" s="578"/>
      <c r="L27" s="578"/>
      <c r="M27" s="578"/>
      <c r="N27" s="578"/>
      <c r="O27" s="578"/>
      <c r="P27" s="578"/>
      <c r="Q27" s="579"/>
      <c r="R27" s="572">
        <v>1159312</v>
      </c>
      <c r="S27" s="356"/>
      <c r="T27" s="356"/>
      <c r="U27" s="356"/>
      <c r="V27" s="356"/>
      <c r="W27" s="356"/>
      <c r="X27" s="356"/>
      <c r="Y27" s="573"/>
      <c r="Z27" s="574">
        <v>12.3</v>
      </c>
      <c r="AA27" s="574"/>
      <c r="AB27" s="574"/>
      <c r="AC27" s="574"/>
      <c r="AD27" s="575" t="s">
        <v>215</v>
      </c>
      <c r="AE27" s="575"/>
      <c r="AF27" s="575"/>
      <c r="AG27" s="575"/>
      <c r="AH27" s="575"/>
      <c r="AI27" s="575"/>
      <c r="AJ27" s="575"/>
      <c r="AK27" s="575"/>
      <c r="AL27" s="580" t="s">
        <v>215</v>
      </c>
      <c r="AM27" s="362"/>
      <c r="AN27" s="362"/>
      <c r="AO27" s="581"/>
      <c r="AP27" s="577" t="s">
        <v>461</v>
      </c>
      <c r="AQ27" s="578"/>
      <c r="AR27" s="578"/>
      <c r="AS27" s="578"/>
      <c r="AT27" s="578"/>
      <c r="AU27" s="578"/>
      <c r="AV27" s="578"/>
      <c r="AW27" s="578"/>
      <c r="AX27" s="578"/>
      <c r="AY27" s="578"/>
      <c r="AZ27" s="578"/>
      <c r="BA27" s="578"/>
      <c r="BB27" s="578"/>
      <c r="BC27" s="578"/>
      <c r="BD27" s="578"/>
      <c r="BE27" s="578"/>
      <c r="BF27" s="579"/>
      <c r="BG27" s="572">
        <v>3696806</v>
      </c>
      <c r="BH27" s="356"/>
      <c r="BI27" s="356"/>
      <c r="BJ27" s="356"/>
      <c r="BK27" s="356"/>
      <c r="BL27" s="356"/>
      <c r="BM27" s="356"/>
      <c r="BN27" s="573"/>
      <c r="BO27" s="574">
        <v>100</v>
      </c>
      <c r="BP27" s="574"/>
      <c r="BQ27" s="574"/>
      <c r="BR27" s="574"/>
      <c r="BS27" s="583">
        <v>42139</v>
      </c>
      <c r="BT27" s="356"/>
      <c r="BU27" s="356"/>
      <c r="BV27" s="356"/>
      <c r="BW27" s="356"/>
      <c r="BX27" s="356"/>
      <c r="BY27" s="356"/>
      <c r="BZ27" s="356"/>
      <c r="CA27" s="356"/>
      <c r="CB27" s="584"/>
      <c r="CD27" s="577" t="s">
        <v>329</v>
      </c>
      <c r="CE27" s="578"/>
      <c r="CF27" s="578"/>
      <c r="CG27" s="578"/>
      <c r="CH27" s="578"/>
      <c r="CI27" s="578"/>
      <c r="CJ27" s="578"/>
      <c r="CK27" s="578"/>
      <c r="CL27" s="578"/>
      <c r="CM27" s="578"/>
      <c r="CN27" s="578"/>
      <c r="CO27" s="578"/>
      <c r="CP27" s="578"/>
      <c r="CQ27" s="579"/>
      <c r="CR27" s="572">
        <v>1563815</v>
      </c>
      <c r="CS27" s="601"/>
      <c r="CT27" s="601"/>
      <c r="CU27" s="601"/>
      <c r="CV27" s="601"/>
      <c r="CW27" s="601"/>
      <c r="CX27" s="601"/>
      <c r="CY27" s="602"/>
      <c r="CZ27" s="580">
        <v>17.2</v>
      </c>
      <c r="DA27" s="603"/>
      <c r="DB27" s="603"/>
      <c r="DC27" s="604"/>
      <c r="DD27" s="583">
        <v>671034</v>
      </c>
      <c r="DE27" s="601"/>
      <c r="DF27" s="601"/>
      <c r="DG27" s="601"/>
      <c r="DH27" s="601"/>
      <c r="DI27" s="601"/>
      <c r="DJ27" s="601"/>
      <c r="DK27" s="602"/>
      <c r="DL27" s="583">
        <v>671004</v>
      </c>
      <c r="DM27" s="601"/>
      <c r="DN27" s="601"/>
      <c r="DO27" s="601"/>
      <c r="DP27" s="601"/>
      <c r="DQ27" s="601"/>
      <c r="DR27" s="601"/>
      <c r="DS27" s="601"/>
      <c r="DT27" s="601"/>
      <c r="DU27" s="601"/>
      <c r="DV27" s="602"/>
      <c r="DW27" s="580">
        <v>11.7</v>
      </c>
      <c r="DX27" s="603"/>
      <c r="DY27" s="603"/>
      <c r="DZ27" s="603"/>
      <c r="EA27" s="603"/>
      <c r="EB27" s="603"/>
      <c r="EC27" s="605"/>
    </row>
    <row r="28" spans="2:133" ht="11.25" customHeight="1" x14ac:dyDescent="0.15">
      <c r="B28" s="607" t="s">
        <v>126</v>
      </c>
      <c r="C28" s="608"/>
      <c r="D28" s="608"/>
      <c r="E28" s="608"/>
      <c r="F28" s="608"/>
      <c r="G28" s="608"/>
      <c r="H28" s="608"/>
      <c r="I28" s="608"/>
      <c r="J28" s="608"/>
      <c r="K28" s="608"/>
      <c r="L28" s="608"/>
      <c r="M28" s="608"/>
      <c r="N28" s="608"/>
      <c r="O28" s="608"/>
      <c r="P28" s="608"/>
      <c r="Q28" s="609"/>
      <c r="R28" s="572" t="s">
        <v>215</v>
      </c>
      <c r="S28" s="356"/>
      <c r="T28" s="356"/>
      <c r="U28" s="356"/>
      <c r="V28" s="356"/>
      <c r="W28" s="356"/>
      <c r="X28" s="356"/>
      <c r="Y28" s="573"/>
      <c r="Z28" s="574" t="s">
        <v>215</v>
      </c>
      <c r="AA28" s="574"/>
      <c r="AB28" s="574"/>
      <c r="AC28" s="574"/>
      <c r="AD28" s="575" t="s">
        <v>215</v>
      </c>
      <c r="AE28" s="575"/>
      <c r="AF28" s="575"/>
      <c r="AG28" s="575"/>
      <c r="AH28" s="575"/>
      <c r="AI28" s="575"/>
      <c r="AJ28" s="575"/>
      <c r="AK28" s="575"/>
      <c r="AL28" s="580" t="s">
        <v>215</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288</v>
      </c>
      <c r="CE28" s="578"/>
      <c r="CF28" s="578"/>
      <c r="CG28" s="578"/>
      <c r="CH28" s="578"/>
      <c r="CI28" s="578"/>
      <c r="CJ28" s="578"/>
      <c r="CK28" s="578"/>
      <c r="CL28" s="578"/>
      <c r="CM28" s="578"/>
      <c r="CN28" s="578"/>
      <c r="CO28" s="578"/>
      <c r="CP28" s="578"/>
      <c r="CQ28" s="579"/>
      <c r="CR28" s="572">
        <v>774778</v>
      </c>
      <c r="CS28" s="356"/>
      <c r="CT28" s="356"/>
      <c r="CU28" s="356"/>
      <c r="CV28" s="356"/>
      <c r="CW28" s="356"/>
      <c r="CX28" s="356"/>
      <c r="CY28" s="573"/>
      <c r="CZ28" s="580">
        <v>8.5</v>
      </c>
      <c r="DA28" s="603"/>
      <c r="DB28" s="603"/>
      <c r="DC28" s="604"/>
      <c r="DD28" s="583">
        <v>756969</v>
      </c>
      <c r="DE28" s="356"/>
      <c r="DF28" s="356"/>
      <c r="DG28" s="356"/>
      <c r="DH28" s="356"/>
      <c r="DI28" s="356"/>
      <c r="DJ28" s="356"/>
      <c r="DK28" s="573"/>
      <c r="DL28" s="583">
        <v>756969</v>
      </c>
      <c r="DM28" s="356"/>
      <c r="DN28" s="356"/>
      <c r="DO28" s="356"/>
      <c r="DP28" s="356"/>
      <c r="DQ28" s="356"/>
      <c r="DR28" s="356"/>
      <c r="DS28" s="356"/>
      <c r="DT28" s="356"/>
      <c r="DU28" s="356"/>
      <c r="DV28" s="573"/>
      <c r="DW28" s="580">
        <v>13.2</v>
      </c>
      <c r="DX28" s="603"/>
      <c r="DY28" s="603"/>
      <c r="DZ28" s="603"/>
      <c r="EA28" s="603"/>
      <c r="EB28" s="603"/>
      <c r="EC28" s="605"/>
    </row>
    <row r="29" spans="2:133" ht="11.25" customHeight="1" x14ac:dyDescent="0.15">
      <c r="B29" s="577" t="s">
        <v>465</v>
      </c>
      <c r="C29" s="578"/>
      <c r="D29" s="578"/>
      <c r="E29" s="578"/>
      <c r="F29" s="578"/>
      <c r="G29" s="578"/>
      <c r="H29" s="578"/>
      <c r="I29" s="578"/>
      <c r="J29" s="578"/>
      <c r="K29" s="578"/>
      <c r="L29" s="578"/>
      <c r="M29" s="578"/>
      <c r="N29" s="578"/>
      <c r="O29" s="578"/>
      <c r="P29" s="578"/>
      <c r="Q29" s="579"/>
      <c r="R29" s="572">
        <v>589572</v>
      </c>
      <c r="S29" s="356"/>
      <c r="T29" s="356"/>
      <c r="U29" s="356"/>
      <c r="V29" s="356"/>
      <c r="W29" s="356"/>
      <c r="X29" s="356"/>
      <c r="Y29" s="573"/>
      <c r="Z29" s="574">
        <v>6.3</v>
      </c>
      <c r="AA29" s="574"/>
      <c r="AB29" s="574"/>
      <c r="AC29" s="574"/>
      <c r="AD29" s="575" t="s">
        <v>215</v>
      </c>
      <c r="AE29" s="575"/>
      <c r="AF29" s="575"/>
      <c r="AG29" s="575"/>
      <c r="AH29" s="575"/>
      <c r="AI29" s="575"/>
      <c r="AJ29" s="575"/>
      <c r="AK29" s="575"/>
      <c r="AL29" s="580" t="s">
        <v>215</v>
      </c>
      <c r="AM29" s="362"/>
      <c r="AN29" s="362"/>
      <c r="AO29" s="581"/>
      <c r="AP29" s="350" t="s">
        <v>33</v>
      </c>
      <c r="AQ29" s="351"/>
      <c r="AR29" s="351"/>
      <c r="AS29" s="351"/>
      <c r="AT29" s="351"/>
      <c r="AU29" s="351"/>
      <c r="AV29" s="351"/>
      <c r="AW29" s="351"/>
      <c r="AX29" s="351"/>
      <c r="AY29" s="351"/>
      <c r="AZ29" s="351"/>
      <c r="BA29" s="351"/>
      <c r="BB29" s="351"/>
      <c r="BC29" s="351"/>
      <c r="BD29" s="351"/>
      <c r="BE29" s="351"/>
      <c r="BF29" s="393"/>
      <c r="BG29" s="350" t="s">
        <v>320</v>
      </c>
      <c r="BH29" s="610"/>
      <c r="BI29" s="610"/>
      <c r="BJ29" s="610"/>
      <c r="BK29" s="610"/>
      <c r="BL29" s="610"/>
      <c r="BM29" s="610"/>
      <c r="BN29" s="610"/>
      <c r="BO29" s="610"/>
      <c r="BP29" s="610"/>
      <c r="BQ29" s="611"/>
      <c r="BR29" s="350" t="s">
        <v>463</v>
      </c>
      <c r="BS29" s="610"/>
      <c r="BT29" s="610"/>
      <c r="BU29" s="610"/>
      <c r="BV29" s="610"/>
      <c r="BW29" s="610"/>
      <c r="BX29" s="610"/>
      <c r="BY29" s="610"/>
      <c r="BZ29" s="610"/>
      <c r="CA29" s="610"/>
      <c r="CB29" s="611"/>
      <c r="CD29" s="552" t="s">
        <v>261</v>
      </c>
      <c r="CE29" s="545"/>
      <c r="CF29" s="577" t="s">
        <v>82</v>
      </c>
      <c r="CG29" s="578"/>
      <c r="CH29" s="578"/>
      <c r="CI29" s="578"/>
      <c r="CJ29" s="578"/>
      <c r="CK29" s="578"/>
      <c r="CL29" s="578"/>
      <c r="CM29" s="578"/>
      <c r="CN29" s="578"/>
      <c r="CO29" s="578"/>
      <c r="CP29" s="578"/>
      <c r="CQ29" s="579"/>
      <c r="CR29" s="572">
        <v>774778</v>
      </c>
      <c r="CS29" s="601"/>
      <c r="CT29" s="601"/>
      <c r="CU29" s="601"/>
      <c r="CV29" s="601"/>
      <c r="CW29" s="601"/>
      <c r="CX29" s="601"/>
      <c r="CY29" s="602"/>
      <c r="CZ29" s="580">
        <v>8.5</v>
      </c>
      <c r="DA29" s="603"/>
      <c r="DB29" s="603"/>
      <c r="DC29" s="604"/>
      <c r="DD29" s="583">
        <v>756969</v>
      </c>
      <c r="DE29" s="601"/>
      <c r="DF29" s="601"/>
      <c r="DG29" s="601"/>
      <c r="DH29" s="601"/>
      <c r="DI29" s="601"/>
      <c r="DJ29" s="601"/>
      <c r="DK29" s="602"/>
      <c r="DL29" s="583">
        <v>756969</v>
      </c>
      <c r="DM29" s="601"/>
      <c r="DN29" s="601"/>
      <c r="DO29" s="601"/>
      <c r="DP29" s="601"/>
      <c r="DQ29" s="601"/>
      <c r="DR29" s="601"/>
      <c r="DS29" s="601"/>
      <c r="DT29" s="601"/>
      <c r="DU29" s="601"/>
      <c r="DV29" s="602"/>
      <c r="DW29" s="580">
        <v>13.2</v>
      </c>
      <c r="DX29" s="603"/>
      <c r="DY29" s="603"/>
      <c r="DZ29" s="603"/>
      <c r="EA29" s="603"/>
      <c r="EB29" s="603"/>
      <c r="EC29" s="605"/>
    </row>
    <row r="30" spans="2:133" ht="11.25" customHeight="1" x14ac:dyDescent="0.15">
      <c r="B30" s="577" t="s">
        <v>345</v>
      </c>
      <c r="C30" s="578"/>
      <c r="D30" s="578"/>
      <c r="E30" s="578"/>
      <c r="F30" s="578"/>
      <c r="G30" s="578"/>
      <c r="H30" s="578"/>
      <c r="I30" s="578"/>
      <c r="J30" s="578"/>
      <c r="K30" s="578"/>
      <c r="L30" s="578"/>
      <c r="M30" s="578"/>
      <c r="N30" s="578"/>
      <c r="O30" s="578"/>
      <c r="P30" s="578"/>
      <c r="Q30" s="579"/>
      <c r="R30" s="572">
        <v>9974</v>
      </c>
      <c r="S30" s="356"/>
      <c r="T30" s="356"/>
      <c r="U30" s="356"/>
      <c r="V30" s="356"/>
      <c r="W30" s="356"/>
      <c r="X30" s="356"/>
      <c r="Y30" s="573"/>
      <c r="Z30" s="574">
        <v>0.1</v>
      </c>
      <c r="AA30" s="574"/>
      <c r="AB30" s="574"/>
      <c r="AC30" s="574"/>
      <c r="AD30" s="575">
        <v>531</v>
      </c>
      <c r="AE30" s="575"/>
      <c r="AF30" s="575"/>
      <c r="AG30" s="575"/>
      <c r="AH30" s="575"/>
      <c r="AI30" s="575"/>
      <c r="AJ30" s="575"/>
      <c r="AK30" s="575"/>
      <c r="AL30" s="580">
        <v>0</v>
      </c>
      <c r="AM30" s="362"/>
      <c r="AN30" s="362"/>
      <c r="AO30" s="581"/>
      <c r="AP30" s="526" t="s">
        <v>19</v>
      </c>
      <c r="AQ30" s="527"/>
      <c r="AR30" s="527"/>
      <c r="AS30" s="527"/>
      <c r="AT30" s="657" t="s">
        <v>385</v>
      </c>
      <c r="AU30" s="46"/>
      <c r="AV30" s="46"/>
      <c r="AW30" s="46"/>
      <c r="AX30" s="561" t="s">
        <v>380</v>
      </c>
      <c r="AY30" s="562"/>
      <c r="AZ30" s="562"/>
      <c r="BA30" s="562"/>
      <c r="BB30" s="562"/>
      <c r="BC30" s="562"/>
      <c r="BD30" s="562"/>
      <c r="BE30" s="562"/>
      <c r="BF30" s="563"/>
      <c r="BG30" s="612">
        <v>98.7</v>
      </c>
      <c r="BH30" s="613"/>
      <c r="BI30" s="613"/>
      <c r="BJ30" s="613"/>
      <c r="BK30" s="613"/>
      <c r="BL30" s="613"/>
      <c r="BM30" s="570">
        <v>91.8</v>
      </c>
      <c r="BN30" s="613"/>
      <c r="BO30" s="613"/>
      <c r="BP30" s="613"/>
      <c r="BQ30" s="614"/>
      <c r="BR30" s="612">
        <v>98.5</v>
      </c>
      <c r="BS30" s="613"/>
      <c r="BT30" s="613"/>
      <c r="BU30" s="613"/>
      <c r="BV30" s="613"/>
      <c r="BW30" s="613"/>
      <c r="BX30" s="570">
        <v>91</v>
      </c>
      <c r="BY30" s="613"/>
      <c r="BZ30" s="613"/>
      <c r="CA30" s="613"/>
      <c r="CB30" s="614"/>
      <c r="CD30" s="553"/>
      <c r="CE30" s="548"/>
      <c r="CF30" s="577" t="s">
        <v>469</v>
      </c>
      <c r="CG30" s="578"/>
      <c r="CH30" s="578"/>
      <c r="CI30" s="578"/>
      <c r="CJ30" s="578"/>
      <c r="CK30" s="578"/>
      <c r="CL30" s="578"/>
      <c r="CM30" s="578"/>
      <c r="CN30" s="578"/>
      <c r="CO30" s="578"/>
      <c r="CP30" s="578"/>
      <c r="CQ30" s="579"/>
      <c r="CR30" s="572">
        <v>724137</v>
      </c>
      <c r="CS30" s="356"/>
      <c r="CT30" s="356"/>
      <c r="CU30" s="356"/>
      <c r="CV30" s="356"/>
      <c r="CW30" s="356"/>
      <c r="CX30" s="356"/>
      <c r="CY30" s="573"/>
      <c r="CZ30" s="580">
        <v>8</v>
      </c>
      <c r="DA30" s="603"/>
      <c r="DB30" s="603"/>
      <c r="DC30" s="604"/>
      <c r="DD30" s="583">
        <v>706328</v>
      </c>
      <c r="DE30" s="356"/>
      <c r="DF30" s="356"/>
      <c r="DG30" s="356"/>
      <c r="DH30" s="356"/>
      <c r="DI30" s="356"/>
      <c r="DJ30" s="356"/>
      <c r="DK30" s="573"/>
      <c r="DL30" s="583">
        <v>706328</v>
      </c>
      <c r="DM30" s="356"/>
      <c r="DN30" s="356"/>
      <c r="DO30" s="356"/>
      <c r="DP30" s="356"/>
      <c r="DQ30" s="356"/>
      <c r="DR30" s="356"/>
      <c r="DS30" s="356"/>
      <c r="DT30" s="356"/>
      <c r="DU30" s="356"/>
      <c r="DV30" s="573"/>
      <c r="DW30" s="580">
        <v>12.3</v>
      </c>
      <c r="DX30" s="603"/>
      <c r="DY30" s="603"/>
      <c r="DZ30" s="603"/>
      <c r="EA30" s="603"/>
      <c r="EB30" s="603"/>
      <c r="EC30" s="605"/>
    </row>
    <row r="31" spans="2:133" ht="11.25" customHeight="1" x14ac:dyDescent="0.15">
      <c r="B31" s="577" t="s">
        <v>14</v>
      </c>
      <c r="C31" s="578"/>
      <c r="D31" s="578"/>
      <c r="E31" s="578"/>
      <c r="F31" s="578"/>
      <c r="G31" s="578"/>
      <c r="H31" s="578"/>
      <c r="I31" s="578"/>
      <c r="J31" s="578"/>
      <c r="K31" s="578"/>
      <c r="L31" s="578"/>
      <c r="M31" s="578"/>
      <c r="N31" s="578"/>
      <c r="O31" s="578"/>
      <c r="P31" s="578"/>
      <c r="Q31" s="579"/>
      <c r="R31" s="572">
        <v>12574</v>
      </c>
      <c r="S31" s="356"/>
      <c r="T31" s="356"/>
      <c r="U31" s="356"/>
      <c r="V31" s="356"/>
      <c r="W31" s="356"/>
      <c r="X31" s="356"/>
      <c r="Y31" s="573"/>
      <c r="Z31" s="574">
        <v>0.1</v>
      </c>
      <c r="AA31" s="574"/>
      <c r="AB31" s="574"/>
      <c r="AC31" s="574"/>
      <c r="AD31" s="575" t="s">
        <v>215</v>
      </c>
      <c r="AE31" s="575"/>
      <c r="AF31" s="575"/>
      <c r="AG31" s="575"/>
      <c r="AH31" s="575"/>
      <c r="AI31" s="575"/>
      <c r="AJ31" s="575"/>
      <c r="AK31" s="575"/>
      <c r="AL31" s="580" t="s">
        <v>215</v>
      </c>
      <c r="AM31" s="362"/>
      <c r="AN31" s="362"/>
      <c r="AO31" s="581"/>
      <c r="AP31" s="656"/>
      <c r="AQ31" s="513"/>
      <c r="AR31" s="513"/>
      <c r="AS31" s="513"/>
      <c r="AT31" s="658"/>
      <c r="AU31" s="8" t="s">
        <v>365</v>
      </c>
      <c r="AV31" s="8"/>
      <c r="AW31" s="8"/>
      <c r="AX31" s="577" t="s">
        <v>162</v>
      </c>
      <c r="AY31" s="578"/>
      <c r="AZ31" s="578"/>
      <c r="BA31" s="578"/>
      <c r="BB31" s="578"/>
      <c r="BC31" s="578"/>
      <c r="BD31" s="578"/>
      <c r="BE31" s="578"/>
      <c r="BF31" s="579"/>
      <c r="BG31" s="615">
        <v>99</v>
      </c>
      <c r="BH31" s="601"/>
      <c r="BI31" s="601"/>
      <c r="BJ31" s="601"/>
      <c r="BK31" s="601"/>
      <c r="BL31" s="601"/>
      <c r="BM31" s="362">
        <v>93.4</v>
      </c>
      <c r="BN31" s="616"/>
      <c r="BO31" s="616"/>
      <c r="BP31" s="616"/>
      <c r="BQ31" s="617"/>
      <c r="BR31" s="615">
        <v>98.5</v>
      </c>
      <c r="BS31" s="601"/>
      <c r="BT31" s="601"/>
      <c r="BU31" s="601"/>
      <c r="BV31" s="601"/>
      <c r="BW31" s="601"/>
      <c r="BX31" s="362">
        <v>92.2</v>
      </c>
      <c r="BY31" s="616"/>
      <c r="BZ31" s="616"/>
      <c r="CA31" s="616"/>
      <c r="CB31" s="617"/>
      <c r="CD31" s="553"/>
      <c r="CE31" s="548"/>
      <c r="CF31" s="577" t="s">
        <v>34</v>
      </c>
      <c r="CG31" s="578"/>
      <c r="CH31" s="578"/>
      <c r="CI31" s="578"/>
      <c r="CJ31" s="578"/>
      <c r="CK31" s="578"/>
      <c r="CL31" s="578"/>
      <c r="CM31" s="578"/>
      <c r="CN31" s="578"/>
      <c r="CO31" s="578"/>
      <c r="CP31" s="578"/>
      <c r="CQ31" s="579"/>
      <c r="CR31" s="572">
        <v>50641</v>
      </c>
      <c r="CS31" s="601"/>
      <c r="CT31" s="601"/>
      <c r="CU31" s="601"/>
      <c r="CV31" s="601"/>
      <c r="CW31" s="601"/>
      <c r="CX31" s="601"/>
      <c r="CY31" s="602"/>
      <c r="CZ31" s="580">
        <v>0.6</v>
      </c>
      <c r="DA31" s="603"/>
      <c r="DB31" s="603"/>
      <c r="DC31" s="604"/>
      <c r="DD31" s="583">
        <v>50641</v>
      </c>
      <c r="DE31" s="601"/>
      <c r="DF31" s="601"/>
      <c r="DG31" s="601"/>
      <c r="DH31" s="601"/>
      <c r="DI31" s="601"/>
      <c r="DJ31" s="601"/>
      <c r="DK31" s="602"/>
      <c r="DL31" s="583">
        <v>50641</v>
      </c>
      <c r="DM31" s="601"/>
      <c r="DN31" s="601"/>
      <c r="DO31" s="601"/>
      <c r="DP31" s="601"/>
      <c r="DQ31" s="601"/>
      <c r="DR31" s="601"/>
      <c r="DS31" s="601"/>
      <c r="DT31" s="601"/>
      <c r="DU31" s="601"/>
      <c r="DV31" s="602"/>
      <c r="DW31" s="580">
        <v>0.9</v>
      </c>
      <c r="DX31" s="603"/>
      <c r="DY31" s="603"/>
      <c r="DZ31" s="603"/>
      <c r="EA31" s="603"/>
      <c r="EB31" s="603"/>
      <c r="EC31" s="605"/>
    </row>
    <row r="32" spans="2:133" ht="11.25" customHeight="1" x14ac:dyDescent="0.15">
      <c r="B32" s="577" t="s">
        <v>472</v>
      </c>
      <c r="C32" s="578"/>
      <c r="D32" s="578"/>
      <c r="E32" s="578"/>
      <c r="F32" s="578"/>
      <c r="G32" s="578"/>
      <c r="H32" s="578"/>
      <c r="I32" s="578"/>
      <c r="J32" s="578"/>
      <c r="K32" s="578"/>
      <c r="L32" s="578"/>
      <c r="M32" s="578"/>
      <c r="N32" s="578"/>
      <c r="O32" s="578"/>
      <c r="P32" s="578"/>
      <c r="Q32" s="579"/>
      <c r="R32" s="572">
        <v>615009</v>
      </c>
      <c r="S32" s="356"/>
      <c r="T32" s="356"/>
      <c r="U32" s="356"/>
      <c r="V32" s="356"/>
      <c r="W32" s="356"/>
      <c r="X32" s="356"/>
      <c r="Y32" s="573"/>
      <c r="Z32" s="574">
        <v>6.5</v>
      </c>
      <c r="AA32" s="574"/>
      <c r="AB32" s="574"/>
      <c r="AC32" s="574"/>
      <c r="AD32" s="575" t="s">
        <v>215</v>
      </c>
      <c r="AE32" s="575"/>
      <c r="AF32" s="575"/>
      <c r="AG32" s="575"/>
      <c r="AH32" s="575"/>
      <c r="AI32" s="575"/>
      <c r="AJ32" s="575"/>
      <c r="AK32" s="575"/>
      <c r="AL32" s="580" t="s">
        <v>215</v>
      </c>
      <c r="AM32" s="362"/>
      <c r="AN32" s="362"/>
      <c r="AO32" s="581"/>
      <c r="AP32" s="529"/>
      <c r="AQ32" s="530"/>
      <c r="AR32" s="530"/>
      <c r="AS32" s="530"/>
      <c r="AT32" s="659"/>
      <c r="AU32" s="47"/>
      <c r="AV32" s="47"/>
      <c r="AW32" s="47"/>
      <c r="AX32" s="588" t="s">
        <v>227</v>
      </c>
      <c r="AY32" s="589"/>
      <c r="AZ32" s="589"/>
      <c r="BA32" s="589"/>
      <c r="BB32" s="589"/>
      <c r="BC32" s="589"/>
      <c r="BD32" s="589"/>
      <c r="BE32" s="589"/>
      <c r="BF32" s="590"/>
      <c r="BG32" s="618">
        <v>98.5</v>
      </c>
      <c r="BH32" s="619"/>
      <c r="BI32" s="619"/>
      <c r="BJ32" s="619"/>
      <c r="BK32" s="619"/>
      <c r="BL32" s="619"/>
      <c r="BM32" s="620">
        <v>89.9</v>
      </c>
      <c r="BN32" s="619"/>
      <c r="BO32" s="619"/>
      <c r="BP32" s="619"/>
      <c r="BQ32" s="621"/>
      <c r="BR32" s="618">
        <v>98.4</v>
      </c>
      <c r="BS32" s="619"/>
      <c r="BT32" s="619"/>
      <c r="BU32" s="619"/>
      <c r="BV32" s="619"/>
      <c r="BW32" s="619"/>
      <c r="BX32" s="620">
        <v>89.3</v>
      </c>
      <c r="BY32" s="619"/>
      <c r="BZ32" s="619"/>
      <c r="CA32" s="619"/>
      <c r="CB32" s="621"/>
      <c r="CD32" s="554"/>
      <c r="CE32" s="556"/>
      <c r="CF32" s="577" t="s">
        <v>474</v>
      </c>
      <c r="CG32" s="578"/>
      <c r="CH32" s="578"/>
      <c r="CI32" s="578"/>
      <c r="CJ32" s="578"/>
      <c r="CK32" s="578"/>
      <c r="CL32" s="578"/>
      <c r="CM32" s="578"/>
      <c r="CN32" s="578"/>
      <c r="CO32" s="578"/>
      <c r="CP32" s="578"/>
      <c r="CQ32" s="579"/>
      <c r="CR32" s="572" t="s">
        <v>215</v>
      </c>
      <c r="CS32" s="356"/>
      <c r="CT32" s="356"/>
      <c r="CU32" s="356"/>
      <c r="CV32" s="356"/>
      <c r="CW32" s="356"/>
      <c r="CX32" s="356"/>
      <c r="CY32" s="573"/>
      <c r="CZ32" s="580" t="s">
        <v>215</v>
      </c>
      <c r="DA32" s="603"/>
      <c r="DB32" s="603"/>
      <c r="DC32" s="604"/>
      <c r="DD32" s="583" t="s">
        <v>215</v>
      </c>
      <c r="DE32" s="356"/>
      <c r="DF32" s="356"/>
      <c r="DG32" s="356"/>
      <c r="DH32" s="356"/>
      <c r="DI32" s="356"/>
      <c r="DJ32" s="356"/>
      <c r="DK32" s="573"/>
      <c r="DL32" s="583" t="s">
        <v>215</v>
      </c>
      <c r="DM32" s="356"/>
      <c r="DN32" s="356"/>
      <c r="DO32" s="356"/>
      <c r="DP32" s="356"/>
      <c r="DQ32" s="356"/>
      <c r="DR32" s="356"/>
      <c r="DS32" s="356"/>
      <c r="DT32" s="356"/>
      <c r="DU32" s="356"/>
      <c r="DV32" s="573"/>
      <c r="DW32" s="580" t="s">
        <v>215</v>
      </c>
      <c r="DX32" s="603"/>
      <c r="DY32" s="603"/>
      <c r="DZ32" s="603"/>
      <c r="EA32" s="603"/>
      <c r="EB32" s="603"/>
      <c r="EC32" s="605"/>
    </row>
    <row r="33" spans="2:133" ht="11.25" customHeight="1" x14ac:dyDescent="0.15">
      <c r="B33" s="577" t="s">
        <v>164</v>
      </c>
      <c r="C33" s="578"/>
      <c r="D33" s="578"/>
      <c r="E33" s="578"/>
      <c r="F33" s="578"/>
      <c r="G33" s="578"/>
      <c r="H33" s="578"/>
      <c r="I33" s="578"/>
      <c r="J33" s="578"/>
      <c r="K33" s="578"/>
      <c r="L33" s="578"/>
      <c r="M33" s="578"/>
      <c r="N33" s="578"/>
      <c r="O33" s="578"/>
      <c r="P33" s="578"/>
      <c r="Q33" s="579"/>
      <c r="R33" s="572">
        <v>435667</v>
      </c>
      <c r="S33" s="356"/>
      <c r="T33" s="356"/>
      <c r="U33" s="356"/>
      <c r="V33" s="356"/>
      <c r="W33" s="356"/>
      <c r="X33" s="356"/>
      <c r="Y33" s="573"/>
      <c r="Z33" s="574">
        <v>4.5999999999999996</v>
      </c>
      <c r="AA33" s="574"/>
      <c r="AB33" s="574"/>
      <c r="AC33" s="574"/>
      <c r="AD33" s="575" t="s">
        <v>215</v>
      </c>
      <c r="AE33" s="575"/>
      <c r="AF33" s="575"/>
      <c r="AG33" s="575"/>
      <c r="AH33" s="575"/>
      <c r="AI33" s="575"/>
      <c r="AJ33" s="575"/>
      <c r="AK33" s="575"/>
      <c r="AL33" s="580" t="s">
        <v>215</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50</v>
      </c>
      <c r="CE33" s="578"/>
      <c r="CF33" s="578"/>
      <c r="CG33" s="578"/>
      <c r="CH33" s="578"/>
      <c r="CI33" s="578"/>
      <c r="CJ33" s="578"/>
      <c r="CK33" s="578"/>
      <c r="CL33" s="578"/>
      <c r="CM33" s="578"/>
      <c r="CN33" s="578"/>
      <c r="CO33" s="578"/>
      <c r="CP33" s="578"/>
      <c r="CQ33" s="579"/>
      <c r="CR33" s="572">
        <v>4055277</v>
      </c>
      <c r="CS33" s="601"/>
      <c r="CT33" s="601"/>
      <c r="CU33" s="601"/>
      <c r="CV33" s="601"/>
      <c r="CW33" s="601"/>
      <c r="CX33" s="601"/>
      <c r="CY33" s="602"/>
      <c r="CZ33" s="580">
        <v>44.6</v>
      </c>
      <c r="DA33" s="603"/>
      <c r="DB33" s="603"/>
      <c r="DC33" s="604"/>
      <c r="DD33" s="583">
        <v>3594929</v>
      </c>
      <c r="DE33" s="601"/>
      <c r="DF33" s="601"/>
      <c r="DG33" s="601"/>
      <c r="DH33" s="601"/>
      <c r="DI33" s="601"/>
      <c r="DJ33" s="601"/>
      <c r="DK33" s="602"/>
      <c r="DL33" s="583">
        <v>2621866</v>
      </c>
      <c r="DM33" s="601"/>
      <c r="DN33" s="601"/>
      <c r="DO33" s="601"/>
      <c r="DP33" s="601"/>
      <c r="DQ33" s="601"/>
      <c r="DR33" s="601"/>
      <c r="DS33" s="601"/>
      <c r="DT33" s="601"/>
      <c r="DU33" s="601"/>
      <c r="DV33" s="602"/>
      <c r="DW33" s="580">
        <v>45.6</v>
      </c>
      <c r="DX33" s="603"/>
      <c r="DY33" s="603"/>
      <c r="DZ33" s="603"/>
      <c r="EA33" s="603"/>
      <c r="EB33" s="603"/>
      <c r="EC33" s="605"/>
    </row>
    <row r="34" spans="2:133" ht="11.25" customHeight="1" x14ac:dyDescent="0.15">
      <c r="B34" s="577" t="s">
        <v>49</v>
      </c>
      <c r="C34" s="578"/>
      <c r="D34" s="578"/>
      <c r="E34" s="578"/>
      <c r="F34" s="578"/>
      <c r="G34" s="578"/>
      <c r="H34" s="578"/>
      <c r="I34" s="578"/>
      <c r="J34" s="578"/>
      <c r="K34" s="578"/>
      <c r="L34" s="578"/>
      <c r="M34" s="578"/>
      <c r="N34" s="578"/>
      <c r="O34" s="578"/>
      <c r="P34" s="578"/>
      <c r="Q34" s="579"/>
      <c r="R34" s="572">
        <v>199687</v>
      </c>
      <c r="S34" s="356"/>
      <c r="T34" s="356"/>
      <c r="U34" s="356"/>
      <c r="V34" s="356"/>
      <c r="W34" s="356"/>
      <c r="X34" s="356"/>
      <c r="Y34" s="573"/>
      <c r="Z34" s="574">
        <v>2.1</v>
      </c>
      <c r="AA34" s="574"/>
      <c r="AB34" s="574"/>
      <c r="AC34" s="574"/>
      <c r="AD34" s="575">
        <v>195</v>
      </c>
      <c r="AE34" s="575"/>
      <c r="AF34" s="575"/>
      <c r="AG34" s="575"/>
      <c r="AH34" s="575"/>
      <c r="AI34" s="575"/>
      <c r="AJ34" s="575"/>
      <c r="AK34" s="575"/>
      <c r="AL34" s="580">
        <v>0</v>
      </c>
      <c r="AM34" s="362"/>
      <c r="AN34" s="362"/>
      <c r="AO34" s="581"/>
      <c r="AP34" s="18"/>
      <c r="AQ34" s="350" t="s">
        <v>294</v>
      </c>
      <c r="AR34" s="351"/>
      <c r="AS34" s="351"/>
      <c r="AT34" s="351"/>
      <c r="AU34" s="351"/>
      <c r="AV34" s="351"/>
      <c r="AW34" s="351"/>
      <c r="AX34" s="351"/>
      <c r="AY34" s="351"/>
      <c r="AZ34" s="351"/>
      <c r="BA34" s="351"/>
      <c r="BB34" s="351"/>
      <c r="BC34" s="351"/>
      <c r="BD34" s="351"/>
      <c r="BE34" s="351"/>
      <c r="BF34" s="393"/>
      <c r="BG34" s="350" t="s">
        <v>117</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184</v>
      </c>
      <c r="CE34" s="578"/>
      <c r="CF34" s="578"/>
      <c r="CG34" s="578"/>
      <c r="CH34" s="578"/>
      <c r="CI34" s="578"/>
      <c r="CJ34" s="578"/>
      <c r="CK34" s="578"/>
      <c r="CL34" s="578"/>
      <c r="CM34" s="578"/>
      <c r="CN34" s="578"/>
      <c r="CO34" s="578"/>
      <c r="CP34" s="578"/>
      <c r="CQ34" s="579"/>
      <c r="CR34" s="572">
        <v>1170815</v>
      </c>
      <c r="CS34" s="356"/>
      <c r="CT34" s="356"/>
      <c r="CU34" s="356"/>
      <c r="CV34" s="356"/>
      <c r="CW34" s="356"/>
      <c r="CX34" s="356"/>
      <c r="CY34" s="573"/>
      <c r="CZ34" s="580">
        <v>12.9</v>
      </c>
      <c r="DA34" s="603"/>
      <c r="DB34" s="603"/>
      <c r="DC34" s="604"/>
      <c r="DD34" s="583">
        <v>971838</v>
      </c>
      <c r="DE34" s="356"/>
      <c r="DF34" s="356"/>
      <c r="DG34" s="356"/>
      <c r="DH34" s="356"/>
      <c r="DI34" s="356"/>
      <c r="DJ34" s="356"/>
      <c r="DK34" s="573"/>
      <c r="DL34" s="583">
        <v>951059</v>
      </c>
      <c r="DM34" s="356"/>
      <c r="DN34" s="356"/>
      <c r="DO34" s="356"/>
      <c r="DP34" s="356"/>
      <c r="DQ34" s="356"/>
      <c r="DR34" s="356"/>
      <c r="DS34" s="356"/>
      <c r="DT34" s="356"/>
      <c r="DU34" s="356"/>
      <c r="DV34" s="573"/>
      <c r="DW34" s="580">
        <v>16.600000000000001</v>
      </c>
      <c r="DX34" s="603"/>
      <c r="DY34" s="603"/>
      <c r="DZ34" s="603"/>
      <c r="EA34" s="603"/>
      <c r="EB34" s="603"/>
      <c r="EC34" s="605"/>
    </row>
    <row r="35" spans="2:133" ht="11.25" customHeight="1" x14ac:dyDescent="0.15">
      <c r="B35" s="577" t="s">
        <v>252</v>
      </c>
      <c r="C35" s="578"/>
      <c r="D35" s="578"/>
      <c r="E35" s="578"/>
      <c r="F35" s="578"/>
      <c r="G35" s="578"/>
      <c r="H35" s="578"/>
      <c r="I35" s="578"/>
      <c r="J35" s="578"/>
      <c r="K35" s="578"/>
      <c r="L35" s="578"/>
      <c r="M35" s="578"/>
      <c r="N35" s="578"/>
      <c r="O35" s="578"/>
      <c r="P35" s="578"/>
      <c r="Q35" s="579"/>
      <c r="R35" s="572">
        <v>733300</v>
      </c>
      <c r="S35" s="356"/>
      <c r="T35" s="356"/>
      <c r="U35" s="356"/>
      <c r="V35" s="356"/>
      <c r="W35" s="356"/>
      <c r="X35" s="356"/>
      <c r="Y35" s="573"/>
      <c r="Z35" s="574">
        <v>7.8</v>
      </c>
      <c r="AA35" s="574"/>
      <c r="AB35" s="574"/>
      <c r="AC35" s="574"/>
      <c r="AD35" s="575" t="s">
        <v>215</v>
      </c>
      <c r="AE35" s="575"/>
      <c r="AF35" s="575"/>
      <c r="AG35" s="575"/>
      <c r="AH35" s="575"/>
      <c r="AI35" s="575"/>
      <c r="AJ35" s="575"/>
      <c r="AK35" s="575"/>
      <c r="AL35" s="580" t="s">
        <v>215</v>
      </c>
      <c r="AM35" s="362"/>
      <c r="AN35" s="362"/>
      <c r="AO35" s="581"/>
      <c r="AP35" s="18"/>
      <c r="AQ35" s="622" t="s">
        <v>461</v>
      </c>
      <c r="AR35" s="623"/>
      <c r="AS35" s="623"/>
      <c r="AT35" s="623"/>
      <c r="AU35" s="623"/>
      <c r="AV35" s="623"/>
      <c r="AW35" s="623"/>
      <c r="AX35" s="623"/>
      <c r="AY35" s="624"/>
      <c r="AZ35" s="564">
        <v>974828</v>
      </c>
      <c r="BA35" s="565"/>
      <c r="BB35" s="565"/>
      <c r="BC35" s="565"/>
      <c r="BD35" s="565"/>
      <c r="BE35" s="565"/>
      <c r="BF35" s="625"/>
      <c r="BG35" s="561" t="s">
        <v>475</v>
      </c>
      <c r="BH35" s="562"/>
      <c r="BI35" s="562"/>
      <c r="BJ35" s="562"/>
      <c r="BK35" s="562"/>
      <c r="BL35" s="562"/>
      <c r="BM35" s="562"/>
      <c r="BN35" s="562"/>
      <c r="BO35" s="562"/>
      <c r="BP35" s="562"/>
      <c r="BQ35" s="562"/>
      <c r="BR35" s="562"/>
      <c r="BS35" s="562"/>
      <c r="BT35" s="562"/>
      <c r="BU35" s="563"/>
      <c r="BV35" s="564">
        <v>196618</v>
      </c>
      <c r="BW35" s="565"/>
      <c r="BX35" s="565"/>
      <c r="BY35" s="565"/>
      <c r="BZ35" s="565"/>
      <c r="CA35" s="565"/>
      <c r="CB35" s="625"/>
      <c r="CD35" s="577" t="s">
        <v>305</v>
      </c>
      <c r="CE35" s="578"/>
      <c r="CF35" s="578"/>
      <c r="CG35" s="578"/>
      <c r="CH35" s="578"/>
      <c r="CI35" s="578"/>
      <c r="CJ35" s="578"/>
      <c r="CK35" s="578"/>
      <c r="CL35" s="578"/>
      <c r="CM35" s="578"/>
      <c r="CN35" s="578"/>
      <c r="CO35" s="578"/>
      <c r="CP35" s="578"/>
      <c r="CQ35" s="579"/>
      <c r="CR35" s="572">
        <v>96943</v>
      </c>
      <c r="CS35" s="601"/>
      <c r="CT35" s="601"/>
      <c r="CU35" s="601"/>
      <c r="CV35" s="601"/>
      <c r="CW35" s="601"/>
      <c r="CX35" s="601"/>
      <c r="CY35" s="602"/>
      <c r="CZ35" s="580">
        <v>1.1000000000000001</v>
      </c>
      <c r="DA35" s="603"/>
      <c r="DB35" s="603"/>
      <c r="DC35" s="604"/>
      <c r="DD35" s="583">
        <v>73650</v>
      </c>
      <c r="DE35" s="601"/>
      <c r="DF35" s="601"/>
      <c r="DG35" s="601"/>
      <c r="DH35" s="601"/>
      <c r="DI35" s="601"/>
      <c r="DJ35" s="601"/>
      <c r="DK35" s="602"/>
      <c r="DL35" s="583">
        <v>63227</v>
      </c>
      <c r="DM35" s="601"/>
      <c r="DN35" s="601"/>
      <c r="DO35" s="601"/>
      <c r="DP35" s="601"/>
      <c r="DQ35" s="601"/>
      <c r="DR35" s="601"/>
      <c r="DS35" s="601"/>
      <c r="DT35" s="601"/>
      <c r="DU35" s="601"/>
      <c r="DV35" s="602"/>
      <c r="DW35" s="580">
        <v>1.1000000000000001</v>
      </c>
      <c r="DX35" s="603"/>
      <c r="DY35" s="603"/>
      <c r="DZ35" s="603"/>
      <c r="EA35" s="603"/>
      <c r="EB35" s="603"/>
      <c r="EC35" s="605"/>
    </row>
    <row r="36" spans="2:133" ht="11.25" customHeight="1" x14ac:dyDescent="0.15">
      <c r="B36" s="577" t="s">
        <v>476</v>
      </c>
      <c r="C36" s="578"/>
      <c r="D36" s="578"/>
      <c r="E36" s="578"/>
      <c r="F36" s="578"/>
      <c r="G36" s="578"/>
      <c r="H36" s="578"/>
      <c r="I36" s="578"/>
      <c r="J36" s="578"/>
      <c r="K36" s="578"/>
      <c r="L36" s="578"/>
      <c r="M36" s="578"/>
      <c r="N36" s="578"/>
      <c r="O36" s="578"/>
      <c r="P36" s="578"/>
      <c r="Q36" s="579"/>
      <c r="R36" s="572" t="s">
        <v>215</v>
      </c>
      <c r="S36" s="356"/>
      <c r="T36" s="356"/>
      <c r="U36" s="356"/>
      <c r="V36" s="356"/>
      <c r="W36" s="356"/>
      <c r="X36" s="356"/>
      <c r="Y36" s="573"/>
      <c r="Z36" s="574" t="s">
        <v>215</v>
      </c>
      <c r="AA36" s="574"/>
      <c r="AB36" s="574"/>
      <c r="AC36" s="574"/>
      <c r="AD36" s="575" t="s">
        <v>215</v>
      </c>
      <c r="AE36" s="575"/>
      <c r="AF36" s="575"/>
      <c r="AG36" s="575"/>
      <c r="AH36" s="575"/>
      <c r="AI36" s="575"/>
      <c r="AJ36" s="575"/>
      <c r="AK36" s="575"/>
      <c r="AL36" s="580" t="s">
        <v>215</v>
      </c>
      <c r="AM36" s="362"/>
      <c r="AN36" s="362"/>
      <c r="AO36" s="581"/>
      <c r="AQ36" s="626" t="s">
        <v>477</v>
      </c>
      <c r="AR36" s="359"/>
      <c r="AS36" s="359"/>
      <c r="AT36" s="359"/>
      <c r="AU36" s="359"/>
      <c r="AV36" s="359"/>
      <c r="AW36" s="359"/>
      <c r="AX36" s="359"/>
      <c r="AY36" s="627"/>
      <c r="AZ36" s="572">
        <v>135493</v>
      </c>
      <c r="BA36" s="356"/>
      <c r="BB36" s="356"/>
      <c r="BC36" s="356"/>
      <c r="BD36" s="601"/>
      <c r="BE36" s="601"/>
      <c r="BF36" s="617"/>
      <c r="BG36" s="577" t="s">
        <v>408</v>
      </c>
      <c r="BH36" s="578"/>
      <c r="BI36" s="578"/>
      <c r="BJ36" s="578"/>
      <c r="BK36" s="578"/>
      <c r="BL36" s="578"/>
      <c r="BM36" s="578"/>
      <c r="BN36" s="578"/>
      <c r="BO36" s="578"/>
      <c r="BP36" s="578"/>
      <c r="BQ36" s="578"/>
      <c r="BR36" s="578"/>
      <c r="BS36" s="578"/>
      <c r="BT36" s="578"/>
      <c r="BU36" s="579"/>
      <c r="BV36" s="572">
        <v>167977</v>
      </c>
      <c r="BW36" s="356"/>
      <c r="BX36" s="356"/>
      <c r="BY36" s="356"/>
      <c r="BZ36" s="356"/>
      <c r="CA36" s="356"/>
      <c r="CB36" s="584"/>
      <c r="CD36" s="577" t="s">
        <v>478</v>
      </c>
      <c r="CE36" s="578"/>
      <c r="CF36" s="578"/>
      <c r="CG36" s="578"/>
      <c r="CH36" s="578"/>
      <c r="CI36" s="578"/>
      <c r="CJ36" s="578"/>
      <c r="CK36" s="578"/>
      <c r="CL36" s="578"/>
      <c r="CM36" s="578"/>
      <c r="CN36" s="578"/>
      <c r="CO36" s="578"/>
      <c r="CP36" s="578"/>
      <c r="CQ36" s="579"/>
      <c r="CR36" s="572">
        <v>1075478</v>
      </c>
      <c r="CS36" s="356"/>
      <c r="CT36" s="356"/>
      <c r="CU36" s="356"/>
      <c r="CV36" s="356"/>
      <c r="CW36" s="356"/>
      <c r="CX36" s="356"/>
      <c r="CY36" s="573"/>
      <c r="CZ36" s="580">
        <v>11.8</v>
      </c>
      <c r="DA36" s="603"/>
      <c r="DB36" s="603"/>
      <c r="DC36" s="604"/>
      <c r="DD36" s="583">
        <v>1012999</v>
      </c>
      <c r="DE36" s="356"/>
      <c r="DF36" s="356"/>
      <c r="DG36" s="356"/>
      <c r="DH36" s="356"/>
      <c r="DI36" s="356"/>
      <c r="DJ36" s="356"/>
      <c r="DK36" s="573"/>
      <c r="DL36" s="583">
        <v>965098</v>
      </c>
      <c r="DM36" s="356"/>
      <c r="DN36" s="356"/>
      <c r="DO36" s="356"/>
      <c r="DP36" s="356"/>
      <c r="DQ36" s="356"/>
      <c r="DR36" s="356"/>
      <c r="DS36" s="356"/>
      <c r="DT36" s="356"/>
      <c r="DU36" s="356"/>
      <c r="DV36" s="573"/>
      <c r="DW36" s="580">
        <v>16.8</v>
      </c>
      <c r="DX36" s="603"/>
      <c r="DY36" s="603"/>
      <c r="DZ36" s="603"/>
      <c r="EA36" s="603"/>
      <c r="EB36" s="603"/>
      <c r="EC36" s="605"/>
    </row>
    <row r="37" spans="2:133" ht="11.25" customHeight="1" x14ac:dyDescent="0.15">
      <c r="B37" s="577" t="s">
        <v>315</v>
      </c>
      <c r="C37" s="578"/>
      <c r="D37" s="578"/>
      <c r="E37" s="578"/>
      <c r="F37" s="578"/>
      <c r="G37" s="578"/>
      <c r="H37" s="578"/>
      <c r="I37" s="578"/>
      <c r="J37" s="578"/>
      <c r="K37" s="578"/>
      <c r="L37" s="578"/>
      <c r="M37" s="578"/>
      <c r="N37" s="578"/>
      <c r="O37" s="578"/>
      <c r="P37" s="578"/>
      <c r="Q37" s="579"/>
      <c r="R37" s="572">
        <v>430000</v>
      </c>
      <c r="S37" s="356"/>
      <c r="T37" s="356"/>
      <c r="U37" s="356"/>
      <c r="V37" s="356"/>
      <c r="W37" s="356"/>
      <c r="X37" s="356"/>
      <c r="Y37" s="573"/>
      <c r="Z37" s="574">
        <v>4.5999999999999996</v>
      </c>
      <c r="AA37" s="574"/>
      <c r="AB37" s="574"/>
      <c r="AC37" s="574"/>
      <c r="AD37" s="575" t="s">
        <v>215</v>
      </c>
      <c r="AE37" s="575"/>
      <c r="AF37" s="575"/>
      <c r="AG37" s="575"/>
      <c r="AH37" s="575"/>
      <c r="AI37" s="575"/>
      <c r="AJ37" s="575"/>
      <c r="AK37" s="575"/>
      <c r="AL37" s="580" t="s">
        <v>215</v>
      </c>
      <c r="AM37" s="362"/>
      <c r="AN37" s="362"/>
      <c r="AO37" s="581"/>
      <c r="AQ37" s="626" t="s">
        <v>247</v>
      </c>
      <c r="AR37" s="359"/>
      <c r="AS37" s="359"/>
      <c r="AT37" s="359"/>
      <c r="AU37" s="359"/>
      <c r="AV37" s="359"/>
      <c r="AW37" s="359"/>
      <c r="AX37" s="359"/>
      <c r="AY37" s="627"/>
      <c r="AZ37" s="572">
        <v>92587</v>
      </c>
      <c r="BA37" s="356"/>
      <c r="BB37" s="356"/>
      <c r="BC37" s="356"/>
      <c r="BD37" s="601"/>
      <c r="BE37" s="601"/>
      <c r="BF37" s="617"/>
      <c r="BG37" s="577" t="s">
        <v>218</v>
      </c>
      <c r="BH37" s="578"/>
      <c r="BI37" s="578"/>
      <c r="BJ37" s="578"/>
      <c r="BK37" s="578"/>
      <c r="BL37" s="578"/>
      <c r="BM37" s="578"/>
      <c r="BN37" s="578"/>
      <c r="BO37" s="578"/>
      <c r="BP37" s="578"/>
      <c r="BQ37" s="578"/>
      <c r="BR37" s="578"/>
      <c r="BS37" s="578"/>
      <c r="BT37" s="578"/>
      <c r="BU37" s="579"/>
      <c r="BV37" s="572">
        <v>4252</v>
      </c>
      <c r="BW37" s="356"/>
      <c r="BX37" s="356"/>
      <c r="BY37" s="356"/>
      <c r="BZ37" s="356"/>
      <c r="CA37" s="356"/>
      <c r="CB37" s="584"/>
      <c r="CD37" s="577" t="s">
        <v>229</v>
      </c>
      <c r="CE37" s="578"/>
      <c r="CF37" s="578"/>
      <c r="CG37" s="578"/>
      <c r="CH37" s="578"/>
      <c r="CI37" s="578"/>
      <c r="CJ37" s="578"/>
      <c r="CK37" s="578"/>
      <c r="CL37" s="578"/>
      <c r="CM37" s="578"/>
      <c r="CN37" s="578"/>
      <c r="CO37" s="578"/>
      <c r="CP37" s="578"/>
      <c r="CQ37" s="579"/>
      <c r="CR37" s="572">
        <v>648006</v>
      </c>
      <c r="CS37" s="601"/>
      <c r="CT37" s="601"/>
      <c r="CU37" s="601"/>
      <c r="CV37" s="601"/>
      <c r="CW37" s="601"/>
      <c r="CX37" s="601"/>
      <c r="CY37" s="602"/>
      <c r="CZ37" s="580">
        <v>7.1</v>
      </c>
      <c r="DA37" s="603"/>
      <c r="DB37" s="603"/>
      <c r="DC37" s="604"/>
      <c r="DD37" s="583">
        <v>648006</v>
      </c>
      <c r="DE37" s="601"/>
      <c r="DF37" s="601"/>
      <c r="DG37" s="601"/>
      <c r="DH37" s="601"/>
      <c r="DI37" s="601"/>
      <c r="DJ37" s="601"/>
      <c r="DK37" s="602"/>
      <c r="DL37" s="583">
        <v>643332</v>
      </c>
      <c r="DM37" s="601"/>
      <c r="DN37" s="601"/>
      <c r="DO37" s="601"/>
      <c r="DP37" s="601"/>
      <c r="DQ37" s="601"/>
      <c r="DR37" s="601"/>
      <c r="DS37" s="601"/>
      <c r="DT37" s="601"/>
      <c r="DU37" s="601"/>
      <c r="DV37" s="602"/>
      <c r="DW37" s="580">
        <v>11.2</v>
      </c>
      <c r="DX37" s="603"/>
      <c r="DY37" s="603"/>
      <c r="DZ37" s="603"/>
      <c r="EA37" s="603"/>
      <c r="EB37" s="603"/>
      <c r="EC37" s="605"/>
    </row>
    <row r="38" spans="2:133" ht="11.25" customHeight="1" x14ac:dyDescent="0.15">
      <c r="B38" s="588" t="s">
        <v>316</v>
      </c>
      <c r="C38" s="589"/>
      <c r="D38" s="589"/>
      <c r="E38" s="589"/>
      <c r="F38" s="589"/>
      <c r="G38" s="589"/>
      <c r="H38" s="589"/>
      <c r="I38" s="589"/>
      <c r="J38" s="589"/>
      <c r="K38" s="589"/>
      <c r="L38" s="589"/>
      <c r="M38" s="589"/>
      <c r="N38" s="589"/>
      <c r="O38" s="589"/>
      <c r="P38" s="589"/>
      <c r="Q38" s="590"/>
      <c r="R38" s="628">
        <v>9432176</v>
      </c>
      <c r="S38" s="629"/>
      <c r="T38" s="629"/>
      <c r="U38" s="629"/>
      <c r="V38" s="629"/>
      <c r="W38" s="629"/>
      <c r="X38" s="629"/>
      <c r="Y38" s="630"/>
      <c r="Z38" s="631">
        <v>100</v>
      </c>
      <c r="AA38" s="631"/>
      <c r="AB38" s="631"/>
      <c r="AC38" s="631"/>
      <c r="AD38" s="632">
        <v>5316559</v>
      </c>
      <c r="AE38" s="632"/>
      <c r="AF38" s="632"/>
      <c r="AG38" s="632"/>
      <c r="AH38" s="632"/>
      <c r="AI38" s="632"/>
      <c r="AJ38" s="632"/>
      <c r="AK38" s="632"/>
      <c r="AL38" s="633">
        <v>100</v>
      </c>
      <c r="AM38" s="620"/>
      <c r="AN38" s="620"/>
      <c r="AO38" s="634"/>
      <c r="AQ38" s="626" t="s">
        <v>175</v>
      </c>
      <c r="AR38" s="359"/>
      <c r="AS38" s="359"/>
      <c r="AT38" s="359"/>
      <c r="AU38" s="359"/>
      <c r="AV38" s="359"/>
      <c r="AW38" s="359"/>
      <c r="AX38" s="359"/>
      <c r="AY38" s="627"/>
      <c r="AZ38" s="572" t="s">
        <v>215</v>
      </c>
      <c r="BA38" s="356"/>
      <c r="BB38" s="356"/>
      <c r="BC38" s="356"/>
      <c r="BD38" s="601"/>
      <c r="BE38" s="601"/>
      <c r="BF38" s="617"/>
      <c r="BG38" s="577" t="s">
        <v>374</v>
      </c>
      <c r="BH38" s="578"/>
      <c r="BI38" s="578"/>
      <c r="BJ38" s="578"/>
      <c r="BK38" s="578"/>
      <c r="BL38" s="578"/>
      <c r="BM38" s="578"/>
      <c r="BN38" s="578"/>
      <c r="BO38" s="578"/>
      <c r="BP38" s="578"/>
      <c r="BQ38" s="578"/>
      <c r="BR38" s="578"/>
      <c r="BS38" s="578"/>
      <c r="BT38" s="578"/>
      <c r="BU38" s="579"/>
      <c r="BV38" s="572">
        <v>7385</v>
      </c>
      <c r="BW38" s="356"/>
      <c r="BX38" s="356"/>
      <c r="BY38" s="356"/>
      <c r="BZ38" s="356"/>
      <c r="CA38" s="356"/>
      <c r="CB38" s="584"/>
      <c r="CD38" s="577" t="s">
        <v>383</v>
      </c>
      <c r="CE38" s="578"/>
      <c r="CF38" s="578"/>
      <c r="CG38" s="578"/>
      <c r="CH38" s="578"/>
      <c r="CI38" s="578"/>
      <c r="CJ38" s="578"/>
      <c r="CK38" s="578"/>
      <c r="CL38" s="578"/>
      <c r="CM38" s="578"/>
      <c r="CN38" s="578"/>
      <c r="CO38" s="578"/>
      <c r="CP38" s="578"/>
      <c r="CQ38" s="579"/>
      <c r="CR38" s="572">
        <v>882241</v>
      </c>
      <c r="CS38" s="356"/>
      <c r="CT38" s="356"/>
      <c r="CU38" s="356"/>
      <c r="CV38" s="356"/>
      <c r="CW38" s="356"/>
      <c r="CX38" s="356"/>
      <c r="CY38" s="573"/>
      <c r="CZ38" s="580">
        <v>9.6999999999999993</v>
      </c>
      <c r="DA38" s="603"/>
      <c r="DB38" s="603"/>
      <c r="DC38" s="604"/>
      <c r="DD38" s="583">
        <v>736834</v>
      </c>
      <c r="DE38" s="356"/>
      <c r="DF38" s="356"/>
      <c r="DG38" s="356"/>
      <c r="DH38" s="356"/>
      <c r="DI38" s="356"/>
      <c r="DJ38" s="356"/>
      <c r="DK38" s="573"/>
      <c r="DL38" s="583">
        <v>614308</v>
      </c>
      <c r="DM38" s="356"/>
      <c r="DN38" s="356"/>
      <c r="DO38" s="356"/>
      <c r="DP38" s="356"/>
      <c r="DQ38" s="356"/>
      <c r="DR38" s="356"/>
      <c r="DS38" s="356"/>
      <c r="DT38" s="356"/>
      <c r="DU38" s="356"/>
      <c r="DV38" s="573"/>
      <c r="DW38" s="580">
        <v>10.7</v>
      </c>
      <c r="DX38" s="603"/>
      <c r="DY38" s="603"/>
      <c r="DZ38" s="603"/>
      <c r="EA38" s="603"/>
      <c r="EB38" s="603"/>
      <c r="EC38" s="605"/>
    </row>
    <row r="39" spans="2:133" ht="11.25" customHeight="1" x14ac:dyDescent="0.15">
      <c r="AQ39" s="626" t="s">
        <v>480</v>
      </c>
      <c r="AR39" s="359"/>
      <c r="AS39" s="359"/>
      <c r="AT39" s="359"/>
      <c r="AU39" s="359"/>
      <c r="AV39" s="359"/>
      <c r="AW39" s="359"/>
      <c r="AX39" s="359"/>
      <c r="AY39" s="627"/>
      <c r="AZ39" s="572" t="s">
        <v>215</v>
      </c>
      <c r="BA39" s="356"/>
      <c r="BB39" s="356"/>
      <c r="BC39" s="356"/>
      <c r="BD39" s="601"/>
      <c r="BE39" s="601"/>
      <c r="BF39" s="617"/>
      <c r="BG39" s="656" t="s">
        <v>357</v>
      </c>
      <c r="BH39" s="513"/>
      <c r="BI39" s="513"/>
      <c r="BJ39" s="513"/>
      <c r="BK39" s="513"/>
      <c r="BL39" s="7"/>
      <c r="BM39" s="578" t="s">
        <v>338</v>
      </c>
      <c r="BN39" s="578"/>
      <c r="BO39" s="578"/>
      <c r="BP39" s="578"/>
      <c r="BQ39" s="578"/>
      <c r="BR39" s="578"/>
      <c r="BS39" s="578"/>
      <c r="BT39" s="578"/>
      <c r="BU39" s="579"/>
      <c r="BV39" s="572">
        <v>101</v>
      </c>
      <c r="BW39" s="356"/>
      <c r="BX39" s="356"/>
      <c r="BY39" s="356"/>
      <c r="BZ39" s="356"/>
      <c r="CA39" s="356"/>
      <c r="CB39" s="584"/>
      <c r="CD39" s="577" t="s">
        <v>23</v>
      </c>
      <c r="CE39" s="578"/>
      <c r="CF39" s="578"/>
      <c r="CG39" s="578"/>
      <c r="CH39" s="578"/>
      <c r="CI39" s="578"/>
      <c r="CJ39" s="578"/>
      <c r="CK39" s="578"/>
      <c r="CL39" s="578"/>
      <c r="CM39" s="578"/>
      <c r="CN39" s="578"/>
      <c r="CO39" s="578"/>
      <c r="CP39" s="578"/>
      <c r="CQ39" s="579"/>
      <c r="CR39" s="572">
        <v>774692</v>
      </c>
      <c r="CS39" s="601"/>
      <c r="CT39" s="601"/>
      <c r="CU39" s="601"/>
      <c r="CV39" s="601"/>
      <c r="CW39" s="601"/>
      <c r="CX39" s="601"/>
      <c r="CY39" s="602"/>
      <c r="CZ39" s="580">
        <v>8.5</v>
      </c>
      <c r="DA39" s="603"/>
      <c r="DB39" s="603"/>
      <c r="DC39" s="604"/>
      <c r="DD39" s="583">
        <v>770500</v>
      </c>
      <c r="DE39" s="601"/>
      <c r="DF39" s="601"/>
      <c r="DG39" s="601"/>
      <c r="DH39" s="601"/>
      <c r="DI39" s="601"/>
      <c r="DJ39" s="601"/>
      <c r="DK39" s="602"/>
      <c r="DL39" s="583" t="s">
        <v>215</v>
      </c>
      <c r="DM39" s="601"/>
      <c r="DN39" s="601"/>
      <c r="DO39" s="601"/>
      <c r="DP39" s="601"/>
      <c r="DQ39" s="601"/>
      <c r="DR39" s="601"/>
      <c r="DS39" s="601"/>
      <c r="DT39" s="601"/>
      <c r="DU39" s="601"/>
      <c r="DV39" s="602"/>
      <c r="DW39" s="580" t="s">
        <v>215</v>
      </c>
      <c r="DX39" s="603"/>
      <c r="DY39" s="603"/>
      <c r="DZ39" s="603"/>
      <c r="EA39" s="603"/>
      <c r="EB39" s="603"/>
      <c r="EC39" s="605"/>
    </row>
    <row r="40" spans="2:133" ht="11.25" customHeight="1" x14ac:dyDescent="0.15">
      <c r="AQ40" s="626" t="s">
        <v>481</v>
      </c>
      <c r="AR40" s="359"/>
      <c r="AS40" s="359"/>
      <c r="AT40" s="359"/>
      <c r="AU40" s="359"/>
      <c r="AV40" s="359"/>
      <c r="AW40" s="359"/>
      <c r="AX40" s="359"/>
      <c r="AY40" s="627"/>
      <c r="AZ40" s="572">
        <v>192179</v>
      </c>
      <c r="BA40" s="356"/>
      <c r="BB40" s="356"/>
      <c r="BC40" s="356"/>
      <c r="BD40" s="601"/>
      <c r="BE40" s="601"/>
      <c r="BF40" s="617"/>
      <c r="BG40" s="656"/>
      <c r="BH40" s="513"/>
      <c r="BI40" s="513"/>
      <c r="BJ40" s="513"/>
      <c r="BK40" s="513"/>
      <c r="BL40" s="7"/>
      <c r="BM40" s="578" t="s">
        <v>431</v>
      </c>
      <c r="BN40" s="578"/>
      <c r="BO40" s="578"/>
      <c r="BP40" s="578"/>
      <c r="BQ40" s="578"/>
      <c r="BR40" s="578"/>
      <c r="BS40" s="578"/>
      <c r="BT40" s="578"/>
      <c r="BU40" s="579"/>
      <c r="BV40" s="572">
        <v>97</v>
      </c>
      <c r="BW40" s="356"/>
      <c r="BX40" s="356"/>
      <c r="BY40" s="356"/>
      <c r="BZ40" s="356"/>
      <c r="CA40" s="356"/>
      <c r="CB40" s="584"/>
      <c r="CD40" s="577" t="s">
        <v>448</v>
      </c>
      <c r="CE40" s="578"/>
      <c r="CF40" s="578"/>
      <c r="CG40" s="578"/>
      <c r="CH40" s="578"/>
      <c r="CI40" s="578"/>
      <c r="CJ40" s="578"/>
      <c r="CK40" s="578"/>
      <c r="CL40" s="578"/>
      <c r="CM40" s="578"/>
      <c r="CN40" s="578"/>
      <c r="CO40" s="578"/>
      <c r="CP40" s="578"/>
      <c r="CQ40" s="579"/>
      <c r="CR40" s="572">
        <v>55108</v>
      </c>
      <c r="CS40" s="356"/>
      <c r="CT40" s="356"/>
      <c r="CU40" s="356"/>
      <c r="CV40" s="356"/>
      <c r="CW40" s="356"/>
      <c r="CX40" s="356"/>
      <c r="CY40" s="573"/>
      <c r="CZ40" s="580">
        <v>0.6</v>
      </c>
      <c r="DA40" s="603"/>
      <c r="DB40" s="603"/>
      <c r="DC40" s="604"/>
      <c r="DD40" s="583">
        <v>29108</v>
      </c>
      <c r="DE40" s="356"/>
      <c r="DF40" s="356"/>
      <c r="DG40" s="356"/>
      <c r="DH40" s="356"/>
      <c r="DI40" s="356"/>
      <c r="DJ40" s="356"/>
      <c r="DK40" s="573"/>
      <c r="DL40" s="583">
        <v>28174</v>
      </c>
      <c r="DM40" s="356"/>
      <c r="DN40" s="356"/>
      <c r="DO40" s="356"/>
      <c r="DP40" s="356"/>
      <c r="DQ40" s="356"/>
      <c r="DR40" s="356"/>
      <c r="DS40" s="356"/>
      <c r="DT40" s="356"/>
      <c r="DU40" s="356"/>
      <c r="DV40" s="573"/>
      <c r="DW40" s="580">
        <v>0.5</v>
      </c>
      <c r="DX40" s="603"/>
      <c r="DY40" s="603"/>
      <c r="DZ40" s="603"/>
      <c r="EA40" s="603"/>
      <c r="EB40" s="603"/>
      <c r="EC40" s="605"/>
    </row>
    <row r="41" spans="2:133" ht="11.25" customHeight="1" x14ac:dyDescent="0.15">
      <c r="AQ41" s="635" t="s">
        <v>482</v>
      </c>
      <c r="AR41" s="636"/>
      <c r="AS41" s="636"/>
      <c r="AT41" s="636"/>
      <c r="AU41" s="636"/>
      <c r="AV41" s="636"/>
      <c r="AW41" s="636"/>
      <c r="AX41" s="636"/>
      <c r="AY41" s="637"/>
      <c r="AZ41" s="628">
        <v>554569</v>
      </c>
      <c r="BA41" s="629"/>
      <c r="BB41" s="629"/>
      <c r="BC41" s="629"/>
      <c r="BD41" s="619"/>
      <c r="BE41" s="619"/>
      <c r="BF41" s="621"/>
      <c r="BG41" s="529"/>
      <c r="BH41" s="530"/>
      <c r="BI41" s="530"/>
      <c r="BJ41" s="530"/>
      <c r="BK41" s="530"/>
      <c r="BL41" s="23"/>
      <c r="BM41" s="589" t="s">
        <v>455</v>
      </c>
      <c r="BN41" s="589"/>
      <c r="BO41" s="589"/>
      <c r="BP41" s="589"/>
      <c r="BQ41" s="589"/>
      <c r="BR41" s="589"/>
      <c r="BS41" s="589"/>
      <c r="BT41" s="589"/>
      <c r="BU41" s="590"/>
      <c r="BV41" s="628">
        <v>300</v>
      </c>
      <c r="BW41" s="629"/>
      <c r="BX41" s="629"/>
      <c r="BY41" s="629"/>
      <c r="BZ41" s="629"/>
      <c r="CA41" s="629"/>
      <c r="CB41" s="638"/>
      <c r="CD41" s="577" t="s">
        <v>195</v>
      </c>
      <c r="CE41" s="578"/>
      <c r="CF41" s="578"/>
      <c r="CG41" s="578"/>
      <c r="CH41" s="578"/>
      <c r="CI41" s="578"/>
      <c r="CJ41" s="578"/>
      <c r="CK41" s="578"/>
      <c r="CL41" s="578"/>
      <c r="CM41" s="578"/>
      <c r="CN41" s="578"/>
      <c r="CO41" s="578"/>
      <c r="CP41" s="578"/>
      <c r="CQ41" s="579"/>
      <c r="CR41" s="572" t="s">
        <v>215</v>
      </c>
      <c r="CS41" s="601"/>
      <c r="CT41" s="601"/>
      <c r="CU41" s="601"/>
      <c r="CV41" s="601"/>
      <c r="CW41" s="601"/>
      <c r="CX41" s="601"/>
      <c r="CY41" s="602"/>
      <c r="CZ41" s="580" t="s">
        <v>215</v>
      </c>
      <c r="DA41" s="603"/>
      <c r="DB41" s="603"/>
      <c r="DC41" s="604"/>
      <c r="DD41" s="583" t="s">
        <v>215</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 t="s">
        <v>123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382</v>
      </c>
      <c r="CE42" s="578"/>
      <c r="CF42" s="578"/>
      <c r="CG42" s="578"/>
      <c r="CH42" s="578"/>
      <c r="CI42" s="578"/>
      <c r="CJ42" s="578"/>
      <c r="CK42" s="578"/>
      <c r="CL42" s="578"/>
      <c r="CM42" s="578"/>
      <c r="CN42" s="578"/>
      <c r="CO42" s="578"/>
      <c r="CP42" s="578"/>
      <c r="CQ42" s="579"/>
      <c r="CR42" s="572">
        <v>1301830</v>
      </c>
      <c r="CS42" s="356"/>
      <c r="CT42" s="356"/>
      <c r="CU42" s="356"/>
      <c r="CV42" s="356"/>
      <c r="CW42" s="356"/>
      <c r="CX42" s="356"/>
      <c r="CY42" s="573"/>
      <c r="CZ42" s="580">
        <v>14.3</v>
      </c>
      <c r="DA42" s="362"/>
      <c r="DB42" s="362"/>
      <c r="DC42" s="645"/>
      <c r="DD42" s="583">
        <v>232879</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44" t="s">
        <v>307</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73</v>
      </c>
      <c r="CE43" s="578"/>
      <c r="CF43" s="578"/>
      <c r="CG43" s="578"/>
      <c r="CH43" s="578"/>
      <c r="CI43" s="578"/>
      <c r="CJ43" s="578"/>
      <c r="CK43" s="578"/>
      <c r="CL43" s="578"/>
      <c r="CM43" s="578"/>
      <c r="CN43" s="578"/>
      <c r="CO43" s="578"/>
      <c r="CP43" s="578"/>
      <c r="CQ43" s="579"/>
      <c r="CR43" s="572">
        <v>44976</v>
      </c>
      <c r="CS43" s="601"/>
      <c r="CT43" s="601"/>
      <c r="CU43" s="601"/>
      <c r="CV43" s="601"/>
      <c r="CW43" s="601"/>
      <c r="CX43" s="601"/>
      <c r="CY43" s="602"/>
      <c r="CZ43" s="580">
        <v>0.5</v>
      </c>
      <c r="DA43" s="603"/>
      <c r="DB43" s="603"/>
      <c r="DC43" s="604"/>
      <c r="DD43" s="583">
        <v>44976</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45" t="s">
        <v>113</v>
      </c>
      <c r="CD44" s="552" t="s">
        <v>261</v>
      </c>
      <c r="CE44" s="545"/>
      <c r="CF44" s="577" t="s">
        <v>303</v>
      </c>
      <c r="CG44" s="578"/>
      <c r="CH44" s="578"/>
      <c r="CI44" s="578"/>
      <c r="CJ44" s="578"/>
      <c r="CK44" s="578"/>
      <c r="CL44" s="578"/>
      <c r="CM44" s="578"/>
      <c r="CN44" s="578"/>
      <c r="CO44" s="578"/>
      <c r="CP44" s="578"/>
      <c r="CQ44" s="579"/>
      <c r="CR44" s="572">
        <v>1301830</v>
      </c>
      <c r="CS44" s="356"/>
      <c r="CT44" s="356"/>
      <c r="CU44" s="356"/>
      <c r="CV44" s="356"/>
      <c r="CW44" s="356"/>
      <c r="CX44" s="356"/>
      <c r="CY44" s="573"/>
      <c r="CZ44" s="580">
        <v>14.3</v>
      </c>
      <c r="DA44" s="362"/>
      <c r="DB44" s="362"/>
      <c r="DC44" s="645"/>
      <c r="DD44" s="583">
        <v>232879</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553"/>
      <c r="CE45" s="548"/>
      <c r="CF45" s="577" t="s">
        <v>483</v>
      </c>
      <c r="CG45" s="578"/>
      <c r="CH45" s="578"/>
      <c r="CI45" s="578"/>
      <c r="CJ45" s="578"/>
      <c r="CK45" s="578"/>
      <c r="CL45" s="578"/>
      <c r="CM45" s="578"/>
      <c r="CN45" s="578"/>
      <c r="CO45" s="578"/>
      <c r="CP45" s="578"/>
      <c r="CQ45" s="579"/>
      <c r="CR45" s="572">
        <v>1077180</v>
      </c>
      <c r="CS45" s="601"/>
      <c r="CT45" s="601"/>
      <c r="CU45" s="601"/>
      <c r="CV45" s="601"/>
      <c r="CW45" s="601"/>
      <c r="CX45" s="601"/>
      <c r="CY45" s="602"/>
      <c r="CZ45" s="580">
        <v>11.8</v>
      </c>
      <c r="DA45" s="603"/>
      <c r="DB45" s="603"/>
      <c r="DC45" s="604"/>
      <c r="DD45" s="583">
        <v>77749</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553"/>
      <c r="CE46" s="548"/>
      <c r="CF46" s="577" t="s">
        <v>48</v>
      </c>
      <c r="CG46" s="578"/>
      <c r="CH46" s="578"/>
      <c r="CI46" s="578"/>
      <c r="CJ46" s="578"/>
      <c r="CK46" s="578"/>
      <c r="CL46" s="578"/>
      <c r="CM46" s="578"/>
      <c r="CN46" s="578"/>
      <c r="CO46" s="578"/>
      <c r="CP46" s="578"/>
      <c r="CQ46" s="579"/>
      <c r="CR46" s="572">
        <v>219174</v>
      </c>
      <c r="CS46" s="356"/>
      <c r="CT46" s="356"/>
      <c r="CU46" s="356"/>
      <c r="CV46" s="356"/>
      <c r="CW46" s="356"/>
      <c r="CX46" s="356"/>
      <c r="CY46" s="573"/>
      <c r="CZ46" s="580">
        <v>2.4</v>
      </c>
      <c r="DA46" s="362"/>
      <c r="DB46" s="362"/>
      <c r="DC46" s="645"/>
      <c r="DD46" s="583">
        <v>149654</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553"/>
      <c r="CE47" s="548"/>
      <c r="CF47" s="577" t="s">
        <v>445</v>
      </c>
      <c r="CG47" s="578"/>
      <c r="CH47" s="578"/>
      <c r="CI47" s="578"/>
      <c r="CJ47" s="578"/>
      <c r="CK47" s="578"/>
      <c r="CL47" s="578"/>
      <c r="CM47" s="578"/>
      <c r="CN47" s="578"/>
      <c r="CO47" s="578"/>
      <c r="CP47" s="578"/>
      <c r="CQ47" s="579"/>
      <c r="CR47" s="572" t="s">
        <v>215</v>
      </c>
      <c r="CS47" s="601"/>
      <c r="CT47" s="601"/>
      <c r="CU47" s="601"/>
      <c r="CV47" s="601"/>
      <c r="CW47" s="601"/>
      <c r="CX47" s="601"/>
      <c r="CY47" s="602"/>
      <c r="CZ47" s="580" t="s">
        <v>215</v>
      </c>
      <c r="DA47" s="603"/>
      <c r="DB47" s="603"/>
      <c r="DC47" s="604"/>
      <c r="DD47" s="583" t="s">
        <v>215</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554"/>
      <c r="CE48" s="556"/>
      <c r="CF48" s="577" t="s">
        <v>132</v>
      </c>
      <c r="CG48" s="578"/>
      <c r="CH48" s="578"/>
      <c r="CI48" s="578"/>
      <c r="CJ48" s="578"/>
      <c r="CK48" s="578"/>
      <c r="CL48" s="578"/>
      <c r="CM48" s="578"/>
      <c r="CN48" s="578"/>
      <c r="CO48" s="578"/>
      <c r="CP48" s="578"/>
      <c r="CQ48" s="579"/>
      <c r="CR48" s="572" t="s">
        <v>215</v>
      </c>
      <c r="CS48" s="356"/>
      <c r="CT48" s="356"/>
      <c r="CU48" s="356"/>
      <c r="CV48" s="356"/>
      <c r="CW48" s="356"/>
      <c r="CX48" s="356"/>
      <c r="CY48" s="573"/>
      <c r="CZ48" s="580" t="s">
        <v>215</v>
      </c>
      <c r="DA48" s="362"/>
      <c r="DB48" s="362"/>
      <c r="DC48" s="645"/>
      <c r="DD48" s="583" t="s">
        <v>215</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588" t="s">
        <v>3</v>
      </c>
      <c r="CE49" s="589"/>
      <c r="CF49" s="589"/>
      <c r="CG49" s="589"/>
      <c r="CH49" s="589"/>
      <c r="CI49" s="589"/>
      <c r="CJ49" s="589"/>
      <c r="CK49" s="589"/>
      <c r="CL49" s="589"/>
      <c r="CM49" s="589"/>
      <c r="CN49" s="589"/>
      <c r="CO49" s="589"/>
      <c r="CP49" s="589"/>
      <c r="CQ49" s="590"/>
      <c r="CR49" s="628">
        <v>9102014</v>
      </c>
      <c r="CS49" s="619"/>
      <c r="CT49" s="619"/>
      <c r="CU49" s="619"/>
      <c r="CV49" s="619"/>
      <c r="CW49" s="619"/>
      <c r="CX49" s="619"/>
      <c r="CY49" s="646"/>
      <c r="CZ49" s="633">
        <v>100</v>
      </c>
      <c r="DA49" s="647"/>
      <c r="DB49" s="647"/>
      <c r="DC49" s="648"/>
      <c r="DD49" s="649">
        <v>6523008</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x14ac:dyDescent="0.15"/>
    <row r="51" spans="82:133" hidden="1" x14ac:dyDescent="0.15"/>
    <row r="52" spans="82:133" hidden="1" x14ac:dyDescent="0.15"/>
    <row r="53" spans="82:133" hidden="1" x14ac:dyDescent="0.15"/>
  </sheetData>
  <sheetProtection algorithmName="SHA-512" hashValue="pXn/iEZh8U87hTWRnIu6mDeCAfwHx/RRUPx6W3U2Gu/DT+ZDw3Yq6iuApa+pqvvaztp+Qd6GO+VaHce1ALem+g==" saltValue="MuBDVtn3YT3qcCbGxR1bB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77" sqref="B77:P77"/>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398</v>
      </c>
      <c r="DK2" s="661"/>
      <c r="DL2" s="661"/>
      <c r="DM2" s="661"/>
      <c r="DN2" s="661"/>
      <c r="DO2" s="662"/>
      <c r="DP2" s="69"/>
      <c r="DQ2" s="660" t="s">
        <v>256</v>
      </c>
      <c r="DR2" s="661"/>
      <c r="DS2" s="661"/>
      <c r="DT2" s="661"/>
      <c r="DU2" s="661"/>
      <c r="DV2" s="661"/>
      <c r="DW2" s="661"/>
      <c r="DX2" s="661"/>
      <c r="DY2" s="661"/>
      <c r="DZ2" s="66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63" t="s">
        <v>421</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144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8" t="s">
        <v>484</v>
      </c>
      <c r="B5" s="929"/>
      <c r="C5" s="929"/>
      <c r="D5" s="929"/>
      <c r="E5" s="929"/>
      <c r="F5" s="929"/>
      <c r="G5" s="929"/>
      <c r="H5" s="929"/>
      <c r="I5" s="929"/>
      <c r="J5" s="929"/>
      <c r="K5" s="929"/>
      <c r="L5" s="929"/>
      <c r="M5" s="929"/>
      <c r="N5" s="929"/>
      <c r="O5" s="929"/>
      <c r="P5" s="930"/>
      <c r="Q5" s="934" t="s">
        <v>271</v>
      </c>
      <c r="R5" s="935"/>
      <c r="S5" s="935"/>
      <c r="T5" s="935"/>
      <c r="U5" s="936"/>
      <c r="V5" s="934" t="s">
        <v>183</v>
      </c>
      <c r="W5" s="935"/>
      <c r="X5" s="935"/>
      <c r="Y5" s="935"/>
      <c r="Z5" s="936"/>
      <c r="AA5" s="934" t="s">
        <v>485</v>
      </c>
      <c r="AB5" s="935"/>
      <c r="AC5" s="935"/>
      <c r="AD5" s="935"/>
      <c r="AE5" s="935"/>
      <c r="AF5" s="940" t="s">
        <v>264</v>
      </c>
      <c r="AG5" s="935"/>
      <c r="AH5" s="935"/>
      <c r="AI5" s="935"/>
      <c r="AJ5" s="941"/>
      <c r="AK5" s="935" t="s">
        <v>479</v>
      </c>
      <c r="AL5" s="935"/>
      <c r="AM5" s="935"/>
      <c r="AN5" s="935"/>
      <c r="AO5" s="936"/>
      <c r="AP5" s="934" t="s">
        <v>181</v>
      </c>
      <c r="AQ5" s="935"/>
      <c r="AR5" s="935"/>
      <c r="AS5" s="935"/>
      <c r="AT5" s="936"/>
      <c r="AU5" s="934" t="s">
        <v>486</v>
      </c>
      <c r="AV5" s="935"/>
      <c r="AW5" s="935"/>
      <c r="AX5" s="935"/>
      <c r="AY5" s="941"/>
      <c r="AZ5" s="72"/>
      <c r="BA5" s="72"/>
      <c r="BB5" s="72"/>
      <c r="BC5" s="72"/>
      <c r="BD5" s="72"/>
      <c r="BE5" s="84"/>
      <c r="BF5" s="84"/>
      <c r="BG5" s="84"/>
      <c r="BH5" s="84"/>
      <c r="BI5" s="84"/>
      <c r="BJ5" s="84"/>
      <c r="BK5" s="84"/>
      <c r="BL5" s="84"/>
      <c r="BM5" s="84"/>
      <c r="BN5" s="84"/>
      <c r="BO5" s="84"/>
      <c r="BP5" s="84"/>
      <c r="BQ5" s="928" t="s">
        <v>397</v>
      </c>
      <c r="BR5" s="929"/>
      <c r="BS5" s="929"/>
      <c r="BT5" s="929"/>
      <c r="BU5" s="929"/>
      <c r="BV5" s="929"/>
      <c r="BW5" s="929"/>
      <c r="BX5" s="929"/>
      <c r="BY5" s="929"/>
      <c r="BZ5" s="929"/>
      <c r="CA5" s="929"/>
      <c r="CB5" s="929"/>
      <c r="CC5" s="929"/>
      <c r="CD5" s="929"/>
      <c r="CE5" s="929"/>
      <c r="CF5" s="929"/>
      <c r="CG5" s="930"/>
      <c r="CH5" s="934" t="s">
        <v>444</v>
      </c>
      <c r="CI5" s="935"/>
      <c r="CJ5" s="935"/>
      <c r="CK5" s="935"/>
      <c r="CL5" s="936"/>
      <c r="CM5" s="934" t="s">
        <v>415</v>
      </c>
      <c r="CN5" s="935"/>
      <c r="CO5" s="935"/>
      <c r="CP5" s="935"/>
      <c r="CQ5" s="936"/>
      <c r="CR5" s="934" t="s">
        <v>275</v>
      </c>
      <c r="CS5" s="935"/>
      <c r="CT5" s="935"/>
      <c r="CU5" s="935"/>
      <c r="CV5" s="936"/>
      <c r="CW5" s="934" t="s">
        <v>124</v>
      </c>
      <c r="CX5" s="935"/>
      <c r="CY5" s="935"/>
      <c r="CZ5" s="935"/>
      <c r="DA5" s="936"/>
      <c r="DB5" s="934" t="s">
        <v>250</v>
      </c>
      <c r="DC5" s="935"/>
      <c r="DD5" s="935"/>
      <c r="DE5" s="935"/>
      <c r="DF5" s="936"/>
      <c r="DG5" s="944" t="s">
        <v>355</v>
      </c>
      <c r="DH5" s="945"/>
      <c r="DI5" s="945"/>
      <c r="DJ5" s="945"/>
      <c r="DK5" s="946"/>
      <c r="DL5" s="944" t="s">
        <v>487</v>
      </c>
      <c r="DM5" s="945"/>
      <c r="DN5" s="945"/>
      <c r="DO5" s="945"/>
      <c r="DP5" s="946"/>
      <c r="DQ5" s="934" t="s">
        <v>489</v>
      </c>
      <c r="DR5" s="935"/>
      <c r="DS5" s="935"/>
      <c r="DT5" s="935"/>
      <c r="DU5" s="936"/>
      <c r="DV5" s="934" t="s">
        <v>486</v>
      </c>
      <c r="DW5" s="935"/>
      <c r="DX5" s="935"/>
      <c r="DY5" s="935"/>
      <c r="DZ5" s="941"/>
      <c r="EA5" s="81"/>
    </row>
    <row r="6" spans="1:131" s="53" customFormat="1" ht="26.25" customHeight="1" x14ac:dyDescent="0.15">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x14ac:dyDescent="0.15">
      <c r="A7" s="58">
        <v>1</v>
      </c>
      <c r="B7" s="664" t="s">
        <v>349</v>
      </c>
      <c r="C7" s="665"/>
      <c r="D7" s="665"/>
      <c r="E7" s="665"/>
      <c r="F7" s="665"/>
      <c r="G7" s="665"/>
      <c r="H7" s="665"/>
      <c r="I7" s="665"/>
      <c r="J7" s="665"/>
      <c r="K7" s="665"/>
      <c r="L7" s="665"/>
      <c r="M7" s="665"/>
      <c r="N7" s="665"/>
      <c r="O7" s="665"/>
      <c r="P7" s="666"/>
      <c r="Q7" s="667">
        <v>9330</v>
      </c>
      <c r="R7" s="668"/>
      <c r="S7" s="668"/>
      <c r="T7" s="668"/>
      <c r="U7" s="668"/>
      <c r="V7" s="668">
        <v>9004</v>
      </c>
      <c r="W7" s="668"/>
      <c r="X7" s="668"/>
      <c r="Y7" s="668"/>
      <c r="Z7" s="668"/>
      <c r="AA7" s="668">
        <v>327</v>
      </c>
      <c r="AB7" s="668"/>
      <c r="AC7" s="668"/>
      <c r="AD7" s="668"/>
      <c r="AE7" s="669"/>
      <c r="AF7" s="670">
        <v>323</v>
      </c>
      <c r="AG7" s="671"/>
      <c r="AH7" s="671"/>
      <c r="AI7" s="671"/>
      <c r="AJ7" s="672"/>
      <c r="AK7" s="673">
        <v>608</v>
      </c>
      <c r="AL7" s="668"/>
      <c r="AM7" s="668"/>
      <c r="AN7" s="668"/>
      <c r="AO7" s="668"/>
      <c r="AP7" s="668">
        <v>7517</v>
      </c>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c r="BT7" s="665"/>
      <c r="BU7" s="665"/>
      <c r="BV7" s="665"/>
      <c r="BW7" s="665"/>
      <c r="BX7" s="665"/>
      <c r="BY7" s="665"/>
      <c r="BZ7" s="665"/>
      <c r="CA7" s="665"/>
      <c r="CB7" s="665"/>
      <c r="CC7" s="665"/>
      <c r="CD7" s="665"/>
      <c r="CE7" s="665"/>
      <c r="CF7" s="665"/>
      <c r="CG7" s="666"/>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664"/>
      <c r="DW7" s="665"/>
      <c r="DX7" s="665"/>
      <c r="DY7" s="665"/>
      <c r="DZ7" s="679"/>
      <c r="EA7" s="81"/>
    </row>
    <row r="8" spans="1:131" s="53" customFormat="1" ht="26.25" customHeight="1" x14ac:dyDescent="0.15">
      <c r="A8" s="59">
        <v>2</v>
      </c>
      <c r="B8" s="680" t="s">
        <v>301</v>
      </c>
      <c r="C8" s="681"/>
      <c r="D8" s="681"/>
      <c r="E8" s="681"/>
      <c r="F8" s="681"/>
      <c r="G8" s="681"/>
      <c r="H8" s="681"/>
      <c r="I8" s="681"/>
      <c r="J8" s="681"/>
      <c r="K8" s="681"/>
      <c r="L8" s="681"/>
      <c r="M8" s="681"/>
      <c r="N8" s="681"/>
      <c r="O8" s="681"/>
      <c r="P8" s="682"/>
      <c r="Q8" s="683">
        <v>240</v>
      </c>
      <c r="R8" s="684"/>
      <c r="S8" s="684"/>
      <c r="T8" s="684"/>
      <c r="U8" s="684"/>
      <c r="V8" s="684">
        <v>237</v>
      </c>
      <c r="W8" s="684"/>
      <c r="X8" s="684"/>
      <c r="Y8" s="684"/>
      <c r="Z8" s="684"/>
      <c r="AA8" s="684">
        <v>4</v>
      </c>
      <c r="AB8" s="684"/>
      <c r="AC8" s="684"/>
      <c r="AD8" s="684"/>
      <c r="AE8" s="685"/>
      <c r="AF8" s="686">
        <v>4</v>
      </c>
      <c r="AG8" s="687"/>
      <c r="AH8" s="687"/>
      <c r="AI8" s="687"/>
      <c r="AJ8" s="688"/>
      <c r="AK8" s="689">
        <v>118</v>
      </c>
      <c r="AL8" s="684"/>
      <c r="AM8" s="684"/>
      <c r="AN8" s="684"/>
      <c r="AO8" s="684"/>
      <c r="AP8" s="684">
        <v>123</v>
      </c>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c r="BS8" s="680"/>
      <c r="BT8" s="681"/>
      <c r="BU8" s="681"/>
      <c r="BV8" s="681"/>
      <c r="BW8" s="681"/>
      <c r="BX8" s="681"/>
      <c r="BY8" s="681"/>
      <c r="BZ8" s="681"/>
      <c r="CA8" s="681"/>
      <c r="CB8" s="681"/>
      <c r="CC8" s="681"/>
      <c r="CD8" s="681"/>
      <c r="CE8" s="681"/>
      <c r="CF8" s="681"/>
      <c r="CG8" s="682"/>
      <c r="CH8" s="692"/>
      <c r="CI8" s="687"/>
      <c r="CJ8" s="687"/>
      <c r="CK8" s="687"/>
      <c r="CL8" s="693"/>
      <c r="CM8" s="692"/>
      <c r="CN8" s="687"/>
      <c r="CO8" s="687"/>
      <c r="CP8" s="687"/>
      <c r="CQ8" s="693"/>
      <c r="CR8" s="692"/>
      <c r="CS8" s="687"/>
      <c r="CT8" s="687"/>
      <c r="CU8" s="687"/>
      <c r="CV8" s="693"/>
      <c r="CW8" s="692"/>
      <c r="CX8" s="687"/>
      <c r="CY8" s="687"/>
      <c r="CZ8" s="687"/>
      <c r="DA8" s="693"/>
      <c r="DB8" s="692"/>
      <c r="DC8" s="687"/>
      <c r="DD8" s="687"/>
      <c r="DE8" s="687"/>
      <c r="DF8" s="693"/>
      <c r="DG8" s="692"/>
      <c r="DH8" s="687"/>
      <c r="DI8" s="687"/>
      <c r="DJ8" s="687"/>
      <c r="DK8" s="693"/>
      <c r="DL8" s="692"/>
      <c r="DM8" s="687"/>
      <c r="DN8" s="687"/>
      <c r="DO8" s="687"/>
      <c r="DP8" s="693"/>
      <c r="DQ8" s="692"/>
      <c r="DR8" s="687"/>
      <c r="DS8" s="687"/>
      <c r="DT8" s="687"/>
      <c r="DU8" s="693"/>
      <c r="DV8" s="680"/>
      <c r="DW8" s="681"/>
      <c r="DX8" s="681"/>
      <c r="DY8" s="681"/>
      <c r="DZ8" s="694"/>
      <c r="EA8" s="81"/>
    </row>
    <row r="9" spans="1:131" s="53" customFormat="1" ht="26.25" customHeight="1" x14ac:dyDescent="0.15">
      <c r="A9" s="59">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x14ac:dyDescent="0.15">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x14ac:dyDescent="0.15">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x14ac:dyDescent="0.15">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x14ac:dyDescent="0.15">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x14ac:dyDescent="0.15">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x14ac:dyDescent="0.15">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x14ac:dyDescent="0.15">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x14ac:dyDescent="0.15">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x14ac:dyDescent="0.15">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x14ac:dyDescent="0.15">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x14ac:dyDescent="0.15">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x14ac:dyDescent="0.15">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x14ac:dyDescent="0.15">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93</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x14ac:dyDescent="0.15">
      <c r="A23" s="60" t="s">
        <v>85</v>
      </c>
      <c r="B23" s="703" t="s">
        <v>268</v>
      </c>
      <c r="C23" s="704"/>
      <c r="D23" s="704"/>
      <c r="E23" s="704"/>
      <c r="F23" s="704"/>
      <c r="G23" s="704"/>
      <c r="H23" s="704"/>
      <c r="I23" s="704"/>
      <c r="J23" s="704"/>
      <c r="K23" s="704"/>
      <c r="L23" s="704"/>
      <c r="M23" s="704"/>
      <c r="N23" s="704"/>
      <c r="O23" s="704"/>
      <c r="P23" s="705"/>
      <c r="Q23" s="706">
        <v>9452</v>
      </c>
      <c r="R23" s="707"/>
      <c r="S23" s="707"/>
      <c r="T23" s="707"/>
      <c r="U23" s="707"/>
      <c r="V23" s="707">
        <v>9122</v>
      </c>
      <c r="W23" s="707"/>
      <c r="X23" s="707"/>
      <c r="Y23" s="707"/>
      <c r="Z23" s="707"/>
      <c r="AA23" s="707">
        <v>330</v>
      </c>
      <c r="AB23" s="707"/>
      <c r="AC23" s="707"/>
      <c r="AD23" s="707"/>
      <c r="AE23" s="708"/>
      <c r="AF23" s="709">
        <v>327</v>
      </c>
      <c r="AG23" s="707"/>
      <c r="AH23" s="707"/>
      <c r="AI23" s="707"/>
      <c r="AJ23" s="710"/>
      <c r="AK23" s="711"/>
      <c r="AL23" s="712"/>
      <c r="AM23" s="712"/>
      <c r="AN23" s="712"/>
      <c r="AO23" s="712"/>
      <c r="AP23" s="707">
        <v>7640</v>
      </c>
      <c r="AQ23" s="707"/>
      <c r="AR23" s="707"/>
      <c r="AS23" s="707"/>
      <c r="AT23" s="707"/>
      <c r="AU23" s="713"/>
      <c r="AV23" s="713"/>
      <c r="AW23" s="713"/>
      <c r="AX23" s="713"/>
      <c r="AY23" s="714"/>
      <c r="AZ23" s="715" t="s">
        <v>215</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x14ac:dyDescent="0.15">
      <c r="A24" s="718" t="s">
        <v>441</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x14ac:dyDescent="0.15">
      <c r="A25" s="663" t="s">
        <v>21</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x14ac:dyDescent="0.15">
      <c r="A26" s="928" t="s">
        <v>484</v>
      </c>
      <c r="B26" s="929"/>
      <c r="C26" s="929"/>
      <c r="D26" s="929"/>
      <c r="E26" s="929"/>
      <c r="F26" s="929"/>
      <c r="G26" s="929"/>
      <c r="H26" s="929"/>
      <c r="I26" s="929"/>
      <c r="J26" s="929"/>
      <c r="K26" s="929"/>
      <c r="L26" s="929"/>
      <c r="M26" s="929"/>
      <c r="N26" s="929"/>
      <c r="O26" s="929"/>
      <c r="P26" s="930"/>
      <c r="Q26" s="934" t="s">
        <v>238</v>
      </c>
      <c r="R26" s="935"/>
      <c r="S26" s="935"/>
      <c r="T26" s="935"/>
      <c r="U26" s="936"/>
      <c r="V26" s="934" t="s">
        <v>422</v>
      </c>
      <c r="W26" s="935"/>
      <c r="X26" s="935"/>
      <c r="Y26" s="935"/>
      <c r="Z26" s="936"/>
      <c r="AA26" s="934" t="s">
        <v>394</v>
      </c>
      <c r="AB26" s="935"/>
      <c r="AC26" s="935"/>
      <c r="AD26" s="935"/>
      <c r="AE26" s="935"/>
      <c r="AF26" s="950" t="s">
        <v>363</v>
      </c>
      <c r="AG26" s="951"/>
      <c r="AH26" s="951"/>
      <c r="AI26" s="951"/>
      <c r="AJ26" s="952"/>
      <c r="AK26" s="935" t="s">
        <v>462</v>
      </c>
      <c r="AL26" s="935"/>
      <c r="AM26" s="935"/>
      <c r="AN26" s="935"/>
      <c r="AO26" s="936"/>
      <c r="AP26" s="934" t="s">
        <v>4</v>
      </c>
      <c r="AQ26" s="935"/>
      <c r="AR26" s="935"/>
      <c r="AS26" s="935"/>
      <c r="AT26" s="936"/>
      <c r="AU26" s="934" t="s">
        <v>491</v>
      </c>
      <c r="AV26" s="935"/>
      <c r="AW26" s="935"/>
      <c r="AX26" s="935"/>
      <c r="AY26" s="936"/>
      <c r="AZ26" s="934" t="s">
        <v>492</v>
      </c>
      <c r="BA26" s="935"/>
      <c r="BB26" s="935"/>
      <c r="BC26" s="935"/>
      <c r="BD26" s="936"/>
      <c r="BE26" s="934" t="s">
        <v>486</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x14ac:dyDescent="0.15">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x14ac:dyDescent="0.15">
      <c r="A28" s="61">
        <v>1</v>
      </c>
      <c r="B28" s="664" t="s">
        <v>493</v>
      </c>
      <c r="C28" s="665"/>
      <c r="D28" s="665"/>
      <c r="E28" s="665"/>
      <c r="F28" s="665"/>
      <c r="G28" s="665"/>
      <c r="H28" s="665"/>
      <c r="I28" s="665"/>
      <c r="J28" s="665"/>
      <c r="K28" s="665"/>
      <c r="L28" s="665"/>
      <c r="M28" s="665"/>
      <c r="N28" s="665"/>
      <c r="O28" s="665"/>
      <c r="P28" s="666"/>
      <c r="Q28" s="719">
        <v>3794</v>
      </c>
      <c r="R28" s="720"/>
      <c r="S28" s="720"/>
      <c r="T28" s="720"/>
      <c r="U28" s="720"/>
      <c r="V28" s="720">
        <v>3598</v>
      </c>
      <c r="W28" s="720"/>
      <c r="X28" s="720"/>
      <c r="Y28" s="720"/>
      <c r="Z28" s="720"/>
      <c r="AA28" s="720">
        <v>197</v>
      </c>
      <c r="AB28" s="720"/>
      <c r="AC28" s="720"/>
      <c r="AD28" s="720"/>
      <c r="AE28" s="721"/>
      <c r="AF28" s="722">
        <v>197</v>
      </c>
      <c r="AG28" s="720"/>
      <c r="AH28" s="720"/>
      <c r="AI28" s="720"/>
      <c r="AJ28" s="723"/>
      <c r="AK28" s="724">
        <v>195</v>
      </c>
      <c r="AL28" s="720"/>
      <c r="AM28" s="720"/>
      <c r="AN28" s="720"/>
      <c r="AO28" s="720"/>
      <c r="AP28" s="720" t="s">
        <v>215</v>
      </c>
      <c r="AQ28" s="720"/>
      <c r="AR28" s="720"/>
      <c r="AS28" s="720"/>
      <c r="AT28" s="720"/>
      <c r="AU28" s="720" t="s">
        <v>215</v>
      </c>
      <c r="AV28" s="720"/>
      <c r="AW28" s="720"/>
      <c r="AX28" s="720"/>
      <c r="AY28" s="720"/>
      <c r="AZ28" s="725" t="s">
        <v>215</v>
      </c>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x14ac:dyDescent="0.15">
      <c r="A29" s="61">
        <v>2</v>
      </c>
      <c r="B29" s="680" t="s">
        <v>89</v>
      </c>
      <c r="C29" s="681"/>
      <c r="D29" s="681"/>
      <c r="E29" s="681"/>
      <c r="F29" s="681"/>
      <c r="G29" s="681"/>
      <c r="H29" s="681"/>
      <c r="I29" s="681"/>
      <c r="J29" s="681"/>
      <c r="K29" s="681"/>
      <c r="L29" s="681"/>
      <c r="M29" s="681"/>
      <c r="N29" s="681"/>
      <c r="O29" s="681"/>
      <c r="P29" s="682"/>
      <c r="Q29" s="683">
        <v>1992</v>
      </c>
      <c r="R29" s="684"/>
      <c r="S29" s="684"/>
      <c r="T29" s="684"/>
      <c r="U29" s="684"/>
      <c r="V29" s="684">
        <v>1913</v>
      </c>
      <c r="W29" s="684"/>
      <c r="X29" s="684"/>
      <c r="Y29" s="684"/>
      <c r="Z29" s="684"/>
      <c r="AA29" s="684">
        <v>79</v>
      </c>
      <c r="AB29" s="684"/>
      <c r="AC29" s="684"/>
      <c r="AD29" s="684"/>
      <c r="AE29" s="685"/>
      <c r="AF29" s="686">
        <v>79</v>
      </c>
      <c r="AG29" s="687"/>
      <c r="AH29" s="687"/>
      <c r="AI29" s="687"/>
      <c r="AJ29" s="688"/>
      <c r="AK29" s="689">
        <v>63</v>
      </c>
      <c r="AL29" s="684"/>
      <c r="AM29" s="684"/>
      <c r="AN29" s="684"/>
      <c r="AO29" s="684"/>
      <c r="AP29" s="684" t="s">
        <v>215</v>
      </c>
      <c r="AQ29" s="684"/>
      <c r="AR29" s="684"/>
      <c r="AS29" s="684"/>
      <c r="AT29" s="684"/>
      <c r="AU29" s="684" t="s">
        <v>215</v>
      </c>
      <c r="AV29" s="684"/>
      <c r="AW29" s="684"/>
      <c r="AX29" s="684"/>
      <c r="AY29" s="684"/>
      <c r="AZ29" s="728" t="s">
        <v>215</v>
      </c>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x14ac:dyDescent="0.15">
      <c r="A30" s="61">
        <v>3</v>
      </c>
      <c r="B30" s="680" t="s">
        <v>334</v>
      </c>
      <c r="C30" s="681"/>
      <c r="D30" s="681"/>
      <c r="E30" s="681"/>
      <c r="F30" s="681"/>
      <c r="G30" s="681"/>
      <c r="H30" s="681"/>
      <c r="I30" s="681"/>
      <c r="J30" s="681"/>
      <c r="K30" s="681"/>
      <c r="L30" s="681"/>
      <c r="M30" s="681"/>
      <c r="N30" s="681"/>
      <c r="O30" s="681"/>
      <c r="P30" s="682"/>
      <c r="Q30" s="683">
        <v>274</v>
      </c>
      <c r="R30" s="684"/>
      <c r="S30" s="684"/>
      <c r="T30" s="684"/>
      <c r="U30" s="684"/>
      <c r="V30" s="684">
        <v>273</v>
      </c>
      <c r="W30" s="684"/>
      <c r="X30" s="684"/>
      <c r="Y30" s="684"/>
      <c r="Z30" s="684"/>
      <c r="AA30" s="684">
        <v>1</v>
      </c>
      <c r="AB30" s="684"/>
      <c r="AC30" s="684"/>
      <c r="AD30" s="684"/>
      <c r="AE30" s="685"/>
      <c r="AF30" s="686">
        <v>1</v>
      </c>
      <c r="AG30" s="687"/>
      <c r="AH30" s="687"/>
      <c r="AI30" s="687"/>
      <c r="AJ30" s="688"/>
      <c r="AK30" s="689">
        <v>288</v>
      </c>
      <c r="AL30" s="684"/>
      <c r="AM30" s="684"/>
      <c r="AN30" s="684"/>
      <c r="AO30" s="684"/>
      <c r="AP30" s="684" t="s">
        <v>215</v>
      </c>
      <c r="AQ30" s="684"/>
      <c r="AR30" s="684"/>
      <c r="AS30" s="684"/>
      <c r="AT30" s="684"/>
      <c r="AU30" s="684" t="s">
        <v>215</v>
      </c>
      <c r="AV30" s="684"/>
      <c r="AW30" s="684"/>
      <c r="AX30" s="684"/>
      <c r="AY30" s="684"/>
      <c r="AZ30" s="728" t="s">
        <v>215</v>
      </c>
      <c r="BA30" s="728"/>
      <c r="BB30" s="728"/>
      <c r="BC30" s="728"/>
      <c r="BD30" s="728"/>
      <c r="BE30" s="690"/>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x14ac:dyDescent="0.15">
      <c r="A31" s="61">
        <v>4</v>
      </c>
      <c r="B31" s="680" t="s">
        <v>40</v>
      </c>
      <c r="C31" s="681"/>
      <c r="D31" s="681"/>
      <c r="E31" s="681"/>
      <c r="F31" s="681"/>
      <c r="G31" s="681"/>
      <c r="H31" s="681"/>
      <c r="I31" s="681"/>
      <c r="J31" s="681"/>
      <c r="K31" s="681"/>
      <c r="L31" s="681"/>
      <c r="M31" s="681"/>
      <c r="N31" s="681"/>
      <c r="O31" s="681"/>
      <c r="P31" s="682"/>
      <c r="Q31" s="683">
        <v>236</v>
      </c>
      <c r="R31" s="684"/>
      <c r="S31" s="684"/>
      <c r="T31" s="684"/>
      <c r="U31" s="684"/>
      <c r="V31" s="684">
        <v>226</v>
      </c>
      <c r="W31" s="684"/>
      <c r="X31" s="684"/>
      <c r="Y31" s="684"/>
      <c r="Z31" s="684"/>
      <c r="AA31" s="684">
        <v>10</v>
      </c>
      <c r="AB31" s="684"/>
      <c r="AC31" s="684"/>
      <c r="AD31" s="684"/>
      <c r="AE31" s="685"/>
      <c r="AF31" s="686">
        <v>10</v>
      </c>
      <c r="AG31" s="687"/>
      <c r="AH31" s="687"/>
      <c r="AI31" s="687"/>
      <c r="AJ31" s="688"/>
      <c r="AK31" s="689">
        <v>135</v>
      </c>
      <c r="AL31" s="684"/>
      <c r="AM31" s="684"/>
      <c r="AN31" s="684"/>
      <c r="AO31" s="684"/>
      <c r="AP31" s="684">
        <v>1649</v>
      </c>
      <c r="AQ31" s="684"/>
      <c r="AR31" s="684"/>
      <c r="AS31" s="684"/>
      <c r="AT31" s="684"/>
      <c r="AU31" s="684">
        <v>1575</v>
      </c>
      <c r="AV31" s="684"/>
      <c r="AW31" s="684"/>
      <c r="AX31" s="684"/>
      <c r="AY31" s="684"/>
      <c r="AZ31" s="728" t="s">
        <v>215</v>
      </c>
      <c r="BA31" s="728"/>
      <c r="BB31" s="728"/>
      <c r="BC31" s="728"/>
      <c r="BD31" s="728"/>
      <c r="BE31" s="690" t="s">
        <v>81</v>
      </c>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x14ac:dyDescent="0.15">
      <c r="A32" s="61">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686"/>
      <c r="AG32" s="687"/>
      <c r="AH32" s="687"/>
      <c r="AI32" s="687"/>
      <c r="AJ32" s="688"/>
      <c r="AK32" s="689"/>
      <c r="AL32" s="684"/>
      <c r="AM32" s="684"/>
      <c r="AN32" s="684"/>
      <c r="AO32" s="684"/>
      <c r="AP32" s="684"/>
      <c r="AQ32" s="684"/>
      <c r="AR32" s="684"/>
      <c r="AS32" s="684"/>
      <c r="AT32" s="684"/>
      <c r="AU32" s="684"/>
      <c r="AV32" s="684"/>
      <c r="AW32" s="684"/>
      <c r="AX32" s="684"/>
      <c r="AY32" s="684"/>
      <c r="AZ32" s="728"/>
      <c r="BA32" s="728"/>
      <c r="BB32" s="728"/>
      <c r="BC32" s="728"/>
      <c r="BD32" s="728"/>
      <c r="BE32" s="690"/>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x14ac:dyDescent="0.15">
      <c r="A33" s="61">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28"/>
      <c r="BA33" s="728"/>
      <c r="BB33" s="728"/>
      <c r="BC33" s="728"/>
      <c r="BD33" s="728"/>
      <c r="BE33" s="690"/>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x14ac:dyDescent="0.15">
      <c r="A34" s="61">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28"/>
      <c r="BA34" s="728"/>
      <c r="BB34" s="728"/>
      <c r="BC34" s="728"/>
      <c r="BD34" s="728"/>
      <c r="BE34" s="690"/>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x14ac:dyDescent="0.15">
      <c r="A35" s="61">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28"/>
      <c r="BA35" s="728"/>
      <c r="BB35" s="728"/>
      <c r="BC35" s="728"/>
      <c r="BD35" s="728"/>
      <c r="BE35" s="690"/>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x14ac:dyDescent="0.15">
      <c r="A36" s="61">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x14ac:dyDescent="0.15">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x14ac:dyDescent="0.15">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x14ac:dyDescent="0.15">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x14ac:dyDescent="0.15">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x14ac:dyDescent="0.15">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x14ac:dyDescent="0.15">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x14ac:dyDescent="0.15">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x14ac:dyDescent="0.15">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x14ac:dyDescent="0.15">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x14ac:dyDescent="0.15">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x14ac:dyDescent="0.15">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x14ac:dyDescent="0.15">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x14ac:dyDescent="0.15">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x14ac:dyDescent="0.15">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x14ac:dyDescent="0.15">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x14ac:dyDescent="0.15">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x14ac:dyDescent="0.15">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x14ac:dyDescent="0.15">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x14ac:dyDescent="0.15">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x14ac:dyDescent="0.15">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x14ac:dyDescent="0.15">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x14ac:dyDescent="0.15">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x14ac:dyDescent="0.15">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x14ac:dyDescent="0.15">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x14ac:dyDescent="0.15">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x14ac:dyDescent="0.15">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379</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x14ac:dyDescent="0.15">
      <c r="A63" s="60" t="s">
        <v>85</v>
      </c>
      <c r="B63" s="703" t="s">
        <v>453</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287</v>
      </c>
      <c r="AG63" s="707"/>
      <c r="AH63" s="707"/>
      <c r="AI63" s="707"/>
      <c r="AJ63" s="710"/>
      <c r="AK63" s="711"/>
      <c r="AL63" s="712"/>
      <c r="AM63" s="712"/>
      <c r="AN63" s="712"/>
      <c r="AO63" s="712"/>
      <c r="AP63" s="707">
        <v>1649</v>
      </c>
      <c r="AQ63" s="707"/>
      <c r="AR63" s="707"/>
      <c r="AS63" s="707"/>
      <c r="AT63" s="707"/>
      <c r="AU63" s="707">
        <v>1575</v>
      </c>
      <c r="AV63" s="707"/>
      <c r="AW63" s="707"/>
      <c r="AX63" s="707"/>
      <c r="AY63" s="707"/>
      <c r="AZ63" s="737"/>
      <c r="BA63" s="737"/>
      <c r="BB63" s="737"/>
      <c r="BC63" s="737"/>
      <c r="BD63" s="737"/>
      <c r="BE63" s="713"/>
      <c r="BF63" s="713"/>
      <c r="BG63" s="713"/>
      <c r="BH63" s="713"/>
      <c r="BI63" s="714"/>
      <c r="BJ63" s="715" t="s">
        <v>215</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x14ac:dyDescent="0.15">
      <c r="A65" s="63" t="s">
        <v>350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x14ac:dyDescent="0.15">
      <c r="A66" s="928" t="s">
        <v>249</v>
      </c>
      <c r="B66" s="929"/>
      <c r="C66" s="929"/>
      <c r="D66" s="929"/>
      <c r="E66" s="929"/>
      <c r="F66" s="929"/>
      <c r="G66" s="929"/>
      <c r="H66" s="929"/>
      <c r="I66" s="929"/>
      <c r="J66" s="929"/>
      <c r="K66" s="929"/>
      <c r="L66" s="929"/>
      <c r="M66" s="929"/>
      <c r="N66" s="929"/>
      <c r="O66" s="929"/>
      <c r="P66" s="930"/>
      <c r="Q66" s="934" t="s">
        <v>238</v>
      </c>
      <c r="R66" s="935"/>
      <c r="S66" s="935"/>
      <c r="T66" s="935"/>
      <c r="U66" s="936"/>
      <c r="V66" s="934" t="s">
        <v>422</v>
      </c>
      <c r="W66" s="935"/>
      <c r="X66" s="935"/>
      <c r="Y66" s="935"/>
      <c r="Z66" s="936"/>
      <c r="AA66" s="934" t="s">
        <v>394</v>
      </c>
      <c r="AB66" s="935"/>
      <c r="AC66" s="935"/>
      <c r="AD66" s="935"/>
      <c r="AE66" s="936"/>
      <c r="AF66" s="956" t="s">
        <v>363</v>
      </c>
      <c r="AG66" s="951"/>
      <c r="AH66" s="951"/>
      <c r="AI66" s="951"/>
      <c r="AJ66" s="957"/>
      <c r="AK66" s="934" t="s">
        <v>462</v>
      </c>
      <c r="AL66" s="929"/>
      <c r="AM66" s="929"/>
      <c r="AN66" s="929"/>
      <c r="AO66" s="930"/>
      <c r="AP66" s="934" t="s">
        <v>4</v>
      </c>
      <c r="AQ66" s="935"/>
      <c r="AR66" s="935"/>
      <c r="AS66" s="935"/>
      <c r="AT66" s="936"/>
      <c r="AU66" s="934" t="s">
        <v>450</v>
      </c>
      <c r="AV66" s="935"/>
      <c r="AW66" s="935"/>
      <c r="AX66" s="935"/>
      <c r="AY66" s="936"/>
      <c r="AZ66" s="934" t="s">
        <v>486</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x14ac:dyDescent="0.15">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x14ac:dyDescent="0.15">
      <c r="A68" s="58">
        <v>1</v>
      </c>
      <c r="B68" s="664" t="s">
        <v>273</v>
      </c>
      <c r="C68" s="665"/>
      <c r="D68" s="665"/>
      <c r="E68" s="665"/>
      <c r="F68" s="665"/>
      <c r="G68" s="665"/>
      <c r="H68" s="665"/>
      <c r="I68" s="665"/>
      <c r="J68" s="665"/>
      <c r="K68" s="665"/>
      <c r="L68" s="665"/>
      <c r="M68" s="665"/>
      <c r="N68" s="665"/>
      <c r="O68" s="665"/>
      <c r="P68" s="666"/>
      <c r="Q68" s="667">
        <v>2387</v>
      </c>
      <c r="R68" s="668"/>
      <c r="S68" s="668"/>
      <c r="T68" s="668"/>
      <c r="U68" s="668"/>
      <c r="V68" s="668">
        <v>2236</v>
      </c>
      <c r="W68" s="668"/>
      <c r="X68" s="668"/>
      <c r="Y68" s="668"/>
      <c r="Z68" s="668"/>
      <c r="AA68" s="668">
        <v>151</v>
      </c>
      <c r="AB68" s="668"/>
      <c r="AC68" s="668"/>
      <c r="AD68" s="668"/>
      <c r="AE68" s="668"/>
      <c r="AF68" s="668">
        <v>151</v>
      </c>
      <c r="AG68" s="668"/>
      <c r="AH68" s="668"/>
      <c r="AI68" s="668"/>
      <c r="AJ68" s="668"/>
      <c r="AK68" s="668">
        <v>81</v>
      </c>
      <c r="AL68" s="668"/>
      <c r="AM68" s="668"/>
      <c r="AN68" s="668"/>
      <c r="AO68" s="668"/>
      <c r="AP68" s="668">
        <v>1107</v>
      </c>
      <c r="AQ68" s="668"/>
      <c r="AR68" s="668"/>
      <c r="AS68" s="668"/>
      <c r="AT68" s="668"/>
      <c r="AU68" s="668">
        <v>285</v>
      </c>
      <c r="AV68" s="668"/>
      <c r="AW68" s="668"/>
      <c r="AX68" s="668"/>
      <c r="AY68" s="668"/>
      <c r="AZ68" s="674"/>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x14ac:dyDescent="0.15">
      <c r="A69" s="59">
        <v>2</v>
      </c>
      <c r="B69" s="680" t="s">
        <v>325</v>
      </c>
      <c r="C69" s="681"/>
      <c r="D69" s="681"/>
      <c r="E69" s="681"/>
      <c r="F69" s="681"/>
      <c r="G69" s="681"/>
      <c r="H69" s="681"/>
      <c r="I69" s="681"/>
      <c r="J69" s="681"/>
      <c r="K69" s="681"/>
      <c r="L69" s="681"/>
      <c r="M69" s="681"/>
      <c r="N69" s="681"/>
      <c r="O69" s="681"/>
      <c r="P69" s="682"/>
      <c r="Q69" s="683">
        <v>165</v>
      </c>
      <c r="R69" s="684"/>
      <c r="S69" s="684"/>
      <c r="T69" s="684"/>
      <c r="U69" s="684"/>
      <c r="V69" s="684">
        <v>155</v>
      </c>
      <c r="W69" s="684"/>
      <c r="X69" s="684"/>
      <c r="Y69" s="684"/>
      <c r="Z69" s="684"/>
      <c r="AA69" s="684">
        <v>10</v>
      </c>
      <c r="AB69" s="684"/>
      <c r="AC69" s="684"/>
      <c r="AD69" s="684"/>
      <c r="AE69" s="684"/>
      <c r="AF69" s="684">
        <v>10</v>
      </c>
      <c r="AG69" s="684"/>
      <c r="AH69" s="684"/>
      <c r="AI69" s="684"/>
      <c r="AJ69" s="684"/>
      <c r="AK69" s="684" t="s">
        <v>215</v>
      </c>
      <c r="AL69" s="684"/>
      <c r="AM69" s="684"/>
      <c r="AN69" s="684"/>
      <c r="AO69" s="684"/>
      <c r="AP69" s="684" t="s">
        <v>215</v>
      </c>
      <c r="AQ69" s="684"/>
      <c r="AR69" s="684"/>
      <c r="AS69" s="684"/>
      <c r="AT69" s="684"/>
      <c r="AU69" s="684" t="s">
        <v>215</v>
      </c>
      <c r="AV69" s="684"/>
      <c r="AW69" s="684"/>
      <c r="AX69" s="684"/>
      <c r="AY69" s="684"/>
      <c r="AZ69" s="690"/>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x14ac:dyDescent="0.15">
      <c r="A70" s="59">
        <v>3</v>
      </c>
      <c r="B70" s="680" t="s">
        <v>528</v>
      </c>
      <c r="C70" s="681"/>
      <c r="D70" s="681"/>
      <c r="E70" s="681"/>
      <c r="F70" s="681"/>
      <c r="G70" s="681"/>
      <c r="H70" s="681"/>
      <c r="I70" s="681"/>
      <c r="J70" s="681"/>
      <c r="K70" s="681"/>
      <c r="L70" s="681"/>
      <c r="M70" s="681"/>
      <c r="N70" s="681"/>
      <c r="O70" s="681"/>
      <c r="P70" s="682"/>
      <c r="Q70" s="683">
        <v>7377</v>
      </c>
      <c r="R70" s="684"/>
      <c r="S70" s="684"/>
      <c r="T70" s="684"/>
      <c r="U70" s="684"/>
      <c r="V70" s="684">
        <v>7879</v>
      </c>
      <c r="W70" s="684"/>
      <c r="X70" s="684"/>
      <c r="Y70" s="684"/>
      <c r="Z70" s="684"/>
      <c r="AA70" s="684">
        <v>-503</v>
      </c>
      <c r="AB70" s="684"/>
      <c r="AC70" s="684"/>
      <c r="AD70" s="684"/>
      <c r="AE70" s="684"/>
      <c r="AF70" s="684">
        <v>1294</v>
      </c>
      <c r="AG70" s="684"/>
      <c r="AH70" s="684"/>
      <c r="AI70" s="684"/>
      <c r="AJ70" s="684"/>
      <c r="AK70" s="684" t="s">
        <v>215</v>
      </c>
      <c r="AL70" s="684"/>
      <c r="AM70" s="684"/>
      <c r="AN70" s="684"/>
      <c r="AO70" s="684"/>
      <c r="AP70" s="684">
        <v>8023</v>
      </c>
      <c r="AQ70" s="684"/>
      <c r="AR70" s="684"/>
      <c r="AS70" s="684"/>
      <c r="AT70" s="684"/>
      <c r="AU70" s="684">
        <v>417</v>
      </c>
      <c r="AV70" s="684"/>
      <c r="AW70" s="684"/>
      <c r="AX70" s="684"/>
      <c r="AY70" s="684"/>
      <c r="AZ70" s="690"/>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x14ac:dyDescent="0.15">
      <c r="A71" s="59">
        <v>4</v>
      </c>
      <c r="B71" s="680" t="s">
        <v>251</v>
      </c>
      <c r="C71" s="681"/>
      <c r="D71" s="681"/>
      <c r="E71" s="681"/>
      <c r="F71" s="681"/>
      <c r="G71" s="681"/>
      <c r="H71" s="681"/>
      <c r="I71" s="681"/>
      <c r="J71" s="681"/>
      <c r="K71" s="681"/>
      <c r="L71" s="681"/>
      <c r="M71" s="681"/>
      <c r="N71" s="681"/>
      <c r="O71" s="681"/>
      <c r="P71" s="682"/>
      <c r="Q71" s="683">
        <v>864</v>
      </c>
      <c r="R71" s="684"/>
      <c r="S71" s="684"/>
      <c r="T71" s="684"/>
      <c r="U71" s="684"/>
      <c r="V71" s="684">
        <v>809</v>
      </c>
      <c r="W71" s="684"/>
      <c r="X71" s="684"/>
      <c r="Y71" s="684"/>
      <c r="Z71" s="684"/>
      <c r="AA71" s="684">
        <v>55</v>
      </c>
      <c r="AB71" s="684"/>
      <c r="AC71" s="684"/>
      <c r="AD71" s="684"/>
      <c r="AE71" s="684"/>
      <c r="AF71" s="684">
        <v>55</v>
      </c>
      <c r="AG71" s="684"/>
      <c r="AH71" s="684"/>
      <c r="AI71" s="684"/>
      <c r="AJ71" s="684"/>
      <c r="AK71" s="684">
        <v>30</v>
      </c>
      <c r="AL71" s="684"/>
      <c r="AM71" s="684"/>
      <c r="AN71" s="684"/>
      <c r="AO71" s="684"/>
      <c r="AP71" s="684">
        <v>155</v>
      </c>
      <c r="AQ71" s="684"/>
      <c r="AR71" s="684"/>
      <c r="AS71" s="684"/>
      <c r="AT71" s="684"/>
      <c r="AU71" s="684">
        <v>14</v>
      </c>
      <c r="AV71" s="684"/>
      <c r="AW71" s="684"/>
      <c r="AX71" s="684"/>
      <c r="AY71" s="684"/>
      <c r="AZ71" s="690"/>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x14ac:dyDescent="0.15">
      <c r="A72" s="59">
        <v>5</v>
      </c>
      <c r="B72" s="680" t="s">
        <v>308</v>
      </c>
      <c r="C72" s="681"/>
      <c r="D72" s="681"/>
      <c r="E72" s="681"/>
      <c r="F72" s="681"/>
      <c r="G72" s="681"/>
      <c r="H72" s="681"/>
      <c r="I72" s="681"/>
      <c r="J72" s="681"/>
      <c r="K72" s="681"/>
      <c r="L72" s="681"/>
      <c r="M72" s="681"/>
      <c r="N72" s="681"/>
      <c r="O72" s="681"/>
      <c r="P72" s="682"/>
      <c r="Q72" s="683">
        <v>905</v>
      </c>
      <c r="R72" s="684"/>
      <c r="S72" s="684"/>
      <c r="T72" s="684"/>
      <c r="U72" s="684"/>
      <c r="V72" s="684">
        <v>867</v>
      </c>
      <c r="W72" s="684"/>
      <c r="X72" s="684"/>
      <c r="Y72" s="684"/>
      <c r="Z72" s="684"/>
      <c r="AA72" s="684">
        <v>38</v>
      </c>
      <c r="AB72" s="684"/>
      <c r="AC72" s="684"/>
      <c r="AD72" s="684"/>
      <c r="AE72" s="684"/>
      <c r="AF72" s="684">
        <v>38</v>
      </c>
      <c r="AG72" s="684"/>
      <c r="AH72" s="684"/>
      <c r="AI72" s="684"/>
      <c r="AJ72" s="684"/>
      <c r="AK72" s="684" t="s">
        <v>215</v>
      </c>
      <c r="AL72" s="684"/>
      <c r="AM72" s="684"/>
      <c r="AN72" s="684"/>
      <c r="AO72" s="684"/>
      <c r="AP72" s="684" t="s">
        <v>215</v>
      </c>
      <c r="AQ72" s="684"/>
      <c r="AR72" s="684"/>
      <c r="AS72" s="684"/>
      <c r="AT72" s="684"/>
      <c r="AU72" s="684" t="s">
        <v>215</v>
      </c>
      <c r="AV72" s="684"/>
      <c r="AW72" s="684"/>
      <c r="AX72" s="684"/>
      <c r="AY72" s="684"/>
      <c r="AZ72" s="690"/>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x14ac:dyDescent="0.15">
      <c r="A73" s="59">
        <v>6</v>
      </c>
      <c r="B73" s="680" t="s">
        <v>38</v>
      </c>
      <c r="C73" s="681"/>
      <c r="D73" s="681"/>
      <c r="E73" s="681"/>
      <c r="F73" s="681"/>
      <c r="G73" s="681"/>
      <c r="H73" s="681"/>
      <c r="I73" s="681"/>
      <c r="J73" s="681"/>
      <c r="K73" s="681"/>
      <c r="L73" s="681"/>
      <c r="M73" s="681"/>
      <c r="N73" s="681"/>
      <c r="O73" s="681"/>
      <c r="P73" s="682"/>
      <c r="Q73" s="683">
        <v>151</v>
      </c>
      <c r="R73" s="684"/>
      <c r="S73" s="684"/>
      <c r="T73" s="684"/>
      <c r="U73" s="684"/>
      <c r="V73" s="684">
        <v>124</v>
      </c>
      <c r="W73" s="684"/>
      <c r="X73" s="684"/>
      <c r="Y73" s="684"/>
      <c r="Z73" s="684"/>
      <c r="AA73" s="684">
        <v>26</v>
      </c>
      <c r="AB73" s="684"/>
      <c r="AC73" s="684"/>
      <c r="AD73" s="684"/>
      <c r="AE73" s="684"/>
      <c r="AF73" s="684">
        <v>26</v>
      </c>
      <c r="AG73" s="684"/>
      <c r="AH73" s="684"/>
      <c r="AI73" s="684"/>
      <c r="AJ73" s="684"/>
      <c r="AK73" s="684">
        <v>6</v>
      </c>
      <c r="AL73" s="684"/>
      <c r="AM73" s="684"/>
      <c r="AN73" s="684"/>
      <c r="AO73" s="684"/>
      <c r="AP73" s="684" t="s">
        <v>215</v>
      </c>
      <c r="AQ73" s="684"/>
      <c r="AR73" s="684"/>
      <c r="AS73" s="684"/>
      <c r="AT73" s="684"/>
      <c r="AU73" s="684" t="s">
        <v>215</v>
      </c>
      <c r="AV73" s="684"/>
      <c r="AW73" s="684"/>
      <c r="AX73" s="684"/>
      <c r="AY73" s="684"/>
      <c r="AZ73" s="690"/>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x14ac:dyDescent="0.15">
      <c r="A74" s="59">
        <v>7</v>
      </c>
      <c r="B74" s="680" t="s">
        <v>527</v>
      </c>
      <c r="C74" s="681"/>
      <c r="D74" s="681"/>
      <c r="E74" s="681"/>
      <c r="F74" s="681"/>
      <c r="G74" s="681"/>
      <c r="H74" s="681"/>
      <c r="I74" s="681"/>
      <c r="J74" s="681"/>
      <c r="K74" s="681"/>
      <c r="L74" s="681"/>
      <c r="M74" s="681"/>
      <c r="N74" s="681"/>
      <c r="O74" s="681"/>
      <c r="P74" s="682"/>
      <c r="Q74" s="683">
        <v>6126</v>
      </c>
      <c r="R74" s="684"/>
      <c r="S74" s="684"/>
      <c r="T74" s="684"/>
      <c r="U74" s="684"/>
      <c r="V74" s="684">
        <v>5420</v>
      </c>
      <c r="W74" s="684"/>
      <c r="X74" s="684"/>
      <c r="Y74" s="684"/>
      <c r="Z74" s="684"/>
      <c r="AA74" s="684">
        <v>706</v>
      </c>
      <c r="AB74" s="684"/>
      <c r="AC74" s="684"/>
      <c r="AD74" s="684"/>
      <c r="AE74" s="684"/>
      <c r="AF74" s="684">
        <v>706</v>
      </c>
      <c r="AG74" s="684"/>
      <c r="AH74" s="684"/>
      <c r="AI74" s="684"/>
      <c r="AJ74" s="684"/>
      <c r="AK74" s="684" t="s">
        <v>215</v>
      </c>
      <c r="AL74" s="684"/>
      <c r="AM74" s="684"/>
      <c r="AN74" s="684"/>
      <c r="AO74" s="684"/>
      <c r="AP74" s="684" t="s">
        <v>215</v>
      </c>
      <c r="AQ74" s="684"/>
      <c r="AR74" s="684"/>
      <c r="AS74" s="684"/>
      <c r="AT74" s="684"/>
      <c r="AU74" s="684" t="s">
        <v>215</v>
      </c>
      <c r="AV74" s="684"/>
      <c r="AW74" s="684"/>
      <c r="AX74" s="684"/>
      <c r="AY74" s="684"/>
      <c r="AZ74" s="690"/>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x14ac:dyDescent="0.15">
      <c r="A75" s="59">
        <v>8</v>
      </c>
      <c r="B75" s="680" t="s">
        <v>161</v>
      </c>
      <c r="C75" s="681"/>
      <c r="D75" s="681"/>
      <c r="E75" s="681"/>
      <c r="F75" s="681"/>
      <c r="G75" s="681"/>
      <c r="H75" s="681"/>
      <c r="I75" s="681"/>
      <c r="J75" s="681"/>
      <c r="K75" s="681"/>
      <c r="L75" s="681"/>
      <c r="M75" s="681"/>
      <c r="N75" s="681"/>
      <c r="O75" s="681"/>
      <c r="P75" s="682"/>
      <c r="Q75" s="692">
        <v>92</v>
      </c>
      <c r="R75" s="687"/>
      <c r="S75" s="687"/>
      <c r="T75" s="687"/>
      <c r="U75" s="689"/>
      <c r="V75" s="685">
        <v>85</v>
      </c>
      <c r="W75" s="687"/>
      <c r="X75" s="687"/>
      <c r="Y75" s="687"/>
      <c r="Z75" s="689"/>
      <c r="AA75" s="685">
        <v>7</v>
      </c>
      <c r="AB75" s="687"/>
      <c r="AC75" s="687"/>
      <c r="AD75" s="687"/>
      <c r="AE75" s="689"/>
      <c r="AF75" s="685">
        <v>7</v>
      </c>
      <c r="AG75" s="687"/>
      <c r="AH75" s="687"/>
      <c r="AI75" s="687"/>
      <c r="AJ75" s="689"/>
      <c r="AK75" s="685">
        <v>4</v>
      </c>
      <c r="AL75" s="687"/>
      <c r="AM75" s="687"/>
      <c r="AN75" s="687"/>
      <c r="AO75" s="689"/>
      <c r="AP75" s="685" t="s">
        <v>215</v>
      </c>
      <c r="AQ75" s="687"/>
      <c r="AR75" s="687"/>
      <c r="AS75" s="687"/>
      <c r="AT75" s="689"/>
      <c r="AU75" s="685" t="s">
        <v>215</v>
      </c>
      <c r="AV75" s="687"/>
      <c r="AW75" s="687"/>
      <c r="AX75" s="687"/>
      <c r="AY75" s="689"/>
      <c r="AZ75" s="690"/>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x14ac:dyDescent="0.15">
      <c r="A76" s="59">
        <v>9</v>
      </c>
      <c r="B76" s="680" t="s">
        <v>464</v>
      </c>
      <c r="C76" s="681"/>
      <c r="D76" s="681"/>
      <c r="E76" s="681"/>
      <c r="F76" s="681"/>
      <c r="G76" s="681"/>
      <c r="H76" s="681"/>
      <c r="I76" s="681"/>
      <c r="J76" s="681"/>
      <c r="K76" s="681"/>
      <c r="L76" s="681"/>
      <c r="M76" s="681"/>
      <c r="N76" s="681"/>
      <c r="O76" s="681"/>
      <c r="P76" s="682"/>
      <c r="Q76" s="692">
        <v>233688</v>
      </c>
      <c r="R76" s="687"/>
      <c r="S76" s="687"/>
      <c r="T76" s="687"/>
      <c r="U76" s="689"/>
      <c r="V76" s="685">
        <v>228309</v>
      </c>
      <c r="W76" s="687"/>
      <c r="X76" s="687"/>
      <c r="Y76" s="687"/>
      <c r="Z76" s="689"/>
      <c r="AA76" s="685">
        <v>5379</v>
      </c>
      <c r="AB76" s="687"/>
      <c r="AC76" s="687"/>
      <c r="AD76" s="687"/>
      <c r="AE76" s="689"/>
      <c r="AF76" s="685">
        <v>5379</v>
      </c>
      <c r="AG76" s="687"/>
      <c r="AH76" s="687"/>
      <c r="AI76" s="687"/>
      <c r="AJ76" s="689"/>
      <c r="AK76" s="685">
        <v>1155</v>
      </c>
      <c r="AL76" s="687"/>
      <c r="AM76" s="687"/>
      <c r="AN76" s="687"/>
      <c r="AO76" s="689"/>
      <c r="AP76" s="685" t="s">
        <v>215</v>
      </c>
      <c r="AQ76" s="687"/>
      <c r="AR76" s="687"/>
      <c r="AS76" s="687"/>
      <c r="AT76" s="689"/>
      <c r="AU76" s="685" t="s">
        <v>215</v>
      </c>
      <c r="AV76" s="687"/>
      <c r="AW76" s="687"/>
      <c r="AX76" s="687"/>
      <c r="AY76" s="689"/>
      <c r="AZ76" s="690"/>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x14ac:dyDescent="0.15">
      <c r="A77" s="59">
        <v>10</v>
      </c>
      <c r="B77" s="680" t="s">
        <v>529</v>
      </c>
      <c r="C77" s="681"/>
      <c r="D77" s="681"/>
      <c r="E77" s="681"/>
      <c r="F77" s="681"/>
      <c r="G77" s="681"/>
      <c r="H77" s="681"/>
      <c r="I77" s="681"/>
      <c r="J77" s="681"/>
      <c r="K77" s="681"/>
      <c r="L77" s="681"/>
      <c r="M77" s="681"/>
      <c r="N77" s="681"/>
      <c r="O77" s="681"/>
      <c r="P77" s="682"/>
      <c r="Q77" s="692">
        <v>9331</v>
      </c>
      <c r="R77" s="687"/>
      <c r="S77" s="687"/>
      <c r="T77" s="687"/>
      <c r="U77" s="689"/>
      <c r="V77" s="685">
        <v>8354</v>
      </c>
      <c r="W77" s="687"/>
      <c r="X77" s="687"/>
      <c r="Y77" s="687"/>
      <c r="Z77" s="689"/>
      <c r="AA77" s="685">
        <v>977</v>
      </c>
      <c r="AB77" s="687"/>
      <c r="AC77" s="687"/>
      <c r="AD77" s="687"/>
      <c r="AE77" s="689"/>
      <c r="AF77" s="685">
        <v>5752</v>
      </c>
      <c r="AG77" s="687"/>
      <c r="AH77" s="687"/>
      <c r="AI77" s="687"/>
      <c r="AJ77" s="689"/>
      <c r="AK77" s="685" t="s">
        <v>215</v>
      </c>
      <c r="AL77" s="687"/>
      <c r="AM77" s="687"/>
      <c r="AN77" s="687"/>
      <c r="AO77" s="689"/>
      <c r="AP77" s="685">
        <v>23084</v>
      </c>
      <c r="AQ77" s="687"/>
      <c r="AR77" s="687"/>
      <c r="AS77" s="687"/>
      <c r="AT77" s="689"/>
      <c r="AU77" s="685" t="s">
        <v>215</v>
      </c>
      <c r="AV77" s="687"/>
      <c r="AW77" s="687"/>
      <c r="AX77" s="687"/>
      <c r="AY77" s="689"/>
      <c r="AZ77" s="690"/>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x14ac:dyDescent="0.15">
      <c r="A78" s="59">
        <v>11</v>
      </c>
      <c r="B78" s="680"/>
      <c r="C78" s="681"/>
      <c r="D78" s="681"/>
      <c r="E78" s="681"/>
      <c r="F78" s="681"/>
      <c r="G78" s="681"/>
      <c r="H78" s="681"/>
      <c r="I78" s="681"/>
      <c r="J78" s="681"/>
      <c r="K78" s="681"/>
      <c r="L78" s="681"/>
      <c r="M78" s="681"/>
      <c r="N78" s="681"/>
      <c r="O78" s="681"/>
      <c r="P78" s="682"/>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x14ac:dyDescent="0.15">
      <c r="A79" s="59">
        <v>12</v>
      </c>
      <c r="B79" s="680"/>
      <c r="C79" s="681"/>
      <c r="D79" s="681"/>
      <c r="E79" s="681"/>
      <c r="F79" s="681"/>
      <c r="G79" s="681"/>
      <c r="H79" s="681"/>
      <c r="I79" s="681"/>
      <c r="J79" s="681"/>
      <c r="K79" s="681"/>
      <c r="L79" s="681"/>
      <c r="M79" s="681"/>
      <c r="N79" s="681"/>
      <c r="O79" s="681"/>
      <c r="P79" s="682"/>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x14ac:dyDescent="0.15">
      <c r="A80" s="59">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x14ac:dyDescent="0.15">
      <c r="A81" s="59">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x14ac:dyDescent="0.15">
      <c r="A82" s="59">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x14ac:dyDescent="0.15">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x14ac:dyDescent="0.15">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x14ac:dyDescent="0.15">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x14ac:dyDescent="0.15">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x14ac:dyDescent="0.15">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x14ac:dyDescent="0.15">
      <c r="A88" s="60" t="s">
        <v>85</v>
      </c>
      <c r="B88" s="703" t="s">
        <v>52</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v>13419</v>
      </c>
      <c r="AG88" s="707"/>
      <c r="AH88" s="707"/>
      <c r="AI88" s="707"/>
      <c r="AJ88" s="707"/>
      <c r="AK88" s="712"/>
      <c r="AL88" s="712"/>
      <c r="AM88" s="712"/>
      <c r="AN88" s="712"/>
      <c r="AO88" s="712"/>
      <c r="AP88" s="707">
        <v>32369</v>
      </c>
      <c r="AQ88" s="707"/>
      <c r="AR88" s="707"/>
      <c r="AS88" s="707"/>
      <c r="AT88" s="707"/>
      <c r="AU88" s="707">
        <v>716</v>
      </c>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85</v>
      </c>
      <c r="BR102" s="703" t="s">
        <v>488</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c r="DM102" s="716"/>
      <c r="DN102" s="716"/>
      <c r="DO102" s="716"/>
      <c r="DP102" s="756"/>
      <c r="DQ102" s="755"/>
      <c r="DR102" s="716"/>
      <c r="DS102" s="716"/>
      <c r="DT102" s="716"/>
      <c r="DU102" s="756"/>
      <c r="DV102" s="703"/>
      <c r="DW102" s="704"/>
      <c r="DX102" s="704"/>
      <c r="DY102" s="704"/>
      <c r="DZ102" s="75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6</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243</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235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387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60" t="s">
        <v>497</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296</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x14ac:dyDescent="0.15">
      <c r="A109" s="763" t="s">
        <v>498</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409</v>
      </c>
      <c r="AB109" s="764"/>
      <c r="AC109" s="764"/>
      <c r="AD109" s="764"/>
      <c r="AE109" s="765"/>
      <c r="AF109" s="766" t="s">
        <v>463</v>
      </c>
      <c r="AG109" s="764"/>
      <c r="AH109" s="764"/>
      <c r="AI109" s="764"/>
      <c r="AJ109" s="765"/>
      <c r="AK109" s="766" t="s">
        <v>320</v>
      </c>
      <c r="AL109" s="764"/>
      <c r="AM109" s="764"/>
      <c r="AN109" s="764"/>
      <c r="AO109" s="765"/>
      <c r="AP109" s="766" t="s">
        <v>152</v>
      </c>
      <c r="AQ109" s="764"/>
      <c r="AR109" s="764"/>
      <c r="AS109" s="764"/>
      <c r="AT109" s="767"/>
      <c r="AU109" s="763" t="s">
        <v>498</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409</v>
      </c>
      <c r="BR109" s="764"/>
      <c r="BS109" s="764"/>
      <c r="BT109" s="764"/>
      <c r="BU109" s="765"/>
      <c r="BV109" s="766" t="s">
        <v>463</v>
      </c>
      <c r="BW109" s="764"/>
      <c r="BX109" s="764"/>
      <c r="BY109" s="764"/>
      <c r="BZ109" s="765"/>
      <c r="CA109" s="766" t="s">
        <v>320</v>
      </c>
      <c r="CB109" s="764"/>
      <c r="CC109" s="764"/>
      <c r="CD109" s="764"/>
      <c r="CE109" s="765"/>
      <c r="CF109" s="768" t="s">
        <v>152</v>
      </c>
      <c r="CG109" s="768"/>
      <c r="CH109" s="768"/>
      <c r="CI109" s="768"/>
      <c r="CJ109" s="768"/>
      <c r="CK109" s="766" t="s">
        <v>154</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409</v>
      </c>
      <c r="DH109" s="764"/>
      <c r="DI109" s="764"/>
      <c r="DJ109" s="764"/>
      <c r="DK109" s="765"/>
      <c r="DL109" s="766" t="s">
        <v>463</v>
      </c>
      <c r="DM109" s="764"/>
      <c r="DN109" s="764"/>
      <c r="DO109" s="764"/>
      <c r="DP109" s="765"/>
      <c r="DQ109" s="766" t="s">
        <v>320</v>
      </c>
      <c r="DR109" s="764"/>
      <c r="DS109" s="764"/>
      <c r="DT109" s="764"/>
      <c r="DU109" s="765"/>
      <c r="DV109" s="766" t="s">
        <v>152</v>
      </c>
      <c r="DW109" s="764"/>
      <c r="DX109" s="764"/>
      <c r="DY109" s="764"/>
      <c r="DZ109" s="767"/>
    </row>
    <row r="110" spans="1:131" s="54" customFormat="1" ht="26.25" customHeight="1" x14ac:dyDescent="0.15">
      <c r="A110" s="769" t="s">
        <v>226</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703395</v>
      </c>
      <c r="AB110" s="773"/>
      <c r="AC110" s="773"/>
      <c r="AD110" s="773"/>
      <c r="AE110" s="774"/>
      <c r="AF110" s="775">
        <v>760352</v>
      </c>
      <c r="AG110" s="773"/>
      <c r="AH110" s="773"/>
      <c r="AI110" s="773"/>
      <c r="AJ110" s="774"/>
      <c r="AK110" s="775">
        <v>774778</v>
      </c>
      <c r="AL110" s="773"/>
      <c r="AM110" s="773"/>
      <c r="AN110" s="773"/>
      <c r="AO110" s="774"/>
      <c r="AP110" s="776">
        <v>15.3</v>
      </c>
      <c r="AQ110" s="777"/>
      <c r="AR110" s="777"/>
      <c r="AS110" s="777"/>
      <c r="AT110" s="778"/>
      <c r="AU110" s="992" t="s">
        <v>133</v>
      </c>
      <c r="AV110" s="993"/>
      <c r="AW110" s="993"/>
      <c r="AX110" s="993"/>
      <c r="AY110" s="993"/>
      <c r="AZ110" s="779" t="s">
        <v>499</v>
      </c>
      <c r="BA110" s="770"/>
      <c r="BB110" s="770"/>
      <c r="BC110" s="770"/>
      <c r="BD110" s="770"/>
      <c r="BE110" s="770"/>
      <c r="BF110" s="770"/>
      <c r="BG110" s="770"/>
      <c r="BH110" s="770"/>
      <c r="BI110" s="770"/>
      <c r="BJ110" s="770"/>
      <c r="BK110" s="770"/>
      <c r="BL110" s="770"/>
      <c r="BM110" s="770"/>
      <c r="BN110" s="770"/>
      <c r="BO110" s="770"/>
      <c r="BP110" s="771"/>
      <c r="BQ110" s="780">
        <v>7615627</v>
      </c>
      <c r="BR110" s="781"/>
      <c r="BS110" s="781"/>
      <c r="BT110" s="781"/>
      <c r="BU110" s="781"/>
      <c r="BV110" s="781">
        <v>7631187</v>
      </c>
      <c r="BW110" s="781"/>
      <c r="BX110" s="781"/>
      <c r="BY110" s="781"/>
      <c r="BZ110" s="781"/>
      <c r="CA110" s="781">
        <v>7640350</v>
      </c>
      <c r="CB110" s="781"/>
      <c r="CC110" s="781"/>
      <c r="CD110" s="781"/>
      <c r="CE110" s="781"/>
      <c r="CF110" s="782">
        <v>151.30000000000001</v>
      </c>
      <c r="CG110" s="783"/>
      <c r="CH110" s="783"/>
      <c r="CI110" s="783"/>
      <c r="CJ110" s="783"/>
      <c r="CK110" s="998" t="s">
        <v>191</v>
      </c>
      <c r="CL110" s="999"/>
      <c r="CM110" s="784" t="s">
        <v>496</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215</v>
      </c>
      <c r="DH110" s="781"/>
      <c r="DI110" s="781"/>
      <c r="DJ110" s="781"/>
      <c r="DK110" s="781"/>
      <c r="DL110" s="781" t="s">
        <v>215</v>
      </c>
      <c r="DM110" s="781"/>
      <c r="DN110" s="781"/>
      <c r="DO110" s="781"/>
      <c r="DP110" s="781"/>
      <c r="DQ110" s="781" t="s">
        <v>215</v>
      </c>
      <c r="DR110" s="781"/>
      <c r="DS110" s="781"/>
      <c r="DT110" s="781"/>
      <c r="DU110" s="781"/>
      <c r="DV110" s="787" t="s">
        <v>215</v>
      </c>
      <c r="DW110" s="787"/>
      <c r="DX110" s="787"/>
      <c r="DY110" s="787"/>
      <c r="DZ110" s="788"/>
    </row>
    <row r="111" spans="1:131" s="54" customFormat="1" ht="26.25" customHeight="1" x14ac:dyDescent="0.15">
      <c r="A111" s="789" t="s">
        <v>92</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215</v>
      </c>
      <c r="AB111" s="793"/>
      <c r="AC111" s="793"/>
      <c r="AD111" s="793"/>
      <c r="AE111" s="794"/>
      <c r="AF111" s="795" t="s">
        <v>215</v>
      </c>
      <c r="AG111" s="793"/>
      <c r="AH111" s="793"/>
      <c r="AI111" s="793"/>
      <c r="AJ111" s="794"/>
      <c r="AK111" s="795" t="s">
        <v>215</v>
      </c>
      <c r="AL111" s="793"/>
      <c r="AM111" s="793"/>
      <c r="AN111" s="793"/>
      <c r="AO111" s="794"/>
      <c r="AP111" s="796" t="s">
        <v>215</v>
      </c>
      <c r="AQ111" s="797"/>
      <c r="AR111" s="797"/>
      <c r="AS111" s="797"/>
      <c r="AT111" s="798"/>
      <c r="AU111" s="994"/>
      <c r="AV111" s="995"/>
      <c r="AW111" s="995"/>
      <c r="AX111" s="995"/>
      <c r="AY111" s="995"/>
      <c r="AZ111" s="799" t="s">
        <v>500</v>
      </c>
      <c r="BA111" s="800"/>
      <c r="BB111" s="800"/>
      <c r="BC111" s="800"/>
      <c r="BD111" s="800"/>
      <c r="BE111" s="800"/>
      <c r="BF111" s="800"/>
      <c r="BG111" s="800"/>
      <c r="BH111" s="800"/>
      <c r="BI111" s="800"/>
      <c r="BJ111" s="800"/>
      <c r="BK111" s="800"/>
      <c r="BL111" s="800"/>
      <c r="BM111" s="800"/>
      <c r="BN111" s="800"/>
      <c r="BO111" s="800"/>
      <c r="BP111" s="801"/>
      <c r="BQ111" s="802">
        <v>3623</v>
      </c>
      <c r="BR111" s="803"/>
      <c r="BS111" s="803"/>
      <c r="BT111" s="803"/>
      <c r="BU111" s="803"/>
      <c r="BV111" s="803">
        <v>3082</v>
      </c>
      <c r="BW111" s="803"/>
      <c r="BX111" s="803"/>
      <c r="BY111" s="803"/>
      <c r="BZ111" s="803"/>
      <c r="CA111" s="803">
        <v>2733</v>
      </c>
      <c r="CB111" s="803"/>
      <c r="CC111" s="803"/>
      <c r="CD111" s="803"/>
      <c r="CE111" s="803"/>
      <c r="CF111" s="804">
        <v>0.1</v>
      </c>
      <c r="CG111" s="805"/>
      <c r="CH111" s="805"/>
      <c r="CI111" s="805"/>
      <c r="CJ111" s="805"/>
      <c r="CK111" s="1000"/>
      <c r="CL111" s="1001"/>
      <c r="CM111" s="806" t="s">
        <v>204</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t="s">
        <v>215</v>
      </c>
      <c r="DH111" s="803"/>
      <c r="DI111" s="803"/>
      <c r="DJ111" s="803"/>
      <c r="DK111" s="803"/>
      <c r="DL111" s="803" t="s">
        <v>215</v>
      </c>
      <c r="DM111" s="803"/>
      <c r="DN111" s="803"/>
      <c r="DO111" s="803"/>
      <c r="DP111" s="803"/>
      <c r="DQ111" s="803" t="s">
        <v>215</v>
      </c>
      <c r="DR111" s="803"/>
      <c r="DS111" s="803"/>
      <c r="DT111" s="803"/>
      <c r="DU111" s="803"/>
      <c r="DV111" s="809" t="s">
        <v>215</v>
      </c>
      <c r="DW111" s="809"/>
      <c r="DX111" s="809"/>
      <c r="DY111" s="809"/>
      <c r="DZ111" s="810"/>
    </row>
    <row r="112" spans="1:131" s="54" customFormat="1" ht="26.25" customHeight="1" x14ac:dyDescent="0.15">
      <c r="A112" s="961" t="s">
        <v>222</v>
      </c>
      <c r="B112" s="962"/>
      <c r="C112" s="800" t="s">
        <v>279</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215</v>
      </c>
      <c r="AB112" s="793"/>
      <c r="AC112" s="793"/>
      <c r="AD112" s="793"/>
      <c r="AE112" s="794"/>
      <c r="AF112" s="795" t="s">
        <v>215</v>
      </c>
      <c r="AG112" s="793"/>
      <c r="AH112" s="793"/>
      <c r="AI112" s="793"/>
      <c r="AJ112" s="794"/>
      <c r="AK112" s="795" t="s">
        <v>215</v>
      </c>
      <c r="AL112" s="793"/>
      <c r="AM112" s="793"/>
      <c r="AN112" s="793"/>
      <c r="AO112" s="794"/>
      <c r="AP112" s="796" t="s">
        <v>215</v>
      </c>
      <c r="AQ112" s="797"/>
      <c r="AR112" s="797"/>
      <c r="AS112" s="797"/>
      <c r="AT112" s="798"/>
      <c r="AU112" s="994"/>
      <c r="AV112" s="995"/>
      <c r="AW112" s="995"/>
      <c r="AX112" s="995"/>
      <c r="AY112" s="995"/>
      <c r="AZ112" s="799" t="s">
        <v>240</v>
      </c>
      <c r="BA112" s="800"/>
      <c r="BB112" s="800"/>
      <c r="BC112" s="800"/>
      <c r="BD112" s="800"/>
      <c r="BE112" s="800"/>
      <c r="BF112" s="800"/>
      <c r="BG112" s="800"/>
      <c r="BH112" s="800"/>
      <c r="BI112" s="800"/>
      <c r="BJ112" s="800"/>
      <c r="BK112" s="800"/>
      <c r="BL112" s="800"/>
      <c r="BM112" s="800"/>
      <c r="BN112" s="800"/>
      <c r="BO112" s="800"/>
      <c r="BP112" s="801"/>
      <c r="BQ112" s="802">
        <v>1857956</v>
      </c>
      <c r="BR112" s="803"/>
      <c r="BS112" s="803"/>
      <c r="BT112" s="803"/>
      <c r="BU112" s="803"/>
      <c r="BV112" s="803">
        <v>1712047</v>
      </c>
      <c r="BW112" s="803"/>
      <c r="BX112" s="803"/>
      <c r="BY112" s="803"/>
      <c r="BZ112" s="803"/>
      <c r="CA112" s="803">
        <v>1574755</v>
      </c>
      <c r="CB112" s="803"/>
      <c r="CC112" s="803"/>
      <c r="CD112" s="803"/>
      <c r="CE112" s="803"/>
      <c r="CF112" s="804">
        <v>31.2</v>
      </c>
      <c r="CG112" s="805"/>
      <c r="CH112" s="805"/>
      <c r="CI112" s="805"/>
      <c r="CJ112" s="805"/>
      <c r="CK112" s="1000"/>
      <c r="CL112" s="1001"/>
      <c r="CM112" s="806" t="s">
        <v>473</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t="s">
        <v>215</v>
      </c>
      <c r="DH112" s="803"/>
      <c r="DI112" s="803"/>
      <c r="DJ112" s="803"/>
      <c r="DK112" s="803"/>
      <c r="DL112" s="803" t="s">
        <v>215</v>
      </c>
      <c r="DM112" s="803"/>
      <c r="DN112" s="803"/>
      <c r="DO112" s="803"/>
      <c r="DP112" s="803"/>
      <c r="DQ112" s="803" t="s">
        <v>215</v>
      </c>
      <c r="DR112" s="803"/>
      <c r="DS112" s="803"/>
      <c r="DT112" s="803"/>
      <c r="DU112" s="803"/>
      <c r="DV112" s="809" t="s">
        <v>215</v>
      </c>
      <c r="DW112" s="809"/>
      <c r="DX112" s="809"/>
      <c r="DY112" s="809"/>
      <c r="DZ112" s="810"/>
    </row>
    <row r="113" spans="1:130" s="54" customFormat="1" ht="26.25" customHeight="1" x14ac:dyDescent="0.15">
      <c r="A113" s="963"/>
      <c r="B113" s="964"/>
      <c r="C113" s="800" t="s">
        <v>43</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139695</v>
      </c>
      <c r="AB113" s="793"/>
      <c r="AC113" s="793"/>
      <c r="AD113" s="793"/>
      <c r="AE113" s="794"/>
      <c r="AF113" s="795">
        <v>132905</v>
      </c>
      <c r="AG113" s="793"/>
      <c r="AH113" s="793"/>
      <c r="AI113" s="793"/>
      <c r="AJ113" s="794"/>
      <c r="AK113" s="795">
        <v>132151</v>
      </c>
      <c r="AL113" s="793"/>
      <c r="AM113" s="793"/>
      <c r="AN113" s="793"/>
      <c r="AO113" s="794"/>
      <c r="AP113" s="796">
        <v>2.6</v>
      </c>
      <c r="AQ113" s="797"/>
      <c r="AR113" s="797"/>
      <c r="AS113" s="797"/>
      <c r="AT113" s="798"/>
      <c r="AU113" s="994"/>
      <c r="AV113" s="995"/>
      <c r="AW113" s="995"/>
      <c r="AX113" s="995"/>
      <c r="AY113" s="995"/>
      <c r="AZ113" s="799" t="s">
        <v>501</v>
      </c>
      <c r="BA113" s="800"/>
      <c r="BB113" s="800"/>
      <c r="BC113" s="800"/>
      <c r="BD113" s="800"/>
      <c r="BE113" s="800"/>
      <c r="BF113" s="800"/>
      <c r="BG113" s="800"/>
      <c r="BH113" s="800"/>
      <c r="BI113" s="800"/>
      <c r="BJ113" s="800"/>
      <c r="BK113" s="800"/>
      <c r="BL113" s="800"/>
      <c r="BM113" s="800"/>
      <c r="BN113" s="800"/>
      <c r="BO113" s="800"/>
      <c r="BP113" s="801"/>
      <c r="BQ113" s="802">
        <v>743019</v>
      </c>
      <c r="BR113" s="803"/>
      <c r="BS113" s="803"/>
      <c r="BT113" s="803"/>
      <c r="BU113" s="803"/>
      <c r="BV113" s="803">
        <v>733761</v>
      </c>
      <c r="BW113" s="803"/>
      <c r="BX113" s="803"/>
      <c r="BY113" s="803"/>
      <c r="BZ113" s="803"/>
      <c r="CA113" s="803">
        <v>715853</v>
      </c>
      <c r="CB113" s="803"/>
      <c r="CC113" s="803"/>
      <c r="CD113" s="803"/>
      <c r="CE113" s="803"/>
      <c r="CF113" s="804">
        <v>14.2</v>
      </c>
      <c r="CG113" s="805"/>
      <c r="CH113" s="805"/>
      <c r="CI113" s="805"/>
      <c r="CJ113" s="805"/>
      <c r="CK113" s="1000"/>
      <c r="CL113" s="1001"/>
      <c r="CM113" s="806" t="s">
        <v>306</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215</v>
      </c>
      <c r="DH113" s="793"/>
      <c r="DI113" s="793"/>
      <c r="DJ113" s="793"/>
      <c r="DK113" s="794"/>
      <c r="DL113" s="795" t="s">
        <v>215</v>
      </c>
      <c r="DM113" s="793"/>
      <c r="DN113" s="793"/>
      <c r="DO113" s="793"/>
      <c r="DP113" s="794"/>
      <c r="DQ113" s="795" t="s">
        <v>215</v>
      </c>
      <c r="DR113" s="793"/>
      <c r="DS113" s="793"/>
      <c r="DT113" s="793"/>
      <c r="DU113" s="794"/>
      <c r="DV113" s="796" t="s">
        <v>215</v>
      </c>
      <c r="DW113" s="797"/>
      <c r="DX113" s="797"/>
      <c r="DY113" s="797"/>
      <c r="DZ113" s="798"/>
    </row>
    <row r="114" spans="1:130" s="54" customFormat="1" ht="26.25" customHeight="1" x14ac:dyDescent="0.15">
      <c r="A114" s="963"/>
      <c r="B114" s="964"/>
      <c r="C114" s="800" t="s">
        <v>410</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76165</v>
      </c>
      <c r="AB114" s="793"/>
      <c r="AC114" s="793"/>
      <c r="AD114" s="793"/>
      <c r="AE114" s="794"/>
      <c r="AF114" s="795">
        <v>85616</v>
      </c>
      <c r="AG114" s="793"/>
      <c r="AH114" s="793"/>
      <c r="AI114" s="793"/>
      <c r="AJ114" s="794"/>
      <c r="AK114" s="795">
        <v>95105</v>
      </c>
      <c r="AL114" s="793"/>
      <c r="AM114" s="793"/>
      <c r="AN114" s="793"/>
      <c r="AO114" s="794"/>
      <c r="AP114" s="796">
        <v>1.9</v>
      </c>
      <c r="AQ114" s="797"/>
      <c r="AR114" s="797"/>
      <c r="AS114" s="797"/>
      <c r="AT114" s="798"/>
      <c r="AU114" s="994"/>
      <c r="AV114" s="995"/>
      <c r="AW114" s="995"/>
      <c r="AX114" s="995"/>
      <c r="AY114" s="995"/>
      <c r="AZ114" s="799" t="s">
        <v>353</v>
      </c>
      <c r="BA114" s="800"/>
      <c r="BB114" s="800"/>
      <c r="BC114" s="800"/>
      <c r="BD114" s="800"/>
      <c r="BE114" s="800"/>
      <c r="BF114" s="800"/>
      <c r="BG114" s="800"/>
      <c r="BH114" s="800"/>
      <c r="BI114" s="800"/>
      <c r="BJ114" s="800"/>
      <c r="BK114" s="800"/>
      <c r="BL114" s="800"/>
      <c r="BM114" s="800"/>
      <c r="BN114" s="800"/>
      <c r="BO114" s="800"/>
      <c r="BP114" s="801"/>
      <c r="BQ114" s="802">
        <v>1564150</v>
      </c>
      <c r="BR114" s="803"/>
      <c r="BS114" s="803"/>
      <c r="BT114" s="803"/>
      <c r="BU114" s="803"/>
      <c r="BV114" s="803">
        <v>1495417</v>
      </c>
      <c r="BW114" s="803"/>
      <c r="BX114" s="803"/>
      <c r="BY114" s="803"/>
      <c r="BZ114" s="803"/>
      <c r="CA114" s="803">
        <v>1488196</v>
      </c>
      <c r="CB114" s="803"/>
      <c r="CC114" s="803"/>
      <c r="CD114" s="803"/>
      <c r="CE114" s="803"/>
      <c r="CF114" s="804">
        <v>29.5</v>
      </c>
      <c r="CG114" s="805"/>
      <c r="CH114" s="805"/>
      <c r="CI114" s="805"/>
      <c r="CJ114" s="805"/>
      <c r="CK114" s="1000"/>
      <c r="CL114" s="1001"/>
      <c r="CM114" s="806" t="s">
        <v>503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215</v>
      </c>
      <c r="DH114" s="793"/>
      <c r="DI114" s="793"/>
      <c r="DJ114" s="793"/>
      <c r="DK114" s="794"/>
      <c r="DL114" s="795" t="s">
        <v>215</v>
      </c>
      <c r="DM114" s="793"/>
      <c r="DN114" s="793"/>
      <c r="DO114" s="793"/>
      <c r="DP114" s="794"/>
      <c r="DQ114" s="795" t="s">
        <v>215</v>
      </c>
      <c r="DR114" s="793"/>
      <c r="DS114" s="793"/>
      <c r="DT114" s="793"/>
      <c r="DU114" s="794"/>
      <c r="DV114" s="796" t="s">
        <v>215</v>
      </c>
      <c r="DW114" s="797"/>
      <c r="DX114" s="797"/>
      <c r="DY114" s="797"/>
      <c r="DZ114" s="798"/>
    </row>
    <row r="115" spans="1:130" s="54" customFormat="1" ht="26.25" customHeight="1" x14ac:dyDescent="0.15">
      <c r="A115" s="963"/>
      <c r="B115" s="964"/>
      <c r="C115" s="800" t="s">
        <v>451</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2039</v>
      </c>
      <c r="AB115" s="793"/>
      <c r="AC115" s="793"/>
      <c r="AD115" s="793"/>
      <c r="AE115" s="794"/>
      <c r="AF115" s="795">
        <v>1569</v>
      </c>
      <c r="AG115" s="793"/>
      <c r="AH115" s="793"/>
      <c r="AI115" s="793"/>
      <c r="AJ115" s="794"/>
      <c r="AK115" s="795">
        <v>1869</v>
      </c>
      <c r="AL115" s="793"/>
      <c r="AM115" s="793"/>
      <c r="AN115" s="793"/>
      <c r="AO115" s="794"/>
      <c r="AP115" s="796">
        <v>0</v>
      </c>
      <c r="AQ115" s="797"/>
      <c r="AR115" s="797"/>
      <c r="AS115" s="797"/>
      <c r="AT115" s="798"/>
      <c r="AU115" s="994"/>
      <c r="AV115" s="995"/>
      <c r="AW115" s="995"/>
      <c r="AX115" s="995"/>
      <c r="AY115" s="995"/>
      <c r="AZ115" s="799" t="s">
        <v>369</v>
      </c>
      <c r="BA115" s="800"/>
      <c r="BB115" s="800"/>
      <c r="BC115" s="800"/>
      <c r="BD115" s="800"/>
      <c r="BE115" s="800"/>
      <c r="BF115" s="800"/>
      <c r="BG115" s="800"/>
      <c r="BH115" s="800"/>
      <c r="BI115" s="800"/>
      <c r="BJ115" s="800"/>
      <c r="BK115" s="800"/>
      <c r="BL115" s="800"/>
      <c r="BM115" s="800"/>
      <c r="BN115" s="800"/>
      <c r="BO115" s="800"/>
      <c r="BP115" s="801"/>
      <c r="BQ115" s="802">
        <v>5146</v>
      </c>
      <c r="BR115" s="803"/>
      <c r="BS115" s="803"/>
      <c r="BT115" s="803"/>
      <c r="BU115" s="803"/>
      <c r="BV115" s="803">
        <v>1883</v>
      </c>
      <c r="BW115" s="803"/>
      <c r="BX115" s="803"/>
      <c r="BY115" s="803"/>
      <c r="BZ115" s="803"/>
      <c r="CA115" s="803" t="s">
        <v>215</v>
      </c>
      <c r="CB115" s="803"/>
      <c r="CC115" s="803"/>
      <c r="CD115" s="803"/>
      <c r="CE115" s="803"/>
      <c r="CF115" s="804" t="s">
        <v>215</v>
      </c>
      <c r="CG115" s="805"/>
      <c r="CH115" s="805"/>
      <c r="CI115" s="805"/>
      <c r="CJ115" s="805"/>
      <c r="CK115" s="1000"/>
      <c r="CL115" s="1001"/>
      <c r="CM115" s="799" t="s">
        <v>104</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215</v>
      </c>
      <c r="DH115" s="793"/>
      <c r="DI115" s="793"/>
      <c r="DJ115" s="793"/>
      <c r="DK115" s="794"/>
      <c r="DL115" s="795" t="s">
        <v>215</v>
      </c>
      <c r="DM115" s="793"/>
      <c r="DN115" s="793"/>
      <c r="DO115" s="793"/>
      <c r="DP115" s="794"/>
      <c r="DQ115" s="795" t="s">
        <v>215</v>
      </c>
      <c r="DR115" s="793"/>
      <c r="DS115" s="793"/>
      <c r="DT115" s="793"/>
      <c r="DU115" s="794"/>
      <c r="DV115" s="796" t="s">
        <v>215</v>
      </c>
      <c r="DW115" s="797"/>
      <c r="DX115" s="797"/>
      <c r="DY115" s="797"/>
      <c r="DZ115" s="798"/>
    </row>
    <row r="116" spans="1:130" s="54" customFormat="1" ht="26.25" customHeight="1" x14ac:dyDescent="0.15">
      <c r="A116" s="965"/>
      <c r="B116" s="966"/>
      <c r="C116" s="812" t="s">
        <v>10</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215</v>
      </c>
      <c r="AB116" s="793"/>
      <c r="AC116" s="793"/>
      <c r="AD116" s="793"/>
      <c r="AE116" s="794"/>
      <c r="AF116" s="795" t="s">
        <v>215</v>
      </c>
      <c r="AG116" s="793"/>
      <c r="AH116" s="793"/>
      <c r="AI116" s="793"/>
      <c r="AJ116" s="794"/>
      <c r="AK116" s="795" t="s">
        <v>215</v>
      </c>
      <c r="AL116" s="793"/>
      <c r="AM116" s="793"/>
      <c r="AN116" s="793"/>
      <c r="AO116" s="794"/>
      <c r="AP116" s="796" t="s">
        <v>215</v>
      </c>
      <c r="AQ116" s="797"/>
      <c r="AR116" s="797"/>
      <c r="AS116" s="797"/>
      <c r="AT116" s="798"/>
      <c r="AU116" s="994"/>
      <c r="AV116" s="995"/>
      <c r="AW116" s="995"/>
      <c r="AX116" s="995"/>
      <c r="AY116" s="995"/>
      <c r="AZ116" s="814" t="s">
        <v>330</v>
      </c>
      <c r="BA116" s="815"/>
      <c r="BB116" s="815"/>
      <c r="BC116" s="815"/>
      <c r="BD116" s="815"/>
      <c r="BE116" s="815"/>
      <c r="BF116" s="815"/>
      <c r="BG116" s="815"/>
      <c r="BH116" s="815"/>
      <c r="BI116" s="815"/>
      <c r="BJ116" s="815"/>
      <c r="BK116" s="815"/>
      <c r="BL116" s="815"/>
      <c r="BM116" s="815"/>
      <c r="BN116" s="815"/>
      <c r="BO116" s="815"/>
      <c r="BP116" s="816"/>
      <c r="BQ116" s="802" t="s">
        <v>215</v>
      </c>
      <c r="BR116" s="803"/>
      <c r="BS116" s="803"/>
      <c r="BT116" s="803"/>
      <c r="BU116" s="803"/>
      <c r="BV116" s="803" t="s">
        <v>215</v>
      </c>
      <c r="BW116" s="803"/>
      <c r="BX116" s="803"/>
      <c r="BY116" s="803"/>
      <c r="BZ116" s="803"/>
      <c r="CA116" s="803" t="s">
        <v>215</v>
      </c>
      <c r="CB116" s="803"/>
      <c r="CC116" s="803"/>
      <c r="CD116" s="803"/>
      <c r="CE116" s="803"/>
      <c r="CF116" s="804" t="s">
        <v>215</v>
      </c>
      <c r="CG116" s="805"/>
      <c r="CH116" s="805"/>
      <c r="CI116" s="805"/>
      <c r="CJ116" s="805"/>
      <c r="CK116" s="1000"/>
      <c r="CL116" s="1001"/>
      <c r="CM116" s="806" t="s">
        <v>504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t="s">
        <v>215</v>
      </c>
      <c r="DH116" s="793"/>
      <c r="DI116" s="793"/>
      <c r="DJ116" s="793"/>
      <c r="DK116" s="794"/>
      <c r="DL116" s="795" t="s">
        <v>215</v>
      </c>
      <c r="DM116" s="793"/>
      <c r="DN116" s="793"/>
      <c r="DO116" s="793"/>
      <c r="DP116" s="794"/>
      <c r="DQ116" s="795" t="s">
        <v>215</v>
      </c>
      <c r="DR116" s="793"/>
      <c r="DS116" s="793"/>
      <c r="DT116" s="793"/>
      <c r="DU116" s="794"/>
      <c r="DV116" s="796" t="s">
        <v>215</v>
      </c>
      <c r="DW116" s="797"/>
      <c r="DX116" s="797"/>
      <c r="DY116" s="797"/>
      <c r="DZ116" s="798"/>
    </row>
    <row r="117" spans="1:130" s="54" customFormat="1" ht="26.25" customHeight="1" x14ac:dyDescent="0.15">
      <c r="A117" s="763" t="s">
        <v>380</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420</v>
      </c>
      <c r="Z117" s="765"/>
      <c r="AA117" s="818">
        <v>921294</v>
      </c>
      <c r="AB117" s="819"/>
      <c r="AC117" s="819"/>
      <c r="AD117" s="819"/>
      <c r="AE117" s="820"/>
      <c r="AF117" s="821">
        <v>980442</v>
      </c>
      <c r="AG117" s="819"/>
      <c r="AH117" s="819"/>
      <c r="AI117" s="819"/>
      <c r="AJ117" s="820"/>
      <c r="AK117" s="821">
        <v>1003903</v>
      </c>
      <c r="AL117" s="819"/>
      <c r="AM117" s="819"/>
      <c r="AN117" s="819"/>
      <c r="AO117" s="820"/>
      <c r="AP117" s="822"/>
      <c r="AQ117" s="823"/>
      <c r="AR117" s="823"/>
      <c r="AS117" s="823"/>
      <c r="AT117" s="824"/>
      <c r="AU117" s="994"/>
      <c r="AV117" s="995"/>
      <c r="AW117" s="995"/>
      <c r="AX117" s="995"/>
      <c r="AY117" s="995"/>
      <c r="AZ117" s="814" t="s">
        <v>505</v>
      </c>
      <c r="BA117" s="815"/>
      <c r="BB117" s="815"/>
      <c r="BC117" s="815"/>
      <c r="BD117" s="815"/>
      <c r="BE117" s="815"/>
      <c r="BF117" s="815"/>
      <c r="BG117" s="815"/>
      <c r="BH117" s="815"/>
      <c r="BI117" s="815"/>
      <c r="BJ117" s="815"/>
      <c r="BK117" s="815"/>
      <c r="BL117" s="815"/>
      <c r="BM117" s="815"/>
      <c r="BN117" s="815"/>
      <c r="BO117" s="815"/>
      <c r="BP117" s="816"/>
      <c r="BQ117" s="802" t="s">
        <v>215</v>
      </c>
      <c r="BR117" s="803"/>
      <c r="BS117" s="803"/>
      <c r="BT117" s="803"/>
      <c r="BU117" s="803"/>
      <c r="BV117" s="803" t="s">
        <v>215</v>
      </c>
      <c r="BW117" s="803"/>
      <c r="BX117" s="803"/>
      <c r="BY117" s="803"/>
      <c r="BZ117" s="803"/>
      <c r="CA117" s="803" t="s">
        <v>215</v>
      </c>
      <c r="CB117" s="803"/>
      <c r="CC117" s="803"/>
      <c r="CD117" s="803"/>
      <c r="CE117" s="803"/>
      <c r="CF117" s="804" t="s">
        <v>215</v>
      </c>
      <c r="CG117" s="805"/>
      <c r="CH117" s="805"/>
      <c r="CI117" s="805"/>
      <c r="CJ117" s="805"/>
      <c r="CK117" s="1000"/>
      <c r="CL117" s="1001"/>
      <c r="CM117" s="806" t="s">
        <v>236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215</v>
      </c>
      <c r="DH117" s="793"/>
      <c r="DI117" s="793"/>
      <c r="DJ117" s="793"/>
      <c r="DK117" s="794"/>
      <c r="DL117" s="795" t="s">
        <v>215</v>
      </c>
      <c r="DM117" s="793"/>
      <c r="DN117" s="793"/>
      <c r="DO117" s="793"/>
      <c r="DP117" s="794"/>
      <c r="DQ117" s="795" t="s">
        <v>215</v>
      </c>
      <c r="DR117" s="793"/>
      <c r="DS117" s="793"/>
      <c r="DT117" s="793"/>
      <c r="DU117" s="794"/>
      <c r="DV117" s="796" t="s">
        <v>215</v>
      </c>
      <c r="DW117" s="797"/>
      <c r="DX117" s="797"/>
      <c r="DY117" s="797"/>
      <c r="DZ117" s="798"/>
    </row>
    <row r="118" spans="1:130" s="54" customFormat="1" ht="26.25" customHeight="1" x14ac:dyDescent="0.15">
      <c r="A118" s="763" t="s">
        <v>154</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409</v>
      </c>
      <c r="AB118" s="764"/>
      <c r="AC118" s="764"/>
      <c r="AD118" s="764"/>
      <c r="AE118" s="765"/>
      <c r="AF118" s="766" t="s">
        <v>463</v>
      </c>
      <c r="AG118" s="764"/>
      <c r="AH118" s="764"/>
      <c r="AI118" s="764"/>
      <c r="AJ118" s="765"/>
      <c r="AK118" s="766" t="s">
        <v>320</v>
      </c>
      <c r="AL118" s="764"/>
      <c r="AM118" s="764"/>
      <c r="AN118" s="764"/>
      <c r="AO118" s="765"/>
      <c r="AP118" s="766" t="s">
        <v>152</v>
      </c>
      <c r="AQ118" s="764"/>
      <c r="AR118" s="764"/>
      <c r="AS118" s="764"/>
      <c r="AT118" s="767"/>
      <c r="AU118" s="994"/>
      <c r="AV118" s="995"/>
      <c r="AW118" s="995"/>
      <c r="AX118" s="995"/>
      <c r="AY118" s="995"/>
      <c r="AZ118" s="825" t="s">
        <v>506</v>
      </c>
      <c r="BA118" s="812"/>
      <c r="BB118" s="812"/>
      <c r="BC118" s="812"/>
      <c r="BD118" s="812"/>
      <c r="BE118" s="812"/>
      <c r="BF118" s="812"/>
      <c r="BG118" s="812"/>
      <c r="BH118" s="812"/>
      <c r="BI118" s="812"/>
      <c r="BJ118" s="812"/>
      <c r="BK118" s="812"/>
      <c r="BL118" s="812"/>
      <c r="BM118" s="812"/>
      <c r="BN118" s="812"/>
      <c r="BO118" s="812"/>
      <c r="BP118" s="813"/>
      <c r="BQ118" s="826" t="s">
        <v>215</v>
      </c>
      <c r="BR118" s="827"/>
      <c r="BS118" s="827"/>
      <c r="BT118" s="827"/>
      <c r="BU118" s="827"/>
      <c r="BV118" s="827" t="s">
        <v>215</v>
      </c>
      <c r="BW118" s="827"/>
      <c r="BX118" s="827"/>
      <c r="BY118" s="827"/>
      <c r="BZ118" s="827"/>
      <c r="CA118" s="827" t="s">
        <v>215</v>
      </c>
      <c r="CB118" s="827"/>
      <c r="CC118" s="827"/>
      <c r="CD118" s="827"/>
      <c r="CE118" s="827"/>
      <c r="CF118" s="804" t="s">
        <v>215</v>
      </c>
      <c r="CG118" s="805"/>
      <c r="CH118" s="805"/>
      <c r="CI118" s="805"/>
      <c r="CJ118" s="805"/>
      <c r="CK118" s="1000"/>
      <c r="CL118" s="1001"/>
      <c r="CM118" s="806" t="s">
        <v>507</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215</v>
      </c>
      <c r="DH118" s="793"/>
      <c r="DI118" s="793"/>
      <c r="DJ118" s="793"/>
      <c r="DK118" s="794"/>
      <c r="DL118" s="795" t="s">
        <v>215</v>
      </c>
      <c r="DM118" s="793"/>
      <c r="DN118" s="793"/>
      <c r="DO118" s="793"/>
      <c r="DP118" s="794"/>
      <c r="DQ118" s="795" t="s">
        <v>215</v>
      </c>
      <c r="DR118" s="793"/>
      <c r="DS118" s="793"/>
      <c r="DT118" s="793"/>
      <c r="DU118" s="794"/>
      <c r="DV118" s="796" t="s">
        <v>215</v>
      </c>
      <c r="DW118" s="797"/>
      <c r="DX118" s="797"/>
      <c r="DY118" s="797"/>
      <c r="DZ118" s="798"/>
    </row>
    <row r="119" spans="1:130" s="54" customFormat="1" ht="26.25" customHeight="1" x14ac:dyDescent="0.15">
      <c r="A119" s="1004" t="s">
        <v>191</v>
      </c>
      <c r="B119" s="999"/>
      <c r="C119" s="784" t="s">
        <v>496</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215</v>
      </c>
      <c r="AB119" s="773"/>
      <c r="AC119" s="773"/>
      <c r="AD119" s="773"/>
      <c r="AE119" s="774"/>
      <c r="AF119" s="775" t="s">
        <v>215</v>
      </c>
      <c r="AG119" s="773"/>
      <c r="AH119" s="773"/>
      <c r="AI119" s="773"/>
      <c r="AJ119" s="774"/>
      <c r="AK119" s="775" t="s">
        <v>215</v>
      </c>
      <c r="AL119" s="773"/>
      <c r="AM119" s="773"/>
      <c r="AN119" s="773"/>
      <c r="AO119" s="774"/>
      <c r="AP119" s="776" t="s">
        <v>215</v>
      </c>
      <c r="AQ119" s="777"/>
      <c r="AR119" s="777"/>
      <c r="AS119" s="777"/>
      <c r="AT119" s="778"/>
      <c r="AU119" s="996"/>
      <c r="AV119" s="997"/>
      <c r="AW119" s="997"/>
      <c r="AX119" s="997"/>
      <c r="AY119" s="997"/>
      <c r="AZ119" s="83" t="s">
        <v>380</v>
      </c>
      <c r="BA119" s="83"/>
      <c r="BB119" s="83"/>
      <c r="BC119" s="83"/>
      <c r="BD119" s="83"/>
      <c r="BE119" s="83"/>
      <c r="BF119" s="83"/>
      <c r="BG119" s="83"/>
      <c r="BH119" s="83"/>
      <c r="BI119" s="83"/>
      <c r="BJ119" s="83"/>
      <c r="BK119" s="83"/>
      <c r="BL119" s="83"/>
      <c r="BM119" s="83"/>
      <c r="BN119" s="83"/>
      <c r="BO119" s="817" t="s">
        <v>166</v>
      </c>
      <c r="BP119" s="828"/>
      <c r="BQ119" s="826">
        <v>11789521</v>
      </c>
      <c r="BR119" s="827"/>
      <c r="BS119" s="827"/>
      <c r="BT119" s="827"/>
      <c r="BU119" s="827"/>
      <c r="BV119" s="827">
        <v>11577377</v>
      </c>
      <c r="BW119" s="827"/>
      <c r="BX119" s="827"/>
      <c r="BY119" s="827"/>
      <c r="BZ119" s="827"/>
      <c r="CA119" s="827">
        <v>11421887</v>
      </c>
      <c r="CB119" s="827"/>
      <c r="CC119" s="827"/>
      <c r="CD119" s="827"/>
      <c r="CE119" s="827"/>
      <c r="CF119" s="829"/>
      <c r="CG119" s="830"/>
      <c r="CH119" s="830"/>
      <c r="CI119" s="830"/>
      <c r="CJ119" s="831"/>
      <c r="CK119" s="1002"/>
      <c r="CL119" s="1003"/>
      <c r="CM119" s="832" t="s">
        <v>508</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3623</v>
      </c>
      <c r="DH119" s="836"/>
      <c r="DI119" s="836"/>
      <c r="DJ119" s="836"/>
      <c r="DK119" s="837"/>
      <c r="DL119" s="838">
        <v>3082</v>
      </c>
      <c r="DM119" s="836"/>
      <c r="DN119" s="836"/>
      <c r="DO119" s="836"/>
      <c r="DP119" s="837"/>
      <c r="DQ119" s="838">
        <v>2733</v>
      </c>
      <c r="DR119" s="836"/>
      <c r="DS119" s="836"/>
      <c r="DT119" s="836"/>
      <c r="DU119" s="837"/>
      <c r="DV119" s="839">
        <v>0.1</v>
      </c>
      <c r="DW119" s="840"/>
      <c r="DX119" s="840"/>
      <c r="DY119" s="840"/>
      <c r="DZ119" s="841"/>
    </row>
    <row r="120" spans="1:130" s="54" customFormat="1" ht="26.25" customHeight="1" x14ac:dyDescent="0.15">
      <c r="A120" s="1005"/>
      <c r="B120" s="1001"/>
      <c r="C120" s="806" t="s">
        <v>204</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215</v>
      </c>
      <c r="AB120" s="793"/>
      <c r="AC120" s="793"/>
      <c r="AD120" s="793"/>
      <c r="AE120" s="794"/>
      <c r="AF120" s="795" t="s">
        <v>215</v>
      </c>
      <c r="AG120" s="793"/>
      <c r="AH120" s="793"/>
      <c r="AI120" s="793"/>
      <c r="AJ120" s="794"/>
      <c r="AK120" s="795" t="s">
        <v>215</v>
      </c>
      <c r="AL120" s="793"/>
      <c r="AM120" s="793"/>
      <c r="AN120" s="793"/>
      <c r="AO120" s="794"/>
      <c r="AP120" s="796" t="s">
        <v>215</v>
      </c>
      <c r="AQ120" s="797"/>
      <c r="AR120" s="797"/>
      <c r="AS120" s="797"/>
      <c r="AT120" s="798"/>
      <c r="AU120" s="967" t="s">
        <v>278</v>
      </c>
      <c r="AV120" s="968"/>
      <c r="AW120" s="968"/>
      <c r="AX120" s="968"/>
      <c r="AY120" s="969"/>
      <c r="AZ120" s="779" t="s">
        <v>313</v>
      </c>
      <c r="BA120" s="770"/>
      <c r="BB120" s="770"/>
      <c r="BC120" s="770"/>
      <c r="BD120" s="770"/>
      <c r="BE120" s="770"/>
      <c r="BF120" s="770"/>
      <c r="BG120" s="770"/>
      <c r="BH120" s="770"/>
      <c r="BI120" s="770"/>
      <c r="BJ120" s="770"/>
      <c r="BK120" s="770"/>
      <c r="BL120" s="770"/>
      <c r="BM120" s="770"/>
      <c r="BN120" s="770"/>
      <c r="BO120" s="770"/>
      <c r="BP120" s="771"/>
      <c r="BQ120" s="780">
        <v>4561085</v>
      </c>
      <c r="BR120" s="781"/>
      <c r="BS120" s="781"/>
      <c r="BT120" s="781"/>
      <c r="BU120" s="781"/>
      <c r="BV120" s="781">
        <v>4672881</v>
      </c>
      <c r="BW120" s="781"/>
      <c r="BX120" s="781"/>
      <c r="BY120" s="781"/>
      <c r="BZ120" s="781"/>
      <c r="CA120" s="781">
        <v>4903138</v>
      </c>
      <c r="CB120" s="781"/>
      <c r="CC120" s="781"/>
      <c r="CD120" s="781"/>
      <c r="CE120" s="781"/>
      <c r="CF120" s="782">
        <v>97.1</v>
      </c>
      <c r="CG120" s="783"/>
      <c r="CH120" s="783"/>
      <c r="CI120" s="783"/>
      <c r="CJ120" s="783"/>
      <c r="CK120" s="975" t="s">
        <v>241</v>
      </c>
      <c r="CL120" s="976"/>
      <c r="CM120" s="976"/>
      <c r="CN120" s="976"/>
      <c r="CO120" s="977"/>
      <c r="CP120" s="842" t="s">
        <v>40</v>
      </c>
      <c r="CQ120" s="843"/>
      <c r="CR120" s="843"/>
      <c r="CS120" s="843"/>
      <c r="CT120" s="843"/>
      <c r="CU120" s="843"/>
      <c r="CV120" s="843"/>
      <c r="CW120" s="843"/>
      <c r="CX120" s="843"/>
      <c r="CY120" s="843"/>
      <c r="CZ120" s="843"/>
      <c r="DA120" s="843"/>
      <c r="DB120" s="843"/>
      <c r="DC120" s="843"/>
      <c r="DD120" s="843"/>
      <c r="DE120" s="843"/>
      <c r="DF120" s="844"/>
      <c r="DG120" s="780">
        <v>1835552</v>
      </c>
      <c r="DH120" s="781"/>
      <c r="DI120" s="781"/>
      <c r="DJ120" s="781"/>
      <c r="DK120" s="781"/>
      <c r="DL120" s="781">
        <v>1712047</v>
      </c>
      <c r="DM120" s="781"/>
      <c r="DN120" s="781"/>
      <c r="DO120" s="781"/>
      <c r="DP120" s="781"/>
      <c r="DQ120" s="781">
        <v>1574755</v>
      </c>
      <c r="DR120" s="781"/>
      <c r="DS120" s="781"/>
      <c r="DT120" s="781"/>
      <c r="DU120" s="781"/>
      <c r="DV120" s="787">
        <v>31.2</v>
      </c>
      <c r="DW120" s="787"/>
      <c r="DX120" s="787"/>
      <c r="DY120" s="787"/>
      <c r="DZ120" s="788"/>
    </row>
    <row r="121" spans="1:130" s="54" customFormat="1" ht="26.25" customHeight="1" x14ac:dyDescent="0.15">
      <c r="A121" s="1005"/>
      <c r="B121" s="1001"/>
      <c r="C121" s="814" t="s">
        <v>206</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t="s">
        <v>215</v>
      </c>
      <c r="AB121" s="793"/>
      <c r="AC121" s="793"/>
      <c r="AD121" s="793"/>
      <c r="AE121" s="794"/>
      <c r="AF121" s="795" t="s">
        <v>215</v>
      </c>
      <c r="AG121" s="793"/>
      <c r="AH121" s="793"/>
      <c r="AI121" s="793"/>
      <c r="AJ121" s="794"/>
      <c r="AK121" s="795" t="s">
        <v>215</v>
      </c>
      <c r="AL121" s="793"/>
      <c r="AM121" s="793"/>
      <c r="AN121" s="793"/>
      <c r="AO121" s="794"/>
      <c r="AP121" s="796" t="s">
        <v>215</v>
      </c>
      <c r="AQ121" s="797"/>
      <c r="AR121" s="797"/>
      <c r="AS121" s="797"/>
      <c r="AT121" s="798"/>
      <c r="AU121" s="970"/>
      <c r="AV121" s="971"/>
      <c r="AW121" s="971"/>
      <c r="AX121" s="971"/>
      <c r="AY121" s="972"/>
      <c r="AZ121" s="799" t="s">
        <v>299</v>
      </c>
      <c r="BA121" s="800"/>
      <c r="BB121" s="800"/>
      <c r="BC121" s="800"/>
      <c r="BD121" s="800"/>
      <c r="BE121" s="800"/>
      <c r="BF121" s="800"/>
      <c r="BG121" s="800"/>
      <c r="BH121" s="800"/>
      <c r="BI121" s="800"/>
      <c r="BJ121" s="800"/>
      <c r="BK121" s="800"/>
      <c r="BL121" s="800"/>
      <c r="BM121" s="800"/>
      <c r="BN121" s="800"/>
      <c r="BO121" s="800"/>
      <c r="BP121" s="801"/>
      <c r="BQ121" s="802">
        <v>708631</v>
      </c>
      <c r="BR121" s="803"/>
      <c r="BS121" s="803"/>
      <c r="BT121" s="803"/>
      <c r="BU121" s="803"/>
      <c r="BV121" s="803">
        <v>636027</v>
      </c>
      <c r="BW121" s="803"/>
      <c r="BX121" s="803"/>
      <c r="BY121" s="803"/>
      <c r="BZ121" s="803"/>
      <c r="CA121" s="803">
        <v>668064</v>
      </c>
      <c r="CB121" s="803"/>
      <c r="CC121" s="803"/>
      <c r="CD121" s="803"/>
      <c r="CE121" s="803"/>
      <c r="CF121" s="804">
        <v>13.2</v>
      </c>
      <c r="CG121" s="805"/>
      <c r="CH121" s="805"/>
      <c r="CI121" s="805"/>
      <c r="CJ121" s="805"/>
      <c r="CK121" s="978"/>
      <c r="CL121" s="979"/>
      <c r="CM121" s="979"/>
      <c r="CN121" s="979"/>
      <c r="CO121" s="980"/>
      <c r="CP121" s="845" t="s">
        <v>89</v>
      </c>
      <c r="CQ121" s="846"/>
      <c r="CR121" s="846"/>
      <c r="CS121" s="846"/>
      <c r="CT121" s="846"/>
      <c r="CU121" s="846"/>
      <c r="CV121" s="846"/>
      <c r="CW121" s="846"/>
      <c r="CX121" s="846"/>
      <c r="CY121" s="846"/>
      <c r="CZ121" s="846"/>
      <c r="DA121" s="846"/>
      <c r="DB121" s="846"/>
      <c r="DC121" s="846"/>
      <c r="DD121" s="846"/>
      <c r="DE121" s="846"/>
      <c r="DF121" s="847"/>
      <c r="DG121" s="802" t="s">
        <v>215</v>
      </c>
      <c r="DH121" s="803"/>
      <c r="DI121" s="803"/>
      <c r="DJ121" s="803"/>
      <c r="DK121" s="803"/>
      <c r="DL121" s="803" t="s">
        <v>215</v>
      </c>
      <c r="DM121" s="803"/>
      <c r="DN121" s="803"/>
      <c r="DO121" s="803"/>
      <c r="DP121" s="803"/>
      <c r="DQ121" s="803" t="s">
        <v>215</v>
      </c>
      <c r="DR121" s="803"/>
      <c r="DS121" s="803"/>
      <c r="DT121" s="803"/>
      <c r="DU121" s="803"/>
      <c r="DV121" s="809" t="s">
        <v>215</v>
      </c>
      <c r="DW121" s="809"/>
      <c r="DX121" s="809"/>
      <c r="DY121" s="809"/>
      <c r="DZ121" s="810"/>
    </row>
    <row r="122" spans="1:130" s="54" customFormat="1" ht="26.25" customHeight="1" x14ac:dyDescent="0.15">
      <c r="A122" s="1005"/>
      <c r="B122" s="1001"/>
      <c r="C122" s="806" t="s">
        <v>503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215</v>
      </c>
      <c r="AB122" s="793"/>
      <c r="AC122" s="793"/>
      <c r="AD122" s="793"/>
      <c r="AE122" s="794"/>
      <c r="AF122" s="795" t="s">
        <v>215</v>
      </c>
      <c r="AG122" s="793"/>
      <c r="AH122" s="793"/>
      <c r="AI122" s="793"/>
      <c r="AJ122" s="794"/>
      <c r="AK122" s="795" t="s">
        <v>215</v>
      </c>
      <c r="AL122" s="793"/>
      <c r="AM122" s="793"/>
      <c r="AN122" s="793"/>
      <c r="AO122" s="794"/>
      <c r="AP122" s="796" t="s">
        <v>215</v>
      </c>
      <c r="AQ122" s="797"/>
      <c r="AR122" s="797"/>
      <c r="AS122" s="797"/>
      <c r="AT122" s="798"/>
      <c r="AU122" s="970"/>
      <c r="AV122" s="971"/>
      <c r="AW122" s="971"/>
      <c r="AX122" s="971"/>
      <c r="AY122" s="972"/>
      <c r="AZ122" s="825" t="s">
        <v>512</v>
      </c>
      <c r="BA122" s="812"/>
      <c r="BB122" s="812"/>
      <c r="BC122" s="812"/>
      <c r="BD122" s="812"/>
      <c r="BE122" s="812"/>
      <c r="BF122" s="812"/>
      <c r="BG122" s="812"/>
      <c r="BH122" s="812"/>
      <c r="BI122" s="812"/>
      <c r="BJ122" s="812"/>
      <c r="BK122" s="812"/>
      <c r="BL122" s="812"/>
      <c r="BM122" s="812"/>
      <c r="BN122" s="812"/>
      <c r="BO122" s="812"/>
      <c r="BP122" s="813"/>
      <c r="BQ122" s="826">
        <v>7094720</v>
      </c>
      <c r="BR122" s="827"/>
      <c r="BS122" s="827"/>
      <c r="BT122" s="827"/>
      <c r="BU122" s="827"/>
      <c r="BV122" s="827">
        <v>6973208</v>
      </c>
      <c r="BW122" s="827"/>
      <c r="BX122" s="827"/>
      <c r="BY122" s="827"/>
      <c r="BZ122" s="827"/>
      <c r="CA122" s="827">
        <v>6977565</v>
      </c>
      <c r="CB122" s="827"/>
      <c r="CC122" s="827"/>
      <c r="CD122" s="827"/>
      <c r="CE122" s="827"/>
      <c r="CF122" s="848">
        <v>138.19999999999999</v>
      </c>
      <c r="CG122" s="849"/>
      <c r="CH122" s="849"/>
      <c r="CI122" s="849"/>
      <c r="CJ122" s="849"/>
      <c r="CK122" s="978"/>
      <c r="CL122" s="979"/>
      <c r="CM122" s="979"/>
      <c r="CN122" s="979"/>
      <c r="CO122" s="980"/>
      <c r="CP122" s="845" t="s">
        <v>334</v>
      </c>
      <c r="CQ122" s="846"/>
      <c r="CR122" s="846"/>
      <c r="CS122" s="846"/>
      <c r="CT122" s="846"/>
      <c r="CU122" s="846"/>
      <c r="CV122" s="846"/>
      <c r="CW122" s="846"/>
      <c r="CX122" s="846"/>
      <c r="CY122" s="846"/>
      <c r="CZ122" s="846"/>
      <c r="DA122" s="846"/>
      <c r="DB122" s="846"/>
      <c r="DC122" s="846"/>
      <c r="DD122" s="846"/>
      <c r="DE122" s="846"/>
      <c r="DF122" s="847"/>
      <c r="DG122" s="802" t="s">
        <v>215</v>
      </c>
      <c r="DH122" s="803"/>
      <c r="DI122" s="803"/>
      <c r="DJ122" s="803"/>
      <c r="DK122" s="803"/>
      <c r="DL122" s="803" t="s">
        <v>215</v>
      </c>
      <c r="DM122" s="803"/>
      <c r="DN122" s="803"/>
      <c r="DO122" s="803"/>
      <c r="DP122" s="803"/>
      <c r="DQ122" s="803" t="s">
        <v>215</v>
      </c>
      <c r="DR122" s="803"/>
      <c r="DS122" s="803"/>
      <c r="DT122" s="803"/>
      <c r="DU122" s="803"/>
      <c r="DV122" s="809" t="s">
        <v>215</v>
      </c>
      <c r="DW122" s="809"/>
      <c r="DX122" s="809"/>
      <c r="DY122" s="809"/>
      <c r="DZ122" s="810"/>
    </row>
    <row r="123" spans="1:130" s="54" customFormat="1" ht="26.25" customHeight="1" x14ac:dyDescent="0.15">
      <c r="A123" s="1005"/>
      <c r="B123" s="1001"/>
      <c r="C123" s="806" t="s">
        <v>504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215</v>
      </c>
      <c r="AB123" s="793"/>
      <c r="AC123" s="793"/>
      <c r="AD123" s="793"/>
      <c r="AE123" s="794"/>
      <c r="AF123" s="795" t="s">
        <v>215</v>
      </c>
      <c r="AG123" s="793"/>
      <c r="AH123" s="793"/>
      <c r="AI123" s="793"/>
      <c r="AJ123" s="794"/>
      <c r="AK123" s="795" t="s">
        <v>215</v>
      </c>
      <c r="AL123" s="793"/>
      <c r="AM123" s="793"/>
      <c r="AN123" s="793"/>
      <c r="AO123" s="794"/>
      <c r="AP123" s="796" t="s">
        <v>215</v>
      </c>
      <c r="AQ123" s="797"/>
      <c r="AR123" s="797"/>
      <c r="AS123" s="797"/>
      <c r="AT123" s="798"/>
      <c r="AU123" s="973"/>
      <c r="AV123" s="974"/>
      <c r="AW123" s="974"/>
      <c r="AX123" s="974"/>
      <c r="AY123" s="974"/>
      <c r="AZ123" s="83" t="s">
        <v>380</v>
      </c>
      <c r="BA123" s="83"/>
      <c r="BB123" s="83"/>
      <c r="BC123" s="83"/>
      <c r="BD123" s="83"/>
      <c r="BE123" s="83"/>
      <c r="BF123" s="83"/>
      <c r="BG123" s="83"/>
      <c r="BH123" s="83"/>
      <c r="BI123" s="83"/>
      <c r="BJ123" s="83"/>
      <c r="BK123" s="83"/>
      <c r="BL123" s="83"/>
      <c r="BM123" s="83"/>
      <c r="BN123" s="83"/>
      <c r="BO123" s="817" t="s">
        <v>490</v>
      </c>
      <c r="BP123" s="828"/>
      <c r="BQ123" s="850">
        <v>12364436</v>
      </c>
      <c r="BR123" s="851"/>
      <c r="BS123" s="851"/>
      <c r="BT123" s="851"/>
      <c r="BU123" s="851"/>
      <c r="BV123" s="851">
        <v>12282116</v>
      </c>
      <c r="BW123" s="851"/>
      <c r="BX123" s="851"/>
      <c r="BY123" s="851"/>
      <c r="BZ123" s="851"/>
      <c r="CA123" s="851">
        <v>12548767</v>
      </c>
      <c r="CB123" s="851"/>
      <c r="CC123" s="851"/>
      <c r="CD123" s="851"/>
      <c r="CE123" s="851"/>
      <c r="CF123" s="829"/>
      <c r="CG123" s="830"/>
      <c r="CH123" s="830"/>
      <c r="CI123" s="830"/>
      <c r="CJ123" s="831"/>
      <c r="CK123" s="978"/>
      <c r="CL123" s="979"/>
      <c r="CM123" s="979"/>
      <c r="CN123" s="979"/>
      <c r="CO123" s="980"/>
      <c r="CP123" s="845" t="s">
        <v>493</v>
      </c>
      <c r="CQ123" s="846"/>
      <c r="CR123" s="846"/>
      <c r="CS123" s="846"/>
      <c r="CT123" s="846"/>
      <c r="CU123" s="846"/>
      <c r="CV123" s="846"/>
      <c r="CW123" s="846"/>
      <c r="CX123" s="846"/>
      <c r="CY123" s="846"/>
      <c r="CZ123" s="846"/>
      <c r="DA123" s="846"/>
      <c r="DB123" s="846"/>
      <c r="DC123" s="846"/>
      <c r="DD123" s="846"/>
      <c r="DE123" s="846"/>
      <c r="DF123" s="847"/>
      <c r="DG123" s="792" t="s">
        <v>215</v>
      </c>
      <c r="DH123" s="793"/>
      <c r="DI123" s="793"/>
      <c r="DJ123" s="793"/>
      <c r="DK123" s="794"/>
      <c r="DL123" s="795" t="s">
        <v>215</v>
      </c>
      <c r="DM123" s="793"/>
      <c r="DN123" s="793"/>
      <c r="DO123" s="793"/>
      <c r="DP123" s="794"/>
      <c r="DQ123" s="795" t="s">
        <v>215</v>
      </c>
      <c r="DR123" s="793"/>
      <c r="DS123" s="793"/>
      <c r="DT123" s="793"/>
      <c r="DU123" s="794"/>
      <c r="DV123" s="796" t="s">
        <v>215</v>
      </c>
      <c r="DW123" s="797"/>
      <c r="DX123" s="797"/>
      <c r="DY123" s="797"/>
      <c r="DZ123" s="798"/>
    </row>
    <row r="124" spans="1:130" s="54" customFormat="1" ht="26.25" customHeight="1" x14ac:dyDescent="0.15">
      <c r="A124" s="1005"/>
      <c r="B124" s="1001"/>
      <c r="C124" s="806" t="s">
        <v>236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215</v>
      </c>
      <c r="AB124" s="793"/>
      <c r="AC124" s="793"/>
      <c r="AD124" s="793"/>
      <c r="AE124" s="794"/>
      <c r="AF124" s="795" t="s">
        <v>215</v>
      </c>
      <c r="AG124" s="793"/>
      <c r="AH124" s="793"/>
      <c r="AI124" s="793"/>
      <c r="AJ124" s="794"/>
      <c r="AK124" s="795" t="s">
        <v>215</v>
      </c>
      <c r="AL124" s="793"/>
      <c r="AM124" s="793"/>
      <c r="AN124" s="793"/>
      <c r="AO124" s="794"/>
      <c r="AP124" s="796" t="s">
        <v>215</v>
      </c>
      <c r="AQ124" s="797"/>
      <c r="AR124" s="797"/>
      <c r="AS124" s="797"/>
      <c r="AT124" s="798"/>
      <c r="AU124" s="852" t="s">
        <v>514</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215</v>
      </c>
      <c r="BR124" s="856"/>
      <c r="BS124" s="856"/>
      <c r="BT124" s="856"/>
      <c r="BU124" s="856"/>
      <c r="BV124" s="856" t="s">
        <v>215</v>
      </c>
      <c r="BW124" s="856"/>
      <c r="BX124" s="856"/>
      <c r="BY124" s="856"/>
      <c r="BZ124" s="856"/>
      <c r="CA124" s="856" t="s">
        <v>215</v>
      </c>
      <c r="CB124" s="856"/>
      <c r="CC124" s="856"/>
      <c r="CD124" s="856"/>
      <c r="CE124" s="856"/>
      <c r="CF124" s="857"/>
      <c r="CG124" s="858"/>
      <c r="CH124" s="858"/>
      <c r="CI124" s="858"/>
      <c r="CJ124" s="859"/>
      <c r="CK124" s="981"/>
      <c r="CL124" s="981"/>
      <c r="CM124" s="981"/>
      <c r="CN124" s="981"/>
      <c r="CO124" s="982"/>
      <c r="CP124" s="845" t="s">
        <v>509</v>
      </c>
      <c r="CQ124" s="846"/>
      <c r="CR124" s="846"/>
      <c r="CS124" s="846"/>
      <c r="CT124" s="846"/>
      <c r="CU124" s="846"/>
      <c r="CV124" s="846"/>
      <c r="CW124" s="846"/>
      <c r="CX124" s="846"/>
      <c r="CY124" s="846"/>
      <c r="CZ124" s="846"/>
      <c r="DA124" s="846"/>
      <c r="DB124" s="846"/>
      <c r="DC124" s="846"/>
      <c r="DD124" s="846"/>
      <c r="DE124" s="846"/>
      <c r="DF124" s="847"/>
      <c r="DG124" s="835">
        <v>22404</v>
      </c>
      <c r="DH124" s="836"/>
      <c r="DI124" s="836"/>
      <c r="DJ124" s="836"/>
      <c r="DK124" s="837"/>
      <c r="DL124" s="838" t="s">
        <v>215</v>
      </c>
      <c r="DM124" s="836"/>
      <c r="DN124" s="836"/>
      <c r="DO124" s="836"/>
      <c r="DP124" s="837"/>
      <c r="DQ124" s="838" t="s">
        <v>215</v>
      </c>
      <c r="DR124" s="836"/>
      <c r="DS124" s="836"/>
      <c r="DT124" s="836"/>
      <c r="DU124" s="837"/>
      <c r="DV124" s="839" t="s">
        <v>215</v>
      </c>
      <c r="DW124" s="840"/>
      <c r="DX124" s="840"/>
      <c r="DY124" s="840"/>
      <c r="DZ124" s="841"/>
    </row>
    <row r="125" spans="1:130" s="54" customFormat="1" ht="26.25" customHeight="1" x14ac:dyDescent="0.15">
      <c r="A125" s="1005"/>
      <c r="B125" s="1001"/>
      <c r="C125" s="806" t="s">
        <v>507</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215</v>
      </c>
      <c r="AB125" s="793"/>
      <c r="AC125" s="793"/>
      <c r="AD125" s="793"/>
      <c r="AE125" s="794"/>
      <c r="AF125" s="795" t="s">
        <v>215</v>
      </c>
      <c r="AG125" s="793"/>
      <c r="AH125" s="793"/>
      <c r="AI125" s="793"/>
      <c r="AJ125" s="794"/>
      <c r="AK125" s="795" t="s">
        <v>215</v>
      </c>
      <c r="AL125" s="793"/>
      <c r="AM125" s="793"/>
      <c r="AN125" s="793"/>
      <c r="AO125" s="794"/>
      <c r="AP125" s="796" t="s">
        <v>215</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459</v>
      </c>
      <c r="CL125" s="976"/>
      <c r="CM125" s="976"/>
      <c r="CN125" s="976"/>
      <c r="CO125" s="977"/>
      <c r="CP125" s="779" t="s">
        <v>190</v>
      </c>
      <c r="CQ125" s="770"/>
      <c r="CR125" s="770"/>
      <c r="CS125" s="770"/>
      <c r="CT125" s="770"/>
      <c r="CU125" s="770"/>
      <c r="CV125" s="770"/>
      <c r="CW125" s="770"/>
      <c r="CX125" s="770"/>
      <c r="CY125" s="770"/>
      <c r="CZ125" s="770"/>
      <c r="DA125" s="770"/>
      <c r="DB125" s="770"/>
      <c r="DC125" s="770"/>
      <c r="DD125" s="770"/>
      <c r="DE125" s="770"/>
      <c r="DF125" s="771"/>
      <c r="DG125" s="780" t="s">
        <v>215</v>
      </c>
      <c r="DH125" s="781"/>
      <c r="DI125" s="781"/>
      <c r="DJ125" s="781"/>
      <c r="DK125" s="781"/>
      <c r="DL125" s="781" t="s">
        <v>215</v>
      </c>
      <c r="DM125" s="781"/>
      <c r="DN125" s="781"/>
      <c r="DO125" s="781"/>
      <c r="DP125" s="781"/>
      <c r="DQ125" s="781" t="s">
        <v>215</v>
      </c>
      <c r="DR125" s="781"/>
      <c r="DS125" s="781"/>
      <c r="DT125" s="781"/>
      <c r="DU125" s="781"/>
      <c r="DV125" s="787" t="s">
        <v>215</v>
      </c>
      <c r="DW125" s="787"/>
      <c r="DX125" s="787"/>
      <c r="DY125" s="787"/>
      <c r="DZ125" s="788"/>
    </row>
    <row r="126" spans="1:130" s="54" customFormat="1" ht="26.25" customHeight="1" x14ac:dyDescent="0.15">
      <c r="A126" s="1005"/>
      <c r="B126" s="1001"/>
      <c r="C126" s="806" t="s">
        <v>508</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t="s">
        <v>215</v>
      </c>
      <c r="AB126" s="793"/>
      <c r="AC126" s="793"/>
      <c r="AD126" s="793"/>
      <c r="AE126" s="794"/>
      <c r="AF126" s="795" t="s">
        <v>215</v>
      </c>
      <c r="AG126" s="793"/>
      <c r="AH126" s="793"/>
      <c r="AI126" s="793"/>
      <c r="AJ126" s="794"/>
      <c r="AK126" s="795" t="s">
        <v>215</v>
      </c>
      <c r="AL126" s="793"/>
      <c r="AM126" s="793"/>
      <c r="AN126" s="793"/>
      <c r="AO126" s="794"/>
      <c r="AP126" s="796" t="s">
        <v>215</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20</v>
      </c>
      <c r="CQ126" s="800"/>
      <c r="CR126" s="800"/>
      <c r="CS126" s="800"/>
      <c r="CT126" s="800"/>
      <c r="CU126" s="800"/>
      <c r="CV126" s="800"/>
      <c r="CW126" s="800"/>
      <c r="CX126" s="800"/>
      <c r="CY126" s="800"/>
      <c r="CZ126" s="800"/>
      <c r="DA126" s="800"/>
      <c r="DB126" s="800"/>
      <c r="DC126" s="800"/>
      <c r="DD126" s="800"/>
      <c r="DE126" s="800"/>
      <c r="DF126" s="801"/>
      <c r="DG126" s="802" t="s">
        <v>215</v>
      </c>
      <c r="DH126" s="803"/>
      <c r="DI126" s="803"/>
      <c r="DJ126" s="803"/>
      <c r="DK126" s="803"/>
      <c r="DL126" s="803" t="s">
        <v>215</v>
      </c>
      <c r="DM126" s="803"/>
      <c r="DN126" s="803"/>
      <c r="DO126" s="803"/>
      <c r="DP126" s="803"/>
      <c r="DQ126" s="803" t="s">
        <v>215</v>
      </c>
      <c r="DR126" s="803"/>
      <c r="DS126" s="803"/>
      <c r="DT126" s="803"/>
      <c r="DU126" s="803"/>
      <c r="DV126" s="809" t="s">
        <v>215</v>
      </c>
      <c r="DW126" s="809"/>
      <c r="DX126" s="809"/>
      <c r="DY126" s="809"/>
      <c r="DZ126" s="810"/>
    </row>
    <row r="127" spans="1:130" s="54" customFormat="1" ht="26.25" customHeight="1" x14ac:dyDescent="0.15">
      <c r="A127" s="1006"/>
      <c r="B127" s="1003"/>
      <c r="C127" s="832" t="s">
        <v>138</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v>2039</v>
      </c>
      <c r="AB127" s="793"/>
      <c r="AC127" s="793"/>
      <c r="AD127" s="793"/>
      <c r="AE127" s="794"/>
      <c r="AF127" s="795">
        <v>1569</v>
      </c>
      <c r="AG127" s="793"/>
      <c r="AH127" s="793"/>
      <c r="AI127" s="793"/>
      <c r="AJ127" s="794"/>
      <c r="AK127" s="795">
        <v>1869</v>
      </c>
      <c r="AL127" s="793"/>
      <c r="AM127" s="793"/>
      <c r="AN127" s="793"/>
      <c r="AO127" s="794"/>
      <c r="AP127" s="796">
        <v>0</v>
      </c>
      <c r="AQ127" s="797"/>
      <c r="AR127" s="797"/>
      <c r="AS127" s="797"/>
      <c r="AT127" s="798"/>
      <c r="AU127" s="77"/>
      <c r="AV127" s="77"/>
      <c r="AW127" s="77"/>
      <c r="AX127" s="860" t="s">
        <v>510</v>
      </c>
      <c r="AY127" s="861"/>
      <c r="AZ127" s="861"/>
      <c r="BA127" s="861"/>
      <c r="BB127" s="861"/>
      <c r="BC127" s="861"/>
      <c r="BD127" s="861"/>
      <c r="BE127" s="862"/>
      <c r="BF127" s="863" t="s">
        <v>515</v>
      </c>
      <c r="BG127" s="861"/>
      <c r="BH127" s="861"/>
      <c r="BI127" s="861"/>
      <c r="BJ127" s="861"/>
      <c r="BK127" s="861"/>
      <c r="BL127" s="862"/>
      <c r="BM127" s="863" t="s">
        <v>22</v>
      </c>
      <c r="BN127" s="861"/>
      <c r="BO127" s="861"/>
      <c r="BP127" s="861"/>
      <c r="BQ127" s="861"/>
      <c r="BR127" s="861"/>
      <c r="BS127" s="862"/>
      <c r="BT127" s="863" t="s">
        <v>406</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248</v>
      </c>
      <c r="CQ127" s="800"/>
      <c r="CR127" s="800"/>
      <c r="CS127" s="800"/>
      <c r="CT127" s="800"/>
      <c r="CU127" s="800"/>
      <c r="CV127" s="800"/>
      <c r="CW127" s="800"/>
      <c r="CX127" s="800"/>
      <c r="CY127" s="800"/>
      <c r="CZ127" s="800"/>
      <c r="DA127" s="800"/>
      <c r="DB127" s="800"/>
      <c r="DC127" s="800"/>
      <c r="DD127" s="800"/>
      <c r="DE127" s="800"/>
      <c r="DF127" s="801"/>
      <c r="DG127" s="802" t="s">
        <v>215</v>
      </c>
      <c r="DH127" s="803"/>
      <c r="DI127" s="803"/>
      <c r="DJ127" s="803"/>
      <c r="DK127" s="803"/>
      <c r="DL127" s="803" t="s">
        <v>215</v>
      </c>
      <c r="DM127" s="803"/>
      <c r="DN127" s="803"/>
      <c r="DO127" s="803"/>
      <c r="DP127" s="803"/>
      <c r="DQ127" s="803" t="s">
        <v>215</v>
      </c>
      <c r="DR127" s="803"/>
      <c r="DS127" s="803"/>
      <c r="DT127" s="803"/>
      <c r="DU127" s="803"/>
      <c r="DV127" s="809" t="s">
        <v>215</v>
      </c>
      <c r="DW127" s="809"/>
      <c r="DX127" s="809"/>
      <c r="DY127" s="809"/>
      <c r="DZ127" s="810"/>
    </row>
    <row r="128" spans="1:130" s="54" customFormat="1" ht="26.25" customHeight="1" x14ac:dyDescent="0.15">
      <c r="A128" s="865" t="s">
        <v>127</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333</v>
      </c>
      <c r="X128" s="867"/>
      <c r="Y128" s="867"/>
      <c r="Z128" s="868"/>
      <c r="AA128" s="772">
        <v>73952</v>
      </c>
      <c r="AB128" s="773"/>
      <c r="AC128" s="773"/>
      <c r="AD128" s="773"/>
      <c r="AE128" s="774"/>
      <c r="AF128" s="775">
        <v>80486</v>
      </c>
      <c r="AG128" s="773"/>
      <c r="AH128" s="773"/>
      <c r="AI128" s="773"/>
      <c r="AJ128" s="774"/>
      <c r="AK128" s="775">
        <v>94986</v>
      </c>
      <c r="AL128" s="773"/>
      <c r="AM128" s="773"/>
      <c r="AN128" s="773"/>
      <c r="AO128" s="774"/>
      <c r="AP128" s="869"/>
      <c r="AQ128" s="870"/>
      <c r="AR128" s="870"/>
      <c r="AS128" s="870"/>
      <c r="AT128" s="871"/>
      <c r="AU128" s="77"/>
      <c r="AV128" s="77"/>
      <c r="AW128" s="77"/>
      <c r="AX128" s="769" t="s">
        <v>177</v>
      </c>
      <c r="AY128" s="770"/>
      <c r="AZ128" s="770"/>
      <c r="BA128" s="770"/>
      <c r="BB128" s="770"/>
      <c r="BC128" s="770"/>
      <c r="BD128" s="770"/>
      <c r="BE128" s="771"/>
      <c r="BF128" s="872" t="s">
        <v>215</v>
      </c>
      <c r="BG128" s="873"/>
      <c r="BH128" s="873"/>
      <c r="BI128" s="873"/>
      <c r="BJ128" s="873"/>
      <c r="BK128" s="873"/>
      <c r="BL128" s="874"/>
      <c r="BM128" s="872">
        <v>14.63</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185</v>
      </c>
      <c r="CQ128" s="877"/>
      <c r="CR128" s="877"/>
      <c r="CS128" s="877"/>
      <c r="CT128" s="877"/>
      <c r="CU128" s="877"/>
      <c r="CV128" s="877"/>
      <c r="CW128" s="877"/>
      <c r="CX128" s="877"/>
      <c r="CY128" s="877"/>
      <c r="CZ128" s="877"/>
      <c r="DA128" s="877"/>
      <c r="DB128" s="877"/>
      <c r="DC128" s="877"/>
      <c r="DD128" s="877"/>
      <c r="DE128" s="877"/>
      <c r="DF128" s="878"/>
      <c r="DG128" s="879">
        <v>5146</v>
      </c>
      <c r="DH128" s="880"/>
      <c r="DI128" s="880"/>
      <c r="DJ128" s="880"/>
      <c r="DK128" s="880"/>
      <c r="DL128" s="880">
        <v>1883</v>
      </c>
      <c r="DM128" s="880"/>
      <c r="DN128" s="880"/>
      <c r="DO128" s="880"/>
      <c r="DP128" s="880"/>
      <c r="DQ128" s="880" t="s">
        <v>215</v>
      </c>
      <c r="DR128" s="880"/>
      <c r="DS128" s="880"/>
      <c r="DT128" s="880"/>
      <c r="DU128" s="880"/>
      <c r="DV128" s="881" t="s">
        <v>215</v>
      </c>
      <c r="DW128" s="881"/>
      <c r="DX128" s="881"/>
      <c r="DY128" s="881"/>
      <c r="DZ128" s="882"/>
    </row>
    <row r="129" spans="1:131" s="54" customFormat="1" ht="26.25" customHeight="1" x14ac:dyDescent="0.15">
      <c r="A129" s="789" t="s">
        <v>255</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347</v>
      </c>
      <c r="X129" s="884"/>
      <c r="Y129" s="884"/>
      <c r="Z129" s="885"/>
      <c r="AA129" s="792">
        <v>5646071</v>
      </c>
      <c r="AB129" s="793"/>
      <c r="AC129" s="793"/>
      <c r="AD129" s="793"/>
      <c r="AE129" s="794"/>
      <c r="AF129" s="795">
        <v>5554680</v>
      </c>
      <c r="AG129" s="793"/>
      <c r="AH129" s="793"/>
      <c r="AI129" s="793"/>
      <c r="AJ129" s="794"/>
      <c r="AK129" s="795">
        <v>5623933</v>
      </c>
      <c r="AL129" s="793"/>
      <c r="AM129" s="793"/>
      <c r="AN129" s="793"/>
      <c r="AO129" s="794"/>
      <c r="AP129" s="886"/>
      <c r="AQ129" s="887"/>
      <c r="AR129" s="887"/>
      <c r="AS129" s="887"/>
      <c r="AT129" s="888"/>
      <c r="AU129" s="79"/>
      <c r="AV129" s="79"/>
      <c r="AW129" s="79"/>
      <c r="AX129" s="889" t="s">
        <v>79</v>
      </c>
      <c r="AY129" s="800"/>
      <c r="AZ129" s="800"/>
      <c r="BA129" s="800"/>
      <c r="BB129" s="800"/>
      <c r="BC129" s="800"/>
      <c r="BD129" s="800"/>
      <c r="BE129" s="801"/>
      <c r="BF129" s="890" t="s">
        <v>215</v>
      </c>
      <c r="BG129" s="891"/>
      <c r="BH129" s="891"/>
      <c r="BI129" s="891"/>
      <c r="BJ129" s="891"/>
      <c r="BK129" s="891"/>
      <c r="BL129" s="892"/>
      <c r="BM129" s="890">
        <v>19.63</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9" t="s">
        <v>343</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412</v>
      </c>
      <c r="X130" s="884"/>
      <c r="Y130" s="884"/>
      <c r="Z130" s="885"/>
      <c r="AA130" s="792">
        <v>555012</v>
      </c>
      <c r="AB130" s="793"/>
      <c r="AC130" s="793"/>
      <c r="AD130" s="793"/>
      <c r="AE130" s="794"/>
      <c r="AF130" s="795">
        <v>574475</v>
      </c>
      <c r="AG130" s="793"/>
      <c r="AH130" s="793"/>
      <c r="AI130" s="793"/>
      <c r="AJ130" s="794"/>
      <c r="AK130" s="795">
        <v>573608</v>
      </c>
      <c r="AL130" s="793"/>
      <c r="AM130" s="793"/>
      <c r="AN130" s="793"/>
      <c r="AO130" s="794"/>
      <c r="AP130" s="886"/>
      <c r="AQ130" s="887"/>
      <c r="AR130" s="887"/>
      <c r="AS130" s="887"/>
      <c r="AT130" s="888"/>
      <c r="AU130" s="79"/>
      <c r="AV130" s="79"/>
      <c r="AW130" s="79"/>
      <c r="AX130" s="889" t="s">
        <v>446</v>
      </c>
      <c r="AY130" s="800"/>
      <c r="AZ130" s="800"/>
      <c r="BA130" s="800"/>
      <c r="BB130" s="800"/>
      <c r="BC130" s="800"/>
      <c r="BD130" s="800"/>
      <c r="BE130" s="801"/>
      <c r="BF130" s="895">
        <v>6.3</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263</v>
      </c>
      <c r="X131" s="903"/>
      <c r="Y131" s="903"/>
      <c r="Z131" s="904"/>
      <c r="AA131" s="835">
        <v>5091059</v>
      </c>
      <c r="AB131" s="836"/>
      <c r="AC131" s="836"/>
      <c r="AD131" s="836"/>
      <c r="AE131" s="837"/>
      <c r="AF131" s="838">
        <v>4980205</v>
      </c>
      <c r="AG131" s="836"/>
      <c r="AH131" s="836"/>
      <c r="AI131" s="836"/>
      <c r="AJ131" s="837"/>
      <c r="AK131" s="838">
        <v>5050325</v>
      </c>
      <c r="AL131" s="836"/>
      <c r="AM131" s="836"/>
      <c r="AN131" s="836"/>
      <c r="AO131" s="837"/>
      <c r="AP131" s="905"/>
      <c r="AQ131" s="906"/>
      <c r="AR131" s="906"/>
      <c r="AS131" s="906"/>
      <c r="AT131" s="907"/>
      <c r="AU131" s="79"/>
      <c r="AV131" s="79"/>
      <c r="AW131" s="79"/>
      <c r="AX131" s="908" t="s">
        <v>495</v>
      </c>
      <c r="AY131" s="877"/>
      <c r="AZ131" s="877"/>
      <c r="BA131" s="877"/>
      <c r="BB131" s="877"/>
      <c r="BC131" s="877"/>
      <c r="BD131" s="877"/>
      <c r="BE131" s="878"/>
      <c r="BF131" s="909" t="s">
        <v>215</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8" t="s">
        <v>103</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413</v>
      </c>
      <c r="W132" s="915"/>
      <c r="X132" s="915"/>
      <c r="Y132" s="915"/>
      <c r="Z132" s="916"/>
      <c r="AA132" s="917">
        <v>5.7420273460000004</v>
      </c>
      <c r="AB132" s="918"/>
      <c r="AC132" s="918"/>
      <c r="AD132" s="918"/>
      <c r="AE132" s="919"/>
      <c r="AF132" s="920">
        <v>6.5354940209999999</v>
      </c>
      <c r="AG132" s="918"/>
      <c r="AH132" s="918"/>
      <c r="AI132" s="918"/>
      <c r="AJ132" s="919"/>
      <c r="AK132" s="920">
        <v>6.6393548930000001</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74</v>
      </c>
      <c r="W133" s="922"/>
      <c r="X133" s="922"/>
      <c r="Y133" s="922"/>
      <c r="Z133" s="923"/>
      <c r="AA133" s="924">
        <v>5.5</v>
      </c>
      <c r="AB133" s="925"/>
      <c r="AC133" s="925"/>
      <c r="AD133" s="925"/>
      <c r="AE133" s="926"/>
      <c r="AF133" s="924">
        <v>5.9</v>
      </c>
      <c r="AG133" s="925"/>
      <c r="AH133" s="925"/>
      <c r="AI133" s="925"/>
      <c r="AJ133" s="926"/>
      <c r="AK133" s="924">
        <v>6.3</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63fDB5BeFcRYNdJAi72w1cd6l48LtmhpDji49mLxJo4ejv69aZ5YNmDXpbK9gMDQYfbC0V6q4X1khE3UU9GsBA==" saltValue="O+X2z+VbSh3HFDzBBkD+c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n2XKnkaVuQ8UpmsWeq3z3uUxPZz82yQEigQn9/TW245u3VVoV+QyS0I2uiAU2DQXPLOP5PJ9+fnqiVA4S7q0g==" saltValue="OG6IGegu1V/QlBd3x8E10g=="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zz0KHZUI/33c3EiFP7VvdyagjOt6NMG9bVmviUVgG2jRHTM8aLL64TMXOA1FcOo/oGioNGiEIRI/guDw+723g==" saltValue="jjTvXISoTBNjBneHkBTMIg=="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259</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173</v>
      </c>
      <c r="AP7" s="144"/>
      <c r="AQ7" s="155" t="s">
        <v>519</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470</v>
      </c>
      <c r="AQ8" s="156" t="s">
        <v>471</v>
      </c>
      <c r="AR8" s="170" t="s">
        <v>502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520</v>
      </c>
      <c r="AL9" s="1008"/>
      <c r="AM9" s="1008"/>
      <c r="AN9" s="1009"/>
      <c r="AO9" s="134">
        <v>1406314</v>
      </c>
      <c r="AP9" s="134">
        <v>52461</v>
      </c>
      <c r="AQ9" s="157">
        <v>63745</v>
      </c>
      <c r="AR9" s="171">
        <v>-17.7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411</v>
      </c>
      <c r="AL10" s="1008"/>
      <c r="AM10" s="1008"/>
      <c r="AN10" s="1009"/>
      <c r="AO10" s="135">
        <v>226363</v>
      </c>
      <c r="AP10" s="135">
        <v>8444</v>
      </c>
      <c r="AQ10" s="158">
        <v>6933</v>
      </c>
      <c r="AR10" s="172">
        <v>21.8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143</v>
      </c>
      <c r="AL11" s="1008"/>
      <c r="AM11" s="1008"/>
      <c r="AN11" s="1009"/>
      <c r="AO11" s="135">
        <v>315928</v>
      </c>
      <c r="AP11" s="135">
        <v>11785</v>
      </c>
      <c r="AQ11" s="158">
        <v>8657</v>
      </c>
      <c r="AR11" s="172">
        <v>36.1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51</v>
      </c>
      <c r="AL12" s="1008"/>
      <c r="AM12" s="1008"/>
      <c r="AN12" s="1009"/>
      <c r="AO12" s="135" t="s">
        <v>215</v>
      </c>
      <c r="AP12" s="135" t="s">
        <v>215</v>
      </c>
      <c r="AQ12" s="158">
        <v>309</v>
      </c>
      <c r="AR12" s="172" t="s">
        <v>215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346</v>
      </c>
      <c r="AL13" s="1008"/>
      <c r="AM13" s="1008"/>
      <c r="AN13" s="1009"/>
      <c r="AO13" s="135" t="s">
        <v>215</v>
      </c>
      <c r="AP13" s="135" t="s">
        <v>215</v>
      </c>
      <c r="AQ13" s="158" t="s">
        <v>215</v>
      </c>
      <c r="AR13" s="172" t="s">
        <v>215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324</v>
      </c>
      <c r="AL14" s="1008"/>
      <c r="AM14" s="1008"/>
      <c r="AN14" s="1009"/>
      <c r="AO14" s="135">
        <v>64616</v>
      </c>
      <c r="AP14" s="135">
        <v>2410</v>
      </c>
      <c r="AQ14" s="158">
        <v>2823</v>
      </c>
      <c r="AR14" s="172">
        <v>-14.6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516</v>
      </c>
      <c r="AL15" s="1008"/>
      <c r="AM15" s="1008"/>
      <c r="AN15" s="1009"/>
      <c r="AO15" s="135">
        <v>44976</v>
      </c>
      <c r="AP15" s="135">
        <v>1678</v>
      </c>
      <c r="AQ15" s="158">
        <v>1311</v>
      </c>
      <c r="AR15" s="172">
        <v>28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403</v>
      </c>
      <c r="AL16" s="1011"/>
      <c r="AM16" s="1011"/>
      <c r="AN16" s="1012"/>
      <c r="AO16" s="135">
        <v>-154681</v>
      </c>
      <c r="AP16" s="135">
        <v>-5770</v>
      </c>
      <c r="AQ16" s="158">
        <v>-5769</v>
      </c>
      <c r="AR16" s="172">
        <v>0</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380</v>
      </c>
      <c r="AL17" s="1011"/>
      <c r="AM17" s="1011"/>
      <c r="AN17" s="1012"/>
      <c r="AO17" s="135">
        <v>1903516</v>
      </c>
      <c r="AP17" s="135">
        <v>71008</v>
      </c>
      <c r="AQ17" s="158">
        <v>78008</v>
      </c>
      <c r="AR17" s="172">
        <v>-9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253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521</v>
      </c>
      <c r="AP20" s="146" t="s">
        <v>372</v>
      </c>
      <c r="AQ20" s="159" t="s">
        <v>91</v>
      </c>
      <c r="AR20" s="173"/>
    </row>
    <row r="21" spans="1:46" s="98" customFormat="1" x14ac:dyDescent="0.15">
      <c r="A21" s="100"/>
      <c r="AK21" s="1013" t="s">
        <v>145</v>
      </c>
      <c r="AL21" s="1014"/>
      <c r="AM21" s="1014"/>
      <c r="AN21" s="1015"/>
      <c r="AO21" s="137">
        <v>6.49</v>
      </c>
      <c r="AP21" s="147">
        <v>7.6</v>
      </c>
      <c r="AQ21" s="160">
        <v>-1.1100000000000001</v>
      </c>
      <c r="AS21" s="179"/>
      <c r="AT21" s="100"/>
    </row>
    <row r="22" spans="1:46" s="98" customFormat="1" x14ac:dyDescent="0.15">
      <c r="A22" s="100"/>
      <c r="AK22" s="1013" t="s">
        <v>517</v>
      </c>
      <c r="AL22" s="1014"/>
      <c r="AM22" s="1014"/>
      <c r="AN22" s="1015"/>
      <c r="AO22" s="138">
        <v>98.3</v>
      </c>
      <c r="AP22" s="148">
        <v>97</v>
      </c>
      <c r="AQ22" s="161">
        <v>1.3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468</v>
      </c>
      <c r="AP26" s="149"/>
      <c r="AQ26" s="149"/>
      <c r="AR26" s="149"/>
      <c r="AS26" s="102"/>
      <c r="AT26" s="102"/>
    </row>
    <row r="27" spans="1:46" x14ac:dyDescent="0.15">
      <c r="A27" s="103" t="s">
        <v>219</v>
      </c>
      <c r="AO27" s="108"/>
      <c r="AP27" s="108"/>
      <c r="AQ27" s="108"/>
      <c r="AR27" s="108"/>
      <c r="AS27" s="108"/>
      <c r="AT27" s="108"/>
    </row>
    <row r="28" spans="1:46" ht="17.25" x14ac:dyDescent="0.15">
      <c r="A28" s="99" t="s">
        <v>111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173</v>
      </c>
      <c r="AP30" s="144"/>
      <c r="AQ30" s="155" t="s">
        <v>519</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470</v>
      </c>
      <c r="AQ31" s="156" t="s">
        <v>471</v>
      </c>
      <c r="AR31" s="170" t="s">
        <v>502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522</v>
      </c>
      <c r="AL32" s="1017"/>
      <c r="AM32" s="1017"/>
      <c r="AN32" s="1018"/>
      <c r="AO32" s="135">
        <v>774778</v>
      </c>
      <c r="AP32" s="135">
        <v>28902</v>
      </c>
      <c r="AQ32" s="162">
        <v>35085</v>
      </c>
      <c r="AR32" s="172">
        <v>-17.600000000000001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523</v>
      </c>
      <c r="AL33" s="1017"/>
      <c r="AM33" s="1017"/>
      <c r="AN33" s="1018"/>
      <c r="AO33" s="135" t="s">
        <v>215</v>
      </c>
      <c r="AP33" s="135" t="s">
        <v>215</v>
      </c>
      <c r="AQ33" s="162" t="s">
        <v>215</v>
      </c>
      <c r="AR33" s="172" t="s">
        <v>215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525</v>
      </c>
      <c r="AL34" s="1017"/>
      <c r="AM34" s="1017"/>
      <c r="AN34" s="1018"/>
      <c r="AO34" s="135" t="s">
        <v>215</v>
      </c>
      <c r="AP34" s="135" t="s">
        <v>215</v>
      </c>
      <c r="AQ34" s="162" t="s">
        <v>215</v>
      </c>
      <c r="AR34" s="172" t="s">
        <v>215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466</v>
      </c>
      <c r="AL35" s="1017"/>
      <c r="AM35" s="1017"/>
      <c r="AN35" s="1018"/>
      <c r="AO35" s="135">
        <v>132151</v>
      </c>
      <c r="AP35" s="135">
        <v>4930</v>
      </c>
      <c r="AQ35" s="162">
        <v>14585</v>
      </c>
      <c r="AR35" s="172">
        <v>-66.2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62</v>
      </c>
      <c r="AL36" s="1017"/>
      <c r="AM36" s="1017"/>
      <c r="AN36" s="1018"/>
      <c r="AO36" s="135">
        <v>95105</v>
      </c>
      <c r="AP36" s="135">
        <v>3548</v>
      </c>
      <c r="AQ36" s="162">
        <v>2514</v>
      </c>
      <c r="AR36" s="172">
        <v>41.1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426</v>
      </c>
      <c r="AL37" s="1017"/>
      <c r="AM37" s="1017"/>
      <c r="AN37" s="1018"/>
      <c r="AO37" s="135">
        <v>1869</v>
      </c>
      <c r="AP37" s="135">
        <v>70</v>
      </c>
      <c r="AQ37" s="162">
        <v>688</v>
      </c>
      <c r="AR37" s="172">
        <v>-89.8</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266</v>
      </c>
      <c r="AL38" s="1020"/>
      <c r="AM38" s="1020"/>
      <c r="AN38" s="1021"/>
      <c r="AO38" s="139" t="s">
        <v>215</v>
      </c>
      <c r="AP38" s="139" t="s">
        <v>215</v>
      </c>
      <c r="AQ38" s="163">
        <v>1</v>
      </c>
      <c r="AR38" s="161" t="s">
        <v>215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76</v>
      </c>
      <c r="AL39" s="1020"/>
      <c r="AM39" s="1020"/>
      <c r="AN39" s="1021"/>
      <c r="AO39" s="135">
        <v>-94986</v>
      </c>
      <c r="AP39" s="135">
        <v>-3543</v>
      </c>
      <c r="AQ39" s="162">
        <v>-3106</v>
      </c>
      <c r="AR39" s="172">
        <v>14.1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281</v>
      </c>
      <c r="AL40" s="1017"/>
      <c r="AM40" s="1017"/>
      <c r="AN40" s="1018"/>
      <c r="AO40" s="135">
        <v>-573608</v>
      </c>
      <c r="AP40" s="135">
        <v>-21398</v>
      </c>
      <c r="AQ40" s="162">
        <v>-35380</v>
      </c>
      <c r="AR40" s="172">
        <v>-39.5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461</v>
      </c>
      <c r="AL41" s="1023"/>
      <c r="AM41" s="1023"/>
      <c r="AN41" s="1024"/>
      <c r="AO41" s="135">
        <v>335309</v>
      </c>
      <c r="AP41" s="135">
        <v>12508</v>
      </c>
      <c r="AQ41" s="162">
        <v>14388</v>
      </c>
      <c r="AR41" s="172">
        <v>-13.1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326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327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173</v>
      </c>
      <c r="AN49" s="1025" t="s">
        <v>180</v>
      </c>
      <c r="AO49" s="1026"/>
      <c r="AP49" s="1026"/>
      <c r="AQ49" s="1026"/>
      <c r="AR49" s="102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457</v>
      </c>
      <c r="AO50" s="141" t="s">
        <v>458</v>
      </c>
      <c r="AP50" s="152" t="s">
        <v>317</v>
      </c>
      <c r="AQ50" s="165" t="s">
        <v>290</v>
      </c>
      <c r="AR50" s="175" t="s">
        <v>494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60</v>
      </c>
      <c r="AL51" s="120"/>
      <c r="AM51" s="125">
        <v>1167869</v>
      </c>
      <c r="AN51" s="132">
        <v>42713</v>
      </c>
      <c r="AO51" s="142">
        <v>-9.1</v>
      </c>
      <c r="AP51" s="153">
        <v>69477</v>
      </c>
      <c r="AQ51" s="166">
        <v>43.5</v>
      </c>
      <c r="AR51" s="176">
        <v>-52.6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31</v>
      </c>
      <c r="AM52" s="126">
        <v>591878</v>
      </c>
      <c r="AN52" s="133">
        <v>21647</v>
      </c>
      <c r="AO52" s="143">
        <v>13.4</v>
      </c>
      <c r="AP52" s="154">
        <v>31528</v>
      </c>
      <c r="AQ52" s="167">
        <v>31.8</v>
      </c>
      <c r="AR52" s="177">
        <v>-18.399999999999999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386</v>
      </c>
      <c r="AL53" s="120"/>
      <c r="AM53" s="125">
        <v>1520158</v>
      </c>
      <c r="AN53" s="132">
        <v>55958</v>
      </c>
      <c r="AO53" s="142">
        <v>31</v>
      </c>
      <c r="AP53" s="153">
        <v>59668</v>
      </c>
      <c r="AQ53" s="166">
        <v>-14.1</v>
      </c>
      <c r="AR53" s="176">
        <v>45.1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31</v>
      </c>
      <c r="AM54" s="126">
        <v>1038534</v>
      </c>
      <c r="AN54" s="133">
        <v>38229</v>
      </c>
      <c r="AO54" s="143">
        <v>76.599999999999994</v>
      </c>
      <c r="AP54" s="154">
        <v>31515</v>
      </c>
      <c r="AQ54" s="167">
        <v>0</v>
      </c>
      <c r="AR54" s="177">
        <v>76.599999999999994</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342</v>
      </c>
      <c r="AL55" s="120"/>
      <c r="AM55" s="125">
        <v>1960602</v>
      </c>
      <c r="AN55" s="132">
        <v>72736</v>
      </c>
      <c r="AO55" s="142">
        <v>30</v>
      </c>
      <c r="AP55" s="153">
        <v>56894</v>
      </c>
      <c r="AQ55" s="166">
        <v>-4.5999999999999996</v>
      </c>
      <c r="AR55" s="176">
        <v>34.6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31</v>
      </c>
      <c r="AM56" s="126">
        <v>1275429</v>
      </c>
      <c r="AN56" s="133">
        <v>47317</v>
      </c>
      <c r="AO56" s="143">
        <v>23.8</v>
      </c>
      <c r="AP56" s="154">
        <v>32548</v>
      </c>
      <c r="AQ56" s="167">
        <v>3.3</v>
      </c>
      <c r="AR56" s="177">
        <v>20.5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202</v>
      </c>
      <c r="AL57" s="120"/>
      <c r="AM57" s="125">
        <v>1453936</v>
      </c>
      <c r="AN57" s="132">
        <v>54074</v>
      </c>
      <c r="AO57" s="142">
        <v>-25.7</v>
      </c>
      <c r="AP57" s="153">
        <v>57122</v>
      </c>
      <c r="AQ57" s="166">
        <v>0.4</v>
      </c>
      <c r="AR57" s="176">
        <v>-26.1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31</v>
      </c>
      <c r="AM58" s="126">
        <v>308780</v>
      </c>
      <c r="AN58" s="133">
        <v>11484</v>
      </c>
      <c r="AO58" s="143">
        <v>-75.7</v>
      </c>
      <c r="AP58" s="154">
        <v>36191</v>
      </c>
      <c r="AQ58" s="167">
        <v>11.2</v>
      </c>
      <c r="AR58" s="177">
        <v>-86.9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340</v>
      </c>
      <c r="AL59" s="120"/>
      <c r="AM59" s="125">
        <v>1301830</v>
      </c>
      <c r="AN59" s="132">
        <v>48563</v>
      </c>
      <c r="AO59" s="142">
        <v>-10.199999999999999</v>
      </c>
      <c r="AP59" s="153">
        <v>53655</v>
      </c>
      <c r="AQ59" s="166">
        <v>-6.1</v>
      </c>
      <c r="AR59" s="176">
        <v>-4.0999999999999996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31</v>
      </c>
      <c r="AM60" s="126">
        <v>219174</v>
      </c>
      <c r="AN60" s="133">
        <v>8176</v>
      </c>
      <c r="AO60" s="143">
        <v>-28.8</v>
      </c>
      <c r="AP60" s="154">
        <v>32719</v>
      </c>
      <c r="AQ60" s="167">
        <v>-9.6</v>
      </c>
      <c r="AR60" s="177">
        <v>-19.2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193</v>
      </c>
      <c r="AL61" s="123"/>
      <c r="AM61" s="125">
        <v>1480879</v>
      </c>
      <c r="AN61" s="132">
        <v>54809</v>
      </c>
      <c r="AO61" s="142">
        <v>3.2</v>
      </c>
      <c r="AP61" s="153">
        <v>59363</v>
      </c>
      <c r="AQ61" s="168">
        <v>3.8</v>
      </c>
      <c r="AR61" s="176">
        <v>-0.6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31</v>
      </c>
      <c r="AM62" s="126">
        <v>686759</v>
      </c>
      <c r="AN62" s="133">
        <v>25371</v>
      </c>
      <c r="AO62" s="143">
        <v>1.9</v>
      </c>
      <c r="AP62" s="154">
        <v>32900</v>
      </c>
      <c r="AQ62" s="167">
        <v>7.3</v>
      </c>
      <c r="AR62" s="177">
        <v>-5.4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246hwQcNf4lS/dfS+m4/AY/Z+tNODL7X9xjqdsz3y2cTzqxePsAHIBfzpEZ2PXGM5GKW9PMbvsYLJFxT59ewDg==" saltValue="5mbGwopBHnV4i6XFpJL+g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sLBx0TjmgCSFhYWd0QOVmhM0+mRVVbUQGYzRoYqa19pW3rKu02FmYM2aBCy/iUlXsBDjVxoc8YaiVxY/Gg13Q==" saltValue="/lrHrMkxgkoM4W0F+quWm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9so8uYChG41x2sS/ecGprzC55gZvbxgk/heMznvnVPmRSb1MpQbaWCHy3tfPvXdmufI6RU9eDnj6us5OxY30Q==" saltValue="oHrSsPlnWMEA8ZfeIjfcD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17</v>
      </c>
    </row>
    <row r="46" spans="2:10" ht="29.25" customHeight="1" x14ac:dyDescent="0.2">
      <c r="B46" s="184" t="s">
        <v>18</v>
      </c>
      <c r="C46" s="188"/>
      <c r="D46" s="188"/>
      <c r="E46" s="189" t="s">
        <v>37</v>
      </c>
      <c r="F46" s="190" t="s">
        <v>467</v>
      </c>
      <c r="G46" s="194" t="s">
        <v>312</v>
      </c>
      <c r="H46" s="194" t="s">
        <v>436</v>
      </c>
      <c r="I46" s="194" t="s">
        <v>260</v>
      </c>
      <c r="J46" s="199" t="s">
        <v>246</v>
      </c>
    </row>
    <row r="47" spans="2:10" ht="57.75" customHeight="1" x14ac:dyDescent="0.15">
      <c r="B47" s="185"/>
      <c r="C47" s="1032" t="s">
        <v>15</v>
      </c>
      <c r="D47" s="1032"/>
      <c r="E47" s="1033"/>
      <c r="F47" s="191">
        <v>36.61</v>
      </c>
      <c r="G47" s="195">
        <v>38.89</v>
      </c>
      <c r="H47" s="195">
        <v>37.340000000000003</v>
      </c>
      <c r="I47" s="195">
        <v>36.43</v>
      </c>
      <c r="J47" s="200">
        <v>35.979999999999997</v>
      </c>
    </row>
    <row r="48" spans="2:10" ht="57.75" customHeight="1" x14ac:dyDescent="0.15">
      <c r="B48" s="186"/>
      <c r="C48" s="1034" t="s">
        <v>57</v>
      </c>
      <c r="D48" s="1034"/>
      <c r="E48" s="1035"/>
      <c r="F48" s="192">
        <v>9.94</v>
      </c>
      <c r="G48" s="196">
        <v>5.63</v>
      </c>
      <c r="H48" s="196">
        <v>7.63</v>
      </c>
      <c r="I48" s="196">
        <v>7.52</v>
      </c>
      <c r="J48" s="201">
        <v>5.82</v>
      </c>
    </row>
    <row r="49" spans="2:10" ht="57.75" customHeight="1" x14ac:dyDescent="0.15">
      <c r="B49" s="187"/>
      <c r="C49" s="1036" t="s">
        <v>72</v>
      </c>
      <c r="D49" s="1036"/>
      <c r="E49" s="1037"/>
      <c r="F49" s="193">
        <v>4.7699999999999996</v>
      </c>
      <c r="G49" s="197" t="s">
        <v>526</v>
      </c>
      <c r="H49" s="197">
        <v>1.5</v>
      </c>
      <c r="I49" s="197" t="s">
        <v>401</v>
      </c>
      <c r="J49" s="202" t="s">
        <v>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hLA0sLF+KoE8KHyvTFJVxChXkDxmyJRM0Wga2ojNWNLDtVJVtq2Yeg26IF6UyvtVnoFbG6PpKacHNv84LXx+A==" saltValue="kb7e7T+m8uURAPIGY9Gbo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17</v>
      </c>
      <c r="K32" s="203"/>
      <c r="L32" s="203"/>
      <c r="M32" s="203"/>
      <c r="N32" s="203"/>
      <c r="O32" s="203"/>
      <c r="P32" s="203"/>
    </row>
    <row r="33" spans="1:16" ht="39" customHeight="1" x14ac:dyDescent="0.2">
      <c r="A33" s="203"/>
      <c r="B33" s="204" t="s">
        <v>70</v>
      </c>
      <c r="C33" s="210"/>
      <c r="D33" s="210"/>
      <c r="E33" s="212" t="s">
        <v>37</v>
      </c>
      <c r="F33" s="213" t="s">
        <v>467</v>
      </c>
      <c r="G33" s="218" t="s">
        <v>312</v>
      </c>
      <c r="H33" s="218" t="s">
        <v>436</v>
      </c>
      <c r="I33" s="218" t="s">
        <v>260</v>
      </c>
      <c r="J33" s="222" t="s">
        <v>246</v>
      </c>
      <c r="K33" s="203"/>
      <c r="L33" s="203"/>
      <c r="M33" s="203"/>
      <c r="N33" s="203"/>
      <c r="O33" s="203"/>
      <c r="P33" s="203"/>
    </row>
    <row r="34" spans="1:16" ht="39" customHeight="1" x14ac:dyDescent="0.15">
      <c r="A34" s="203"/>
      <c r="B34" s="205"/>
      <c r="C34" s="1038" t="s">
        <v>349</v>
      </c>
      <c r="D34" s="1038"/>
      <c r="E34" s="1039"/>
      <c r="F34" s="214">
        <v>9.83</v>
      </c>
      <c r="G34" s="219">
        <v>5.55</v>
      </c>
      <c r="H34" s="219">
        <v>7.49</v>
      </c>
      <c r="I34" s="219">
        <v>7.43</v>
      </c>
      <c r="J34" s="223">
        <v>5.75</v>
      </c>
      <c r="K34" s="203"/>
      <c r="L34" s="203"/>
      <c r="M34" s="203"/>
      <c r="N34" s="203"/>
      <c r="O34" s="203"/>
      <c r="P34" s="203"/>
    </row>
    <row r="35" spans="1:16" ht="39" customHeight="1" x14ac:dyDescent="0.15">
      <c r="A35" s="203"/>
      <c r="B35" s="206"/>
      <c r="C35" s="1040" t="s">
        <v>493</v>
      </c>
      <c r="D35" s="1040"/>
      <c r="E35" s="1041"/>
      <c r="F35" s="215">
        <v>0.8</v>
      </c>
      <c r="G35" s="220">
        <v>1.67</v>
      </c>
      <c r="H35" s="220">
        <v>4.07</v>
      </c>
      <c r="I35" s="220">
        <v>2.77</v>
      </c>
      <c r="J35" s="224">
        <v>3.49</v>
      </c>
      <c r="K35" s="203"/>
      <c r="L35" s="203"/>
      <c r="M35" s="203"/>
      <c r="N35" s="203"/>
      <c r="O35" s="203"/>
      <c r="P35" s="203"/>
    </row>
    <row r="36" spans="1:16" ht="39" customHeight="1" x14ac:dyDescent="0.15">
      <c r="A36" s="203"/>
      <c r="B36" s="206"/>
      <c r="C36" s="1040" t="s">
        <v>89</v>
      </c>
      <c r="D36" s="1040"/>
      <c r="E36" s="1041"/>
      <c r="F36" s="215">
        <v>0.7</v>
      </c>
      <c r="G36" s="220">
        <v>0.88</v>
      </c>
      <c r="H36" s="220">
        <v>0.95</v>
      </c>
      <c r="I36" s="220">
        <v>1.5</v>
      </c>
      <c r="J36" s="224">
        <v>1.41</v>
      </c>
      <c r="K36" s="203"/>
      <c r="L36" s="203"/>
      <c r="M36" s="203"/>
      <c r="N36" s="203"/>
      <c r="O36" s="203"/>
      <c r="P36" s="203"/>
    </row>
    <row r="37" spans="1:16" ht="39" customHeight="1" x14ac:dyDescent="0.15">
      <c r="A37" s="203"/>
      <c r="B37" s="206"/>
      <c r="C37" s="1040" t="s">
        <v>40</v>
      </c>
      <c r="D37" s="1040"/>
      <c r="E37" s="1041"/>
      <c r="F37" s="215">
        <v>0.55000000000000004</v>
      </c>
      <c r="G37" s="220">
        <v>0.44</v>
      </c>
      <c r="H37" s="220">
        <v>0.5</v>
      </c>
      <c r="I37" s="220">
        <v>0.2</v>
      </c>
      <c r="J37" s="224">
        <v>0.17</v>
      </c>
      <c r="K37" s="203"/>
      <c r="L37" s="203"/>
      <c r="M37" s="203"/>
      <c r="N37" s="203"/>
      <c r="O37" s="203"/>
      <c r="P37" s="203"/>
    </row>
    <row r="38" spans="1:16" ht="39" customHeight="1" x14ac:dyDescent="0.15">
      <c r="A38" s="203"/>
      <c r="B38" s="206"/>
      <c r="C38" s="1040" t="s">
        <v>301</v>
      </c>
      <c r="D38" s="1040"/>
      <c r="E38" s="1041"/>
      <c r="F38" s="215">
        <v>0.1</v>
      </c>
      <c r="G38" s="220">
        <v>7.0000000000000007E-2</v>
      </c>
      <c r="H38" s="220">
        <v>0.13</v>
      </c>
      <c r="I38" s="220">
        <v>0.08</v>
      </c>
      <c r="J38" s="224">
        <v>0.06</v>
      </c>
      <c r="K38" s="203"/>
      <c r="L38" s="203"/>
      <c r="M38" s="203"/>
      <c r="N38" s="203"/>
      <c r="O38" s="203"/>
      <c r="P38" s="203"/>
    </row>
    <row r="39" spans="1:16" ht="39" customHeight="1" x14ac:dyDescent="0.15">
      <c r="A39" s="203"/>
      <c r="B39" s="206"/>
      <c r="C39" s="1040" t="s">
        <v>334</v>
      </c>
      <c r="D39" s="1040"/>
      <c r="E39" s="1041"/>
      <c r="F39" s="215">
        <v>0.02</v>
      </c>
      <c r="G39" s="220">
        <v>0.02</v>
      </c>
      <c r="H39" s="220">
        <v>0.02</v>
      </c>
      <c r="I39" s="220">
        <v>7.0000000000000007E-2</v>
      </c>
      <c r="J39" s="224">
        <v>0.01</v>
      </c>
      <c r="K39" s="203"/>
      <c r="L39" s="203"/>
      <c r="M39" s="203"/>
      <c r="N39" s="203"/>
      <c r="O39" s="203"/>
      <c r="P39" s="203"/>
    </row>
    <row r="40" spans="1:16" ht="39" customHeight="1" x14ac:dyDescent="0.15">
      <c r="A40" s="203"/>
      <c r="B40" s="206"/>
      <c r="C40" s="1040"/>
      <c r="D40" s="1040"/>
      <c r="E40" s="1041"/>
      <c r="F40" s="215"/>
      <c r="G40" s="220"/>
      <c r="H40" s="220"/>
      <c r="I40" s="220"/>
      <c r="J40" s="224"/>
      <c r="K40" s="203"/>
      <c r="L40" s="203"/>
      <c r="M40" s="203"/>
      <c r="N40" s="203"/>
      <c r="O40" s="203"/>
      <c r="P40" s="203"/>
    </row>
    <row r="41" spans="1:16" ht="39" customHeight="1" x14ac:dyDescent="0.15">
      <c r="A41" s="203"/>
      <c r="B41" s="206"/>
      <c r="C41" s="1040"/>
      <c r="D41" s="1040"/>
      <c r="E41" s="1041"/>
      <c r="F41" s="215"/>
      <c r="G41" s="220"/>
      <c r="H41" s="220"/>
      <c r="I41" s="220"/>
      <c r="J41" s="224"/>
      <c r="K41" s="203"/>
      <c r="L41" s="203"/>
      <c r="M41" s="203"/>
      <c r="N41" s="203"/>
      <c r="O41" s="203"/>
      <c r="P41" s="203"/>
    </row>
    <row r="42" spans="1:16" ht="39" customHeight="1" x14ac:dyDescent="0.15">
      <c r="A42" s="203"/>
      <c r="B42" s="207"/>
      <c r="C42" s="1040" t="s">
        <v>115</v>
      </c>
      <c r="D42" s="1040"/>
      <c r="E42" s="1041"/>
      <c r="F42" s="215" t="s">
        <v>215</v>
      </c>
      <c r="G42" s="220" t="s">
        <v>215</v>
      </c>
      <c r="H42" s="220" t="s">
        <v>215</v>
      </c>
      <c r="I42" s="220" t="s">
        <v>215</v>
      </c>
      <c r="J42" s="224" t="s">
        <v>215</v>
      </c>
      <c r="K42" s="203"/>
      <c r="L42" s="203"/>
      <c r="M42" s="203"/>
      <c r="N42" s="203"/>
      <c r="O42" s="203"/>
      <c r="P42" s="203"/>
    </row>
    <row r="43" spans="1:16" ht="39" customHeight="1" x14ac:dyDescent="0.15">
      <c r="A43" s="203"/>
      <c r="B43" s="208"/>
      <c r="C43" s="1042" t="s">
        <v>511</v>
      </c>
      <c r="D43" s="1042"/>
      <c r="E43" s="1043"/>
      <c r="F43" s="216">
        <v>5.01</v>
      </c>
      <c r="G43" s="221">
        <v>4.0199999999999996</v>
      </c>
      <c r="H43" s="221">
        <v>3.1</v>
      </c>
      <c r="I43" s="221" t="s">
        <v>215</v>
      </c>
      <c r="J43" s="225" t="s">
        <v>215</v>
      </c>
      <c r="K43" s="203"/>
      <c r="L43" s="203"/>
      <c r="M43" s="203"/>
      <c r="N43" s="203"/>
      <c r="O43" s="203"/>
      <c r="P43" s="203"/>
    </row>
    <row r="44" spans="1:16" ht="39" customHeight="1" x14ac:dyDescent="0.15">
      <c r="A44" s="203"/>
      <c r="B44" s="209" t="s">
        <v>53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5FRanAdoj2K9xvu747cMPRKZY9AOwSjYyA4ccucV+0LjBepyubTpRPUr6skyCnOB8E3zPag9ETAR2/rJfLB28A==" saltValue="JV+zT/0PODtkcsSQWQLDa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67</v>
      </c>
      <c r="P43" s="103"/>
      <c r="Q43" s="103"/>
      <c r="R43" s="103"/>
      <c r="S43" s="103"/>
      <c r="T43" s="103"/>
      <c r="U43" s="103"/>
    </row>
    <row r="44" spans="1:21" ht="30.75" customHeight="1" x14ac:dyDescent="0.15">
      <c r="A44" s="103"/>
      <c r="B44" s="226" t="s">
        <v>83</v>
      </c>
      <c r="C44" s="228"/>
      <c r="D44" s="228"/>
      <c r="E44" s="233"/>
      <c r="F44" s="233"/>
      <c r="G44" s="233"/>
      <c r="H44" s="233"/>
      <c r="I44" s="233"/>
      <c r="J44" s="234" t="s">
        <v>37</v>
      </c>
      <c r="K44" s="235" t="s">
        <v>467</v>
      </c>
      <c r="L44" s="239" t="s">
        <v>312</v>
      </c>
      <c r="M44" s="239" t="s">
        <v>436</v>
      </c>
      <c r="N44" s="239" t="s">
        <v>260</v>
      </c>
      <c r="O44" s="244" t="s">
        <v>246</v>
      </c>
      <c r="P44" s="103"/>
      <c r="Q44" s="103"/>
      <c r="R44" s="103"/>
      <c r="S44" s="103"/>
      <c r="T44" s="103"/>
      <c r="U44" s="103"/>
    </row>
    <row r="45" spans="1:21" ht="30.75" customHeight="1" x14ac:dyDescent="0.15">
      <c r="A45" s="103"/>
      <c r="B45" s="1054" t="s">
        <v>88</v>
      </c>
      <c r="C45" s="1055"/>
      <c r="D45" s="229"/>
      <c r="E45" s="1044" t="s">
        <v>82</v>
      </c>
      <c r="F45" s="1044"/>
      <c r="G45" s="1044"/>
      <c r="H45" s="1044"/>
      <c r="I45" s="1044"/>
      <c r="J45" s="1045"/>
      <c r="K45" s="236">
        <v>661</v>
      </c>
      <c r="L45" s="240">
        <v>702</v>
      </c>
      <c r="M45" s="240">
        <v>703</v>
      </c>
      <c r="N45" s="240">
        <v>760</v>
      </c>
      <c r="O45" s="245">
        <v>775</v>
      </c>
      <c r="P45" s="103"/>
      <c r="Q45" s="103"/>
      <c r="R45" s="103"/>
      <c r="S45" s="103"/>
      <c r="T45" s="103"/>
      <c r="U45" s="103"/>
    </row>
    <row r="46" spans="1:21" ht="30.75" customHeight="1" x14ac:dyDescent="0.15">
      <c r="A46" s="103"/>
      <c r="B46" s="1056"/>
      <c r="C46" s="1057"/>
      <c r="D46" s="230"/>
      <c r="E46" s="1046" t="s">
        <v>102</v>
      </c>
      <c r="F46" s="1046"/>
      <c r="G46" s="1046"/>
      <c r="H46" s="1046"/>
      <c r="I46" s="1046"/>
      <c r="J46" s="1047"/>
      <c r="K46" s="237" t="s">
        <v>215</v>
      </c>
      <c r="L46" s="241" t="s">
        <v>215</v>
      </c>
      <c r="M46" s="241" t="s">
        <v>215</v>
      </c>
      <c r="N46" s="241" t="s">
        <v>215</v>
      </c>
      <c r="O46" s="246" t="s">
        <v>215</v>
      </c>
      <c r="P46" s="103"/>
      <c r="Q46" s="103"/>
      <c r="R46" s="103"/>
      <c r="S46" s="103"/>
      <c r="T46" s="103"/>
      <c r="U46" s="103"/>
    </row>
    <row r="47" spans="1:21" ht="30.75" customHeight="1" x14ac:dyDescent="0.15">
      <c r="A47" s="103"/>
      <c r="B47" s="1056"/>
      <c r="C47" s="1057"/>
      <c r="D47" s="230"/>
      <c r="E47" s="1046" t="s">
        <v>105</v>
      </c>
      <c r="F47" s="1046"/>
      <c r="G47" s="1046"/>
      <c r="H47" s="1046"/>
      <c r="I47" s="1046"/>
      <c r="J47" s="1047"/>
      <c r="K47" s="237" t="s">
        <v>215</v>
      </c>
      <c r="L47" s="241" t="s">
        <v>215</v>
      </c>
      <c r="M47" s="241" t="s">
        <v>215</v>
      </c>
      <c r="N47" s="241" t="s">
        <v>215</v>
      </c>
      <c r="O47" s="246" t="s">
        <v>215</v>
      </c>
      <c r="P47" s="103"/>
      <c r="Q47" s="103"/>
      <c r="R47" s="103"/>
      <c r="S47" s="103"/>
      <c r="T47" s="103"/>
      <c r="U47" s="103"/>
    </row>
    <row r="48" spans="1:21" ht="30.75" customHeight="1" x14ac:dyDescent="0.15">
      <c r="A48" s="103"/>
      <c r="B48" s="1056"/>
      <c r="C48" s="1057"/>
      <c r="D48" s="230"/>
      <c r="E48" s="1046" t="s">
        <v>63</v>
      </c>
      <c r="F48" s="1046"/>
      <c r="G48" s="1046"/>
      <c r="H48" s="1046"/>
      <c r="I48" s="1046"/>
      <c r="J48" s="1047"/>
      <c r="K48" s="237">
        <v>133</v>
      </c>
      <c r="L48" s="241">
        <v>137</v>
      </c>
      <c r="M48" s="241">
        <v>140</v>
      </c>
      <c r="N48" s="241">
        <v>133</v>
      </c>
      <c r="O48" s="246">
        <v>132</v>
      </c>
      <c r="P48" s="103"/>
      <c r="Q48" s="103"/>
      <c r="R48" s="103"/>
      <c r="S48" s="103"/>
      <c r="T48" s="103"/>
      <c r="U48" s="103"/>
    </row>
    <row r="49" spans="1:21" ht="30.75" customHeight="1" x14ac:dyDescent="0.15">
      <c r="A49" s="103"/>
      <c r="B49" s="1056"/>
      <c r="C49" s="1057"/>
      <c r="D49" s="230"/>
      <c r="E49" s="1046" t="s">
        <v>9</v>
      </c>
      <c r="F49" s="1046"/>
      <c r="G49" s="1046"/>
      <c r="H49" s="1046"/>
      <c r="I49" s="1046"/>
      <c r="J49" s="1047"/>
      <c r="K49" s="237">
        <v>63</v>
      </c>
      <c r="L49" s="241">
        <v>61</v>
      </c>
      <c r="M49" s="241">
        <v>76</v>
      </c>
      <c r="N49" s="241">
        <v>86</v>
      </c>
      <c r="O49" s="246">
        <v>95</v>
      </c>
      <c r="P49" s="103"/>
      <c r="Q49" s="103"/>
      <c r="R49" s="103"/>
      <c r="S49" s="103"/>
      <c r="T49" s="103"/>
      <c r="U49" s="103"/>
    </row>
    <row r="50" spans="1:21" ht="30.75" customHeight="1" x14ac:dyDescent="0.15">
      <c r="A50" s="103"/>
      <c r="B50" s="1056"/>
      <c r="C50" s="1057"/>
      <c r="D50" s="230"/>
      <c r="E50" s="1046" t="s">
        <v>90</v>
      </c>
      <c r="F50" s="1046"/>
      <c r="G50" s="1046"/>
      <c r="H50" s="1046"/>
      <c r="I50" s="1046"/>
      <c r="J50" s="1047"/>
      <c r="K50" s="237">
        <v>2</v>
      </c>
      <c r="L50" s="241">
        <v>2</v>
      </c>
      <c r="M50" s="241">
        <v>2</v>
      </c>
      <c r="N50" s="241">
        <v>2</v>
      </c>
      <c r="O50" s="246">
        <v>2</v>
      </c>
      <c r="P50" s="103"/>
      <c r="Q50" s="103"/>
      <c r="R50" s="103"/>
      <c r="S50" s="103"/>
      <c r="T50" s="103"/>
      <c r="U50" s="103"/>
    </row>
    <row r="51" spans="1:21" ht="30.75" customHeight="1" x14ac:dyDescent="0.15">
      <c r="A51" s="103"/>
      <c r="B51" s="1058"/>
      <c r="C51" s="1059"/>
      <c r="D51" s="231"/>
      <c r="E51" s="1046" t="s">
        <v>39</v>
      </c>
      <c r="F51" s="1046"/>
      <c r="G51" s="1046"/>
      <c r="H51" s="1046"/>
      <c r="I51" s="1046"/>
      <c r="J51" s="1047"/>
      <c r="K51" s="237" t="s">
        <v>215</v>
      </c>
      <c r="L51" s="241" t="s">
        <v>215</v>
      </c>
      <c r="M51" s="241" t="s">
        <v>215</v>
      </c>
      <c r="N51" s="241" t="s">
        <v>215</v>
      </c>
      <c r="O51" s="246" t="s">
        <v>215</v>
      </c>
      <c r="P51" s="103"/>
      <c r="Q51" s="103"/>
      <c r="R51" s="103"/>
      <c r="S51" s="103"/>
      <c r="T51" s="103"/>
      <c r="U51" s="103"/>
    </row>
    <row r="52" spans="1:21" ht="30.75" customHeight="1" x14ac:dyDescent="0.15">
      <c r="A52" s="103"/>
      <c r="B52" s="1048" t="s">
        <v>114</v>
      </c>
      <c r="C52" s="1049"/>
      <c r="D52" s="231"/>
      <c r="E52" s="1046" t="s">
        <v>84</v>
      </c>
      <c r="F52" s="1046"/>
      <c r="G52" s="1046"/>
      <c r="H52" s="1046"/>
      <c r="I52" s="1046"/>
      <c r="J52" s="1047"/>
      <c r="K52" s="237">
        <v>597</v>
      </c>
      <c r="L52" s="241">
        <v>637</v>
      </c>
      <c r="M52" s="241">
        <v>630</v>
      </c>
      <c r="N52" s="241">
        <v>651</v>
      </c>
      <c r="O52" s="246">
        <v>669</v>
      </c>
      <c r="P52" s="103"/>
      <c r="Q52" s="103"/>
      <c r="R52" s="103"/>
      <c r="S52" s="103"/>
      <c r="T52" s="103"/>
      <c r="U52" s="103"/>
    </row>
    <row r="53" spans="1:21" ht="30.75" customHeight="1" x14ac:dyDescent="0.15">
      <c r="A53" s="103"/>
      <c r="B53" s="1050" t="s">
        <v>122</v>
      </c>
      <c r="C53" s="1051"/>
      <c r="D53" s="232"/>
      <c r="E53" s="1052" t="s">
        <v>125</v>
      </c>
      <c r="F53" s="1052"/>
      <c r="G53" s="1052"/>
      <c r="H53" s="1052"/>
      <c r="I53" s="1052"/>
      <c r="J53" s="1053"/>
      <c r="K53" s="238">
        <v>262</v>
      </c>
      <c r="L53" s="242">
        <v>265</v>
      </c>
      <c r="M53" s="242">
        <v>291</v>
      </c>
      <c r="N53" s="242">
        <v>330</v>
      </c>
      <c r="O53" s="247">
        <v>335</v>
      </c>
      <c r="P53" s="103"/>
      <c r="Q53" s="103"/>
      <c r="R53" s="103"/>
      <c r="S53" s="103"/>
      <c r="T53" s="103"/>
      <c r="U53" s="103"/>
    </row>
    <row r="54" spans="1:21" ht="24" customHeight="1" x14ac:dyDescent="0.15">
      <c r="A54" s="103"/>
      <c r="B54" s="227" t="s">
        <v>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TBXD1Ci6+e4VgopiT86jny8Q0c8+leqxjCo0lTg4Vzur1Gj1FVHqYGwJPGDViTDM64onvP9P7TKC1paWQTR90Q==" saltValue="NMYQSj3SayruXHYBOzhLL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67</v>
      </c>
    </row>
    <row r="40" spans="2:13" ht="27.75" customHeight="1" x14ac:dyDescent="0.15">
      <c r="B40" s="226" t="s">
        <v>83</v>
      </c>
      <c r="C40" s="228"/>
      <c r="D40" s="228"/>
      <c r="E40" s="233"/>
      <c r="F40" s="233"/>
      <c r="G40" s="233"/>
      <c r="H40" s="234" t="s">
        <v>37</v>
      </c>
      <c r="I40" s="235" t="s">
        <v>467</v>
      </c>
      <c r="J40" s="239" t="s">
        <v>312</v>
      </c>
      <c r="K40" s="239" t="s">
        <v>436</v>
      </c>
      <c r="L40" s="239" t="s">
        <v>260</v>
      </c>
      <c r="M40" s="253" t="s">
        <v>246</v>
      </c>
    </row>
    <row r="41" spans="2:13" ht="27.75" customHeight="1" x14ac:dyDescent="0.15">
      <c r="B41" s="1054" t="s">
        <v>58</v>
      </c>
      <c r="C41" s="1055"/>
      <c r="D41" s="229"/>
      <c r="E41" s="1060" t="s">
        <v>35</v>
      </c>
      <c r="F41" s="1060"/>
      <c r="G41" s="1060"/>
      <c r="H41" s="1061"/>
      <c r="I41" s="236">
        <v>6798</v>
      </c>
      <c r="J41" s="240">
        <v>7059</v>
      </c>
      <c r="K41" s="240">
        <v>7616</v>
      </c>
      <c r="L41" s="240">
        <v>7631</v>
      </c>
      <c r="M41" s="245">
        <v>7640</v>
      </c>
    </row>
    <row r="42" spans="2:13" ht="27.75" customHeight="1" x14ac:dyDescent="0.15">
      <c r="B42" s="1056"/>
      <c r="C42" s="1057"/>
      <c r="D42" s="230"/>
      <c r="E42" s="1062" t="s">
        <v>129</v>
      </c>
      <c r="F42" s="1062"/>
      <c r="G42" s="1062"/>
      <c r="H42" s="1063"/>
      <c r="I42" s="237">
        <v>4</v>
      </c>
      <c r="J42" s="241">
        <v>3</v>
      </c>
      <c r="K42" s="241">
        <v>4</v>
      </c>
      <c r="L42" s="241">
        <v>3</v>
      </c>
      <c r="M42" s="246">
        <v>3</v>
      </c>
    </row>
    <row r="43" spans="2:13" ht="27.75" customHeight="1" x14ac:dyDescent="0.15">
      <c r="B43" s="1056"/>
      <c r="C43" s="1057"/>
      <c r="D43" s="230"/>
      <c r="E43" s="1062" t="s">
        <v>130</v>
      </c>
      <c r="F43" s="1062"/>
      <c r="G43" s="1062"/>
      <c r="H43" s="1063"/>
      <c r="I43" s="237">
        <v>2003</v>
      </c>
      <c r="J43" s="241">
        <v>1937</v>
      </c>
      <c r="K43" s="241">
        <v>1858</v>
      </c>
      <c r="L43" s="241">
        <v>1712</v>
      </c>
      <c r="M43" s="246">
        <v>1575</v>
      </c>
    </row>
    <row r="44" spans="2:13" ht="27.75" customHeight="1" x14ac:dyDescent="0.15">
      <c r="B44" s="1056"/>
      <c r="C44" s="1057"/>
      <c r="D44" s="230"/>
      <c r="E44" s="1062" t="s">
        <v>139</v>
      </c>
      <c r="F44" s="1062"/>
      <c r="G44" s="1062"/>
      <c r="H44" s="1063"/>
      <c r="I44" s="237">
        <v>541</v>
      </c>
      <c r="J44" s="241">
        <v>707</v>
      </c>
      <c r="K44" s="241">
        <v>743</v>
      </c>
      <c r="L44" s="241">
        <v>734</v>
      </c>
      <c r="M44" s="246">
        <v>716</v>
      </c>
    </row>
    <row r="45" spans="2:13" ht="27.75" customHeight="1" x14ac:dyDescent="0.15">
      <c r="B45" s="1056"/>
      <c r="C45" s="1057"/>
      <c r="D45" s="230"/>
      <c r="E45" s="1062" t="s">
        <v>137</v>
      </c>
      <c r="F45" s="1062"/>
      <c r="G45" s="1062"/>
      <c r="H45" s="1063"/>
      <c r="I45" s="237">
        <v>1677</v>
      </c>
      <c r="J45" s="241">
        <v>1679</v>
      </c>
      <c r="K45" s="241">
        <v>1564</v>
      </c>
      <c r="L45" s="241">
        <v>1495</v>
      </c>
      <c r="M45" s="246">
        <v>1488</v>
      </c>
    </row>
    <row r="46" spans="2:13" ht="27.75" customHeight="1" x14ac:dyDescent="0.15">
      <c r="B46" s="1056"/>
      <c r="C46" s="1057"/>
      <c r="D46" s="231"/>
      <c r="E46" s="1062" t="s">
        <v>141</v>
      </c>
      <c r="F46" s="1062"/>
      <c r="G46" s="1062"/>
      <c r="H46" s="1063"/>
      <c r="I46" s="237" t="s">
        <v>215</v>
      </c>
      <c r="J46" s="241" t="s">
        <v>215</v>
      </c>
      <c r="K46" s="241">
        <v>5</v>
      </c>
      <c r="L46" s="241">
        <v>2</v>
      </c>
      <c r="M46" s="246" t="s">
        <v>215</v>
      </c>
    </row>
    <row r="47" spans="2:13" ht="27.75" customHeight="1" x14ac:dyDescent="0.15">
      <c r="B47" s="1056"/>
      <c r="C47" s="1057"/>
      <c r="D47" s="249"/>
      <c r="E47" s="1064" t="s">
        <v>146</v>
      </c>
      <c r="F47" s="1065"/>
      <c r="G47" s="1065"/>
      <c r="H47" s="1066"/>
      <c r="I47" s="237" t="s">
        <v>215</v>
      </c>
      <c r="J47" s="241" t="s">
        <v>215</v>
      </c>
      <c r="K47" s="241" t="s">
        <v>215</v>
      </c>
      <c r="L47" s="241" t="s">
        <v>215</v>
      </c>
      <c r="M47" s="246" t="s">
        <v>215</v>
      </c>
    </row>
    <row r="48" spans="2:13" ht="27.75" customHeight="1" x14ac:dyDescent="0.15">
      <c r="B48" s="1056"/>
      <c r="C48" s="1057"/>
      <c r="D48" s="230"/>
      <c r="E48" s="1062" t="s">
        <v>75</v>
      </c>
      <c r="F48" s="1062"/>
      <c r="G48" s="1062"/>
      <c r="H48" s="1063"/>
      <c r="I48" s="237" t="s">
        <v>215</v>
      </c>
      <c r="J48" s="241" t="s">
        <v>215</v>
      </c>
      <c r="K48" s="241" t="s">
        <v>215</v>
      </c>
      <c r="L48" s="241" t="s">
        <v>215</v>
      </c>
      <c r="M48" s="246" t="s">
        <v>215</v>
      </c>
    </row>
    <row r="49" spans="2:13" ht="27.75" customHeight="1" x14ac:dyDescent="0.15">
      <c r="B49" s="1058"/>
      <c r="C49" s="1059"/>
      <c r="D49" s="230"/>
      <c r="E49" s="1062" t="s">
        <v>109</v>
      </c>
      <c r="F49" s="1062"/>
      <c r="G49" s="1062"/>
      <c r="H49" s="1063"/>
      <c r="I49" s="237" t="s">
        <v>215</v>
      </c>
      <c r="J49" s="241" t="s">
        <v>215</v>
      </c>
      <c r="K49" s="241" t="s">
        <v>215</v>
      </c>
      <c r="L49" s="241" t="s">
        <v>215</v>
      </c>
      <c r="M49" s="246" t="s">
        <v>215</v>
      </c>
    </row>
    <row r="50" spans="2:13" ht="27.75" customHeight="1" x14ac:dyDescent="0.15">
      <c r="B50" s="1069" t="s">
        <v>148</v>
      </c>
      <c r="C50" s="1070"/>
      <c r="D50" s="250"/>
      <c r="E50" s="1062" t="s">
        <v>151</v>
      </c>
      <c r="F50" s="1062"/>
      <c r="G50" s="1062"/>
      <c r="H50" s="1063"/>
      <c r="I50" s="237">
        <v>4524</v>
      </c>
      <c r="J50" s="241">
        <v>4598</v>
      </c>
      <c r="K50" s="241">
        <v>4561</v>
      </c>
      <c r="L50" s="241">
        <v>4673</v>
      </c>
      <c r="M50" s="246">
        <v>4903</v>
      </c>
    </row>
    <row r="51" spans="2:13" ht="27.75" customHeight="1" x14ac:dyDescent="0.15">
      <c r="B51" s="1056"/>
      <c r="C51" s="1057"/>
      <c r="D51" s="230"/>
      <c r="E51" s="1062" t="s">
        <v>155</v>
      </c>
      <c r="F51" s="1062"/>
      <c r="G51" s="1062"/>
      <c r="H51" s="1063"/>
      <c r="I51" s="237">
        <v>1005</v>
      </c>
      <c r="J51" s="241">
        <v>843</v>
      </c>
      <c r="K51" s="241">
        <v>709</v>
      </c>
      <c r="L51" s="241">
        <v>636</v>
      </c>
      <c r="M51" s="246">
        <v>668</v>
      </c>
    </row>
    <row r="52" spans="2:13" ht="27.75" customHeight="1" x14ac:dyDescent="0.15">
      <c r="B52" s="1058"/>
      <c r="C52" s="1059"/>
      <c r="D52" s="230"/>
      <c r="E52" s="1062" t="s">
        <v>41</v>
      </c>
      <c r="F52" s="1062"/>
      <c r="G52" s="1062"/>
      <c r="H52" s="1063"/>
      <c r="I52" s="237">
        <v>6756</v>
      </c>
      <c r="J52" s="241">
        <v>6906</v>
      </c>
      <c r="K52" s="241">
        <v>7095</v>
      </c>
      <c r="L52" s="241">
        <v>6973</v>
      </c>
      <c r="M52" s="246">
        <v>6978</v>
      </c>
    </row>
    <row r="53" spans="2:13" ht="27.75" customHeight="1" x14ac:dyDescent="0.15">
      <c r="B53" s="1050" t="s">
        <v>122</v>
      </c>
      <c r="C53" s="1051"/>
      <c r="D53" s="232"/>
      <c r="E53" s="1067" t="s">
        <v>28</v>
      </c>
      <c r="F53" s="1067"/>
      <c r="G53" s="1067"/>
      <c r="H53" s="1068"/>
      <c r="I53" s="238">
        <v>-1262</v>
      </c>
      <c r="J53" s="242">
        <v>-963</v>
      </c>
      <c r="K53" s="242">
        <v>-575</v>
      </c>
      <c r="L53" s="242">
        <v>-705</v>
      </c>
      <c r="M53" s="247">
        <v>-1127</v>
      </c>
    </row>
    <row r="54" spans="2:13" ht="27.75" customHeight="1" x14ac:dyDescent="0.15">
      <c r="B54" s="209" t="s">
        <v>64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lUtHuoAUewgs/NXROROC/mYGxAQIBrbOQvEUa3f2Uk1pN2A7SryJCXVUM1MCgR4Cy6tqnH8WXadH0xG1ine2w==" saltValue="y4O4+M0BtSsZZQPktGNZu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153</v>
      </c>
    </row>
    <row r="54" spans="2:8" ht="29.25" customHeight="1" x14ac:dyDescent="0.2">
      <c r="B54" s="254" t="s">
        <v>18</v>
      </c>
      <c r="C54" s="260"/>
      <c r="D54" s="260"/>
      <c r="E54" s="261" t="s">
        <v>37</v>
      </c>
      <c r="F54" s="262" t="s">
        <v>436</v>
      </c>
      <c r="G54" s="262" t="s">
        <v>260</v>
      </c>
      <c r="H54" s="270" t="s">
        <v>246</v>
      </c>
    </row>
    <row r="55" spans="2:8" ht="52.5" customHeight="1" x14ac:dyDescent="0.15">
      <c r="B55" s="255"/>
      <c r="C55" s="1071" t="s">
        <v>98</v>
      </c>
      <c r="D55" s="1071"/>
      <c r="E55" s="1072"/>
      <c r="F55" s="263">
        <v>2108</v>
      </c>
      <c r="G55" s="263">
        <v>2023</v>
      </c>
      <c r="H55" s="271">
        <v>2024</v>
      </c>
    </row>
    <row r="56" spans="2:8" ht="52.5" customHeight="1" x14ac:dyDescent="0.15">
      <c r="B56" s="256"/>
      <c r="C56" s="1073" t="s">
        <v>24</v>
      </c>
      <c r="D56" s="1073"/>
      <c r="E56" s="1074"/>
      <c r="F56" s="264">
        <v>522</v>
      </c>
      <c r="G56" s="264">
        <v>558</v>
      </c>
      <c r="H56" s="272">
        <v>558</v>
      </c>
    </row>
    <row r="57" spans="2:8" ht="53.25" customHeight="1" x14ac:dyDescent="0.15">
      <c r="B57" s="256"/>
      <c r="C57" s="1075" t="s">
        <v>46</v>
      </c>
      <c r="D57" s="1075"/>
      <c r="E57" s="1076"/>
      <c r="F57" s="265">
        <v>1472</v>
      </c>
      <c r="G57" s="265">
        <v>1519</v>
      </c>
      <c r="H57" s="273">
        <v>1687</v>
      </c>
    </row>
    <row r="58" spans="2:8" ht="45.75" customHeight="1" x14ac:dyDescent="0.15">
      <c r="B58" s="257"/>
      <c r="C58" s="1077" t="s">
        <v>530</v>
      </c>
      <c r="D58" s="1078"/>
      <c r="E58" s="1079"/>
      <c r="F58" s="266">
        <v>498</v>
      </c>
      <c r="G58" s="266">
        <v>485</v>
      </c>
      <c r="H58" s="274">
        <v>674</v>
      </c>
    </row>
    <row r="59" spans="2:8" ht="45.75" customHeight="1" x14ac:dyDescent="0.15">
      <c r="B59" s="257"/>
      <c r="C59" s="1077" t="s">
        <v>531</v>
      </c>
      <c r="D59" s="1078"/>
      <c r="E59" s="1079"/>
      <c r="F59" s="266">
        <v>301</v>
      </c>
      <c r="G59" s="266">
        <v>391</v>
      </c>
      <c r="H59" s="274">
        <v>385</v>
      </c>
    </row>
    <row r="60" spans="2:8" ht="45.75" customHeight="1" x14ac:dyDescent="0.15">
      <c r="B60" s="257"/>
      <c r="C60" s="1077" t="s">
        <v>513</v>
      </c>
      <c r="D60" s="1078"/>
      <c r="E60" s="1079"/>
      <c r="F60" s="266">
        <v>394</v>
      </c>
      <c r="G60" s="266">
        <v>367</v>
      </c>
      <c r="H60" s="274">
        <v>350</v>
      </c>
    </row>
    <row r="61" spans="2:8" ht="45.75" customHeight="1" x14ac:dyDescent="0.15">
      <c r="B61" s="257"/>
      <c r="C61" s="1077" t="s">
        <v>298</v>
      </c>
      <c r="D61" s="1078"/>
      <c r="E61" s="1079"/>
      <c r="F61" s="266">
        <v>248</v>
      </c>
      <c r="G61" s="266">
        <v>248</v>
      </c>
      <c r="H61" s="274">
        <v>248</v>
      </c>
    </row>
    <row r="62" spans="2:8" ht="45.75" customHeight="1" x14ac:dyDescent="0.15">
      <c r="B62" s="258"/>
      <c r="C62" s="1080" t="s">
        <v>532</v>
      </c>
      <c r="D62" s="1081"/>
      <c r="E62" s="1082"/>
      <c r="F62" s="267">
        <v>23</v>
      </c>
      <c r="G62" s="267">
        <v>18</v>
      </c>
      <c r="H62" s="275">
        <v>22</v>
      </c>
    </row>
    <row r="63" spans="2:8" ht="52.5" customHeight="1" x14ac:dyDescent="0.15">
      <c r="B63" s="259"/>
      <c r="C63" s="1083" t="s">
        <v>170</v>
      </c>
      <c r="D63" s="1083"/>
      <c r="E63" s="1084"/>
      <c r="F63" s="268">
        <v>4102</v>
      </c>
      <c r="G63" s="268">
        <v>4100</v>
      </c>
      <c r="H63" s="276">
        <v>4268</v>
      </c>
    </row>
    <row r="64" spans="2:8" ht="15" customHeight="1" x14ac:dyDescent="0.15"/>
    <row r="65" ht="0" hidden="1" customHeight="1" x14ac:dyDescent="0.15"/>
    <row r="66" ht="0" hidden="1" customHeight="1" x14ac:dyDescent="0.15"/>
  </sheetData>
  <sheetProtection algorithmName="SHA-512" hashValue="lJdjfflAnIkSeKJ9sWwQ6fHniShbjbYRRouIGFA1lvUgQxzBuko1O9gHY43JgDWAvd+r8KY2Vxh7uOXhaKF5ag==" saltValue="ndRo6x3+Pv67t4lVHoiQv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77</v>
      </c>
      <c r="E2" s="141"/>
      <c r="F2" s="292" t="s">
        <v>231</v>
      </c>
      <c r="G2" s="165"/>
      <c r="H2" s="175"/>
    </row>
    <row r="3" spans="1:8" x14ac:dyDescent="0.15">
      <c r="A3" s="131" t="s">
        <v>60</v>
      </c>
      <c r="B3" s="123"/>
      <c r="C3" s="285"/>
      <c r="D3" s="288">
        <v>42713</v>
      </c>
      <c r="E3" s="290"/>
      <c r="F3" s="293">
        <v>69477</v>
      </c>
      <c r="G3" s="295"/>
      <c r="H3" s="298"/>
    </row>
    <row r="4" spans="1:8" x14ac:dyDescent="0.15">
      <c r="A4" s="116"/>
      <c r="B4" s="122"/>
      <c r="C4" s="286"/>
      <c r="D4" s="289">
        <v>21647</v>
      </c>
      <c r="E4" s="291"/>
      <c r="F4" s="294">
        <v>31528</v>
      </c>
      <c r="G4" s="296"/>
      <c r="H4" s="299"/>
    </row>
    <row r="5" spans="1:8" x14ac:dyDescent="0.15">
      <c r="A5" s="131" t="s">
        <v>386</v>
      </c>
      <c r="B5" s="123"/>
      <c r="C5" s="285"/>
      <c r="D5" s="288">
        <v>55958</v>
      </c>
      <c r="E5" s="290"/>
      <c r="F5" s="293">
        <v>59668</v>
      </c>
      <c r="G5" s="295"/>
      <c r="H5" s="298"/>
    </row>
    <row r="6" spans="1:8" x14ac:dyDescent="0.15">
      <c r="A6" s="116"/>
      <c r="B6" s="122"/>
      <c r="C6" s="286"/>
      <c r="D6" s="289">
        <v>38229</v>
      </c>
      <c r="E6" s="291"/>
      <c r="F6" s="294">
        <v>31515</v>
      </c>
      <c r="G6" s="296"/>
      <c r="H6" s="299"/>
    </row>
    <row r="7" spans="1:8" x14ac:dyDescent="0.15">
      <c r="A7" s="131" t="s">
        <v>342</v>
      </c>
      <c r="B7" s="123"/>
      <c r="C7" s="285"/>
      <c r="D7" s="288">
        <v>72736</v>
      </c>
      <c r="E7" s="290"/>
      <c r="F7" s="293">
        <v>56894</v>
      </c>
      <c r="G7" s="295"/>
      <c r="H7" s="298"/>
    </row>
    <row r="8" spans="1:8" x14ac:dyDescent="0.15">
      <c r="A8" s="116"/>
      <c r="B8" s="122"/>
      <c r="C8" s="286"/>
      <c r="D8" s="289">
        <v>47317</v>
      </c>
      <c r="E8" s="291"/>
      <c r="F8" s="294">
        <v>32548</v>
      </c>
      <c r="G8" s="296"/>
      <c r="H8" s="299"/>
    </row>
    <row r="9" spans="1:8" x14ac:dyDescent="0.15">
      <c r="A9" s="131" t="s">
        <v>202</v>
      </c>
      <c r="B9" s="123"/>
      <c r="C9" s="285"/>
      <c r="D9" s="288">
        <v>54074</v>
      </c>
      <c r="E9" s="290"/>
      <c r="F9" s="293">
        <v>57122</v>
      </c>
      <c r="G9" s="295"/>
      <c r="H9" s="298"/>
    </row>
    <row r="10" spans="1:8" x14ac:dyDescent="0.15">
      <c r="A10" s="116"/>
      <c r="B10" s="122"/>
      <c r="C10" s="286"/>
      <c r="D10" s="289">
        <v>11484</v>
      </c>
      <c r="E10" s="291"/>
      <c r="F10" s="294">
        <v>36191</v>
      </c>
      <c r="G10" s="296"/>
      <c r="H10" s="299"/>
    </row>
    <row r="11" spans="1:8" x14ac:dyDescent="0.15">
      <c r="A11" s="131" t="s">
        <v>340</v>
      </c>
      <c r="B11" s="123"/>
      <c r="C11" s="285"/>
      <c r="D11" s="288">
        <v>48563</v>
      </c>
      <c r="E11" s="290"/>
      <c r="F11" s="293">
        <v>53655</v>
      </c>
      <c r="G11" s="295"/>
      <c r="H11" s="298"/>
    </row>
    <row r="12" spans="1:8" x14ac:dyDescent="0.15">
      <c r="A12" s="116"/>
      <c r="B12" s="122"/>
      <c r="C12" s="287"/>
      <c r="D12" s="289">
        <v>8176</v>
      </c>
      <c r="E12" s="291"/>
      <c r="F12" s="294">
        <v>32719</v>
      </c>
      <c r="G12" s="296"/>
      <c r="H12" s="299"/>
    </row>
    <row r="13" spans="1:8" x14ac:dyDescent="0.15">
      <c r="A13" s="131"/>
      <c r="B13" s="123"/>
      <c r="C13" s="285"/>
      <c r="D13" s="288">
        <v>54809</v>
      </c>
      <c r="E13" s="290"/>
      <c r="F13" s="293">
        <v>59363</v>
      </c>
      <c r="G13" s="297"/>
      <c r="H13" s="298"/>
    </row>
    <row r="14" spans="1:8" x14ac:dyDescent="0.15">
      <c r="A14" s="116"/>
      <c r="B14" s="122"/>
      <c r="C14" s="286"/>
      <c r="D14" s="289">
        <v>25371</v>
      </c>
      <c r="E14" s="291"/>
      <c r="F14" s="294">
        <v>32900</v>
      </c>
      <c r="G14" s="296"/>
      <c r="H14" s="299"/>
    </row>
    <row r="17" spans="1:11" x14ac:dyDescent="0.15">
      <c r="A17" s="277" t="s">
        <v>160</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174</v>
      </c>
      <c r="B19" s="278">
        <f>ROUND(VALUE(SUBSTITUTE(実質収支比率等に係る経年分析!F$48,"▲","-")),2)</f>
        <v>9.94</v>
      </c>
      <c r="C19" s="278">
        <f>ROUND(VALUE(SUBSTITUTE(実質収支比率等に係る経年分析!G$48,"▲","-")),2)</f>
        <v>5.63</v>
      </c>
      <c r="D19" s="278">
        <f>ROUND(VALUE(SUBSTITUTE(実質収支比率等に係る経年分析!H$48,"▲","-")),2)</f>
        <v>7.63</v>
      </c>
      <c r="E19" s="278">
        <f>ROUND(VALUE(SUBSTITUTE(実質収支比率等に係る経年分析!I$48,"▲","-")),2)</f>
        <v>7.52</v>
      </c>
      <c r="F19" s="278">
        <f>ROUND(VALUE(SUBSTITUTE(実質収支比率等に係る経年分析!J$48,"▲","-")),2)</f>
        <v>5.82</v>
      </c>
    </row>
    <row r="20" spans="1:11" x14ac:dyDescent="0.15">
      <c r="A20" s="278" t="s">
        <v>179</v>
      </c>
      <c r="B20" s="278">
        <f>ROUND(VALUE(SUBSTITUTE(実質収支比率等に係る経年分析!F$47,"▲","-")),2)</f>
        <v>36.61</v>
      </c>
      <c r="C20" s="278">
        <f>ROUND(VALUE(SUBSTITUTE(実質収支比率等に係る経年分析!G$47,"▲","-")),2)</f>
        <v>38.89</v>
      </c>
      <c r="D20" s="278">
        <f>ROUND(VALUE(SUBSTITUTE(実質収支比率等に係る経年分析!H$47,"▲","-")),2)</f>
        <v>37.340000000000003</v>
      </c>
      <c r="E20" s="278">
        <f>ROUND(VALUE(SUBSTITUTE(実質収支比率等に係る経年分析!I$47,"▲","-")),2)</f>
        <v>36.43</v>
      </c>
      <c r="F20" s="278">
        <f>ROUND(VALUE(SUBSTITUTE(実質収支比率等に係る経年分析!J$47,"▲","-")),2)</f>
        <v>35.979999999999997</v>
      </c>
    </row>
    <row r="21" spans="1:11" x14ac:dyDescent="0.15">
      <c r="A21" s="278" t="s">
        <v>182</v>
      </c>
      <c r="B21" s="278">
        <f>IF(ISNUMBER(VALUE(SUBSTITUTE(実質収支比率等に係る経年分析!F$49,"▲","-"))),ROUND(VALUE(SUBSTITUTE(実質収支比率等に係る経年分析!F$49,"▲","-")),2),NA())</f>
        <v>4.7699999999999996</v>
      </c>
      <c r="C21" s="278">
        <f>IF(ISNUMBER(VALUE(SUBSTITUTE(実質収支比率等に係る経年分析!G$49,"▲","-"))),ROUND(VALUE(SUBSTITUTE(実質収支比率等に係る経年分析!G$49,"▲","-")),2),NA())</f>
        <v>-2.62</v>
      </c>
      <c r="D21" s="278">
        <f>IF(ISNUMBER(VALUE(SUBSTITUTE(実質収支比率等に係る経年分析!H$49,"▲","-"))),ROUND(VALUE(SUBSTITUTE(実質収支比率等に係る経年分析!H$49,"▲","-")),2),NA())</f>
        <v>1.5</v>
      </c>
      <c r="E21" s="278">
        <f>IF(ISNUMBER(VALUE(SUBSTITUTE(実質収支比率等に係る経年分析!I$49,"▲","-"))),ROUND(VALUE(SUBSTITUTE(実質収支比率等に係る経年分析!I$49,"▲","-")),2),NA())</f>
        <v>-1.76</v>
      </c>
      <c r="F21" s="278">
        <f>IF(ISNUMBER(VALUE(SUBSTITUTE(実質収支比率等に係る経年分析!J$49,"▲","-"))),ROUND(VALUE(SUBSTITUTE(実質収支比率等に係る経年分析!J$49,"▲","-")),2),NA())</f>
        <v>-1.61</v>
      </c>
    </row>
    <row r="24" spans="1:11" x14ac:dyDescent="0.15">
      <c r="A24" s="277" t="s">
        <v>94</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186</v>
      </c>
      <c r="C26" s="279" t="s">
        <v>44</v>
      </c>
      <c r="D26" s="279" t="s">
        <v>186</v>
      </c>
      <c r="E26" s="279" t="s">
        <v>44</v>
      </c>
      <c r="F26" s="279" t="s">
        <v>186</v>
      </c>
      <c r="G26" s="279" t="s">
        <v>44</v>
      </c>
      <c r="H26" s="279" t="s">
        <v>186</v>
      </c>
      <c r="I26" s="279" t="s">
        <v>44</v>
      </c>
      <c r="J26" s="279" t="s">
        <v>186</v>
      </c>
      <c r="K26" s="279" t="s">
        <v>44</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5.01</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4.0199999999999996</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3.1</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x14ac:dyDescent="0.15">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x14ac:dyDescent="0.15">
      <c r="A31" s="279" t="str">
        <f>IF(連結実質赤字比率に係る赤字・黒字の構成分析!C$39="",NA(),連結実質赤字比率に係る赤字・黒字の構成分析!C$39)</f>
        <v>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0.02</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0.02</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7.0000000000000007E-2</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0.01</v>
      </c>
    </row>
    <row r="32" spans="1:11" x14ac:dyDescent="0.15">
      <c r="A32" s="279" t="str">
        <f>IF(連結実質赤字比率に係る赤字・黒字の構成分析!C$38="",NA(),連結実質赤字比率に係る赤字・黒字の構成分析!C$38)</f>
        <v>学校給食事業特別会計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0.1</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7.0000000000000007E-2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0.13</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0.08</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0.06</v>
      </c>
    </row>
    <row r="33" spans="1:16" x14ac:dyDescent="0.15">
      <c r="A33" s="279" t="str">
        <f>IF(連結実質赤字比率に係る赤字・黒字の構成分析!C$37="",NA(),連結実質赤字比率に係る赤字・黒字の構成分析!C$37)</f>
        <v>下水道事業特別会計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0.55000000000000004</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0.44</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0.5</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0.17</v>
      </c>
    </row>
    <row r="34" spans="1:16" x14ac:dyDescent="0.15">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0.7</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0.88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0.95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1.5</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1.41</v>
      </c>
    </row>
    <row r="35" spans="1:16" x14ac:dyDescent="0.15">
      <c r="A35" s="279" t="str">
        <f>IF(連結実質赤字比率に係る赤字・黒字の構成分析!C$35="",NA(),連結実質赤字比率に係る赤字・黒字の構成分析!C$35)</f>
        <v>国民健康保険特別会計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0.8</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1.67</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4.07</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2.77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3.49</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9.83</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5.55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7.49</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7.43</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5.75</v>
      </c>
    </row>
    <row r="39" spans="1:16" x14ac:dyDescent="0.15">
      <c r="A39" s="277" t="s">
        <v>71</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187</v>
      </c>
      <c r="C41" s="280"/>
      <c r="D41" s="280" t="s">
        <v>194</v>
      </c>
      <c r="E41" s="280" t="s">
        <v>187</v>
      </c>
      <c r="F41" s="280"/>
      <c r="G41" s="280" t="s">
        <v>194</v>
      </c>
      <c r="H41" s="280" t="s">
        <v>187</v>
      </c>
      <c r="I41" s="280"/>
      <c r="J41" s="280" t="s">
        <v>194</v>
      </c>
      <c r="K41" s="280" t="s">
        <v>187</v>
      </c>
      <c r="L41" s="280"/>
      <c r="M41" s="280" t="s">
        <v>194</v>
      </c>
      <c r="N41" s="280" t="s">
        <v>187</v>
      </c>
      <c r="O41" s="280"/>
      <c r="P41" s="280" t="s">
        <v>194</v>
      </c>
    </row>
    <row r="42" spans="1:16" x14ac:dyDescent="0.15">
      <c r="A42" s="280" t="s">
        <v>80</v>
      </c>
      <c r="B42" s="280"/>
      <c r="C42" s="280"/>
      <c r="D42" s="280">
        <f>'実質公債費比率（分子）の構造'!K$52</f>
        <v>597</v>
      </c>
      <c r="E42" s="280"/>
      <c r="F42" s="280"/>
      <c r="G42" s="280">
        <f>'実質公債費比率（分子）の構造'!L$52</f>
        <v>637</v>
      </c>
      <c r="H42" s="280"/>
      <c r="I42" s="280"/>
      <c r="J42" s="280">
        <f>'実質公債費比率（分子）の構造'!M$52</f>
        <v>630</v>
      </c>
      <c r="K42" s="280"/>
      <c r="L42" s="280"/>
      <c r="M42" s="280">
        <f>'実質公債費比率（分子）の構造'!N$52</f>
        <v>651</v>
      </c>
      <c r="N42" s="280"/>
      <c r="O42" s="280"/>
      <c r="P42" s="280">
        <f>'実質公債費比率（分子）の構造'!O$52</f>
        <v>669</v>
      </c>
    </row>
    <row r="43" spans="1:16" x14ac:dyDescent="0.15">
      <c r="A43" s="280" t="s">
        <v>39</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90</v>
      </c>
      <c r="B44" s="280">
        <f>'実質公債費比率（分子）の構造'!K$50</f>
        <v>2</v>
      </c>
      <c r="C44" s="280"/>
      <c r="D44" s="280"/>
      <c r="E44" s="280">
        <f>'実質公債費比率（分子）の構造'!L$50</f>
        <v>2</v>
      </c>
      <c r="F44" s="280"/>
      <c r="G44" s="280"/>
      <c r="H44" s="280">
        <f>'実質公債費比率（分子）の構造'!M$50</f>
        <v>2</v>
      </c>
      <c r="I44" s="280"/>
      <c r="J44" s="280"/>
      <c r="K44" s="280">
        <f>'実質公債費比率（分子）の構造'!N$50</f>
        <v>2</v>
      </c>
      <c r="L44" s="280"/>
      <c r="M44" s="280"/>
      <c r="N44" s="280">
        <f>'実質公債費比率（分子）の構造'!O$50</f>
        <v>2</v>
      </c>
      <c r="O44" s="280"/>
      <c r="P44" s="280"/>
    </row>
    <row r="45" spans="1:16" x14ac:dyDescent="0.15">
      <c r="A45" s="280" t="s">
        <v>9</v>
      </c>
      <c r="B45" s="280">
        <f>'実質公債費比率（分子）の構造'!K$49</f>
        <v>63</v>
      </c>
      <c r="C45" s="280"/>
      <c r="D45" s="280"/>
      <c r="E45" s="280">
        <f>'実質公債費比率（分子）の構造'!L$49</f>
        <v>61</v>
      </c>
      <c r="F45" s="280"/>
      <c r="G45" s="280"/>
      <c r="H45" s="280">
        <f>'実質公債費比率（分子）の構造'!M$49</f>
        <v>76</v>
      </c>
      <c r="I45" s="280"/>
      <c r="J45" s="280"/>
      <c r="K45" s="280">
        <f>'実質公債費比率（分子）の構造'!N$49</f>
        <v>86</v>
      </c>
      <c r="L45" s="280"/>
      <c r="M45" s="280"/>
      <c r="N45" s="280">
        <f>'実質公債費比率（分子）の構造'!O$49</f>
        <v>95</v>
      </c>
      <c r="O45" s="280"/>
      <c r="P45" s="280"/>
    </row>
    <row r="46" spans="1:16" x14ac:dyDescent="0.15">
      <c r="A46" s="280" t="s">
        <v>63</v>
      </c>
      <c r="B46" s="280">
        <f>'実質公債費比率（分子）の構造'!K$48</f>
        <v>133</v>
      </c>
      <c r="C46" s="280"/>
      <c r="D46" s="280"/>
      <c r="E46" s="280">
        <f>'実質公債費比率（分子）の構造'!L$48</f>
        <v>137</v>
      </c>
      <c r="F46" s="280"/>
      <c r="G46" s="280"/>
      <c r="H46" s="280">
        <f>'実質公債費比率（分子）の構造'!M$48</f>
        <v>140</v>
      </c>
      <c r="I46" s="280"/>
      <c r="J46" s="280"/>
      <c r="K46" s="280">
        <f>'実質公債費比率（分子）の構造'!N$48</f>
        <v>133</v>
      </c>
      <c r="L46" s="280"/>
      <c r="M46" s="280"/>
      <c r="N46" s="280">
        <f>'実質公債費比率（分子）の構造'!O$48</f>
        <v>132</v>
      </c>
      <c r="O46" s="280"/>
      <c r="P46" s="280"/>
    </row>
    <row r="47" spans="1:16" x14ac:dyDescent="0.15">
      <c r="A47" s="280" t="s">
        <v>105</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102</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82</v>
      </c>
      <c r="B49" s="280">
        <f>'実質公債費比率（分子）の構造'!K$45</f>
        <v>661</v>
      </c>
      <c r="C49" s="280"/>
      <c r="D49" s="280"/>
      <c r="E49" s="280">
        <f>'実質公債費比率（分子）の構造'!L$45</f>
        <v>702</v>
      </c>
      <c r="F49" s="280"/>
      <c r="G49" s="280"/>
      <c r="H49" s="280">
        <f>'実質公債費比率（分子）の構造'!M$45</f>
        <v>703</v>
      </c>
      <c r="I49" s="280"/>
      <c r="J49" s="280"/>
      <c r="K49" s="280">
        <f>'実質公債費比率（分子）の構造'!N$45</f>
        <v>760</v>
      </c>
      <c r="L49" s="280"/>
      <c r="M49" s="280"/>
      <c r="N49" s="280">
        <f>'実質公債費比率（分子）の構造'!O$45</f>
        <v>775</v>
      </c>
      <c r="O49" s="280"/>
      <c r="P49" s="280"/>
    </row>
    <row r="50" spans="1:16" x14ac:dyDescent="0.15">
      <c r="A50" s="280" t="s">
        <v>125</v>
      </c>
      <c r="B50" s="280" t="e">
        <f>NA()</f>
        <v>#N/A</v>
      </c>
      <c r="C50" s="280">
        <f>IF(ISNUMBER('実質公債費比率（分子）の構造'!K$53),'実質公債費比率（分子）の構造'!K$53,NA())</f>
        <v>262</v>
      </c>
      <c r="D50" s="280" t="e">
        <f>NA()</f>
        <v>#N/A</v>
      </c>
      <c r="E50" s="280" t="e">
        <f>NA()</f>
        <v>#N/A</v>
      </c>
      <c r="F50" s="280">
        <f>IF(ISNUMBER('実質公債費比率（分子）の構造'!L$53),'実質公債費比率（分子）の構造'!L$53,NA())</f>
        <v>265</v>
      </c>
      <c r="G50" s="280" t="e">
        <f>NA()</f>
        <v>#N/A</v>
      </c>
      <c r="H50" s="280" t="e">
        <f>NA()</f>
        <v>#N/A</v>
      </c>
      <c r="I50" s="280">
        <f>IF(ISNUMBER('実質公債費比率（分子）の構造'!M$53),'実質公債費比率（分子）の構造'!M$53,NA())</f>
        <v>291</v>
      </c>
      <c r="J50" s="280" t="e">
        <f>NA()</f>
        <v>#N/A</v>
      </c>
      <c r="K50" s="280" t="e">
        <f>NA()</f>
        <v>#N/A</v>
      </c>
      <c r="L50" s="280">
        <f>IF(ISNUMBER('実質公債費比率（分子）の構造'!N$53),'実質公債費比率（分子）の構造'!N$53,NA())</f>
        <v>330</v>
      </c>
      <c r="M50" s="280" t="e">
        <f>NA()</f>
        <v>#N/A</v>
      </c>
      <c r="N50" s="280" t="e">
        <f>NA()</f>
        <v>#N/A</v>
      </c>
      <c r="O50" s="280">
        <f>IF(ISNUMBER('実質公債費比率（分子）の構造'!O$53),'実質公債費比率（分子）の構造'!O$53,NA())</f>
        <v>335</v>
      </c>
      <c r="P50" s="280" t="e">
        <f>NA()</f>
        <v>#N/A</v>
      </c>
    </row>
    <row r="53" spans="1:16" x14ac:dyDescent="0.15">
      <c r="A53" s="277" t="s">
        <v>118</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133</v>
      </c>
      <c r="C55" s="279"/>
      <c r="D55" s="279" t="s">
        <v>149</v>
      </c>
      <c r="E55" s="279" t="s">
        <v>133</v>
      </c>
      <c r="F55" s="279"/>
      <c r="G55" s="279" t="s">
        <v>149</v>
      </c>
      <c r="H55" s="279" t="s">
        <v>133</v>
      </c>
      <c r="I55" s="279"/>
      <c r="J55" s="279" t="s">
        <v>149</v>
      </c>
      <c r="K55" s="279" t="s">
        <v>133</v>
      </c>
      <c r="L55" s="279"/>
      <c r="M55" s="279" t="s">
        <v>149</v>
      </c>
      <c r="N55" s="279" t="s">
        <v>133</v>
      </c>
      <c r="O55" s="279"/>
      <c r="P55" s="279" t="s">
        <v>149</v>
      </c>
    </row>
    <row r="56" spans="1:16" x14ac:dyDescent="0.15">
      <c r="A56" s="279" t="s">
        <v>41</v>
      </c>
      <c r="B56" s="279"/>
      <c r="C56" s="279"/>
      <c r="D56" s="279">
        <f>'将来負担比率（分子）の構造'!I$52</f>
        <v>6756</v>
      </c>
      <c r="E56" s="279"/>
      <c r="F56" s="279"/>
      <c r="G56" s="279">
        <f>'将来負担比率（分子）の構造'!J$52</f>
        <v>6906</v>
      </c>
      <c r="H56" s="279"/>
      <c r="I56" s="279"/>
      <c r="J56" s="279">
        <f>'将来負担比率（分子）の構造'!K$52</f>
        <v>7095</v>
      </c>
      <c r="K56" s="279"/>
      <c r="L56" s="279"/>
      <c r="M56" s="279">
        <f>'将来負担比率（分子）の構造'!L$52</f>
        <v>6973</v>
      </c>
      <c r="N56" s="279"/>
      <c r="O56" s="279"/>
      <c r="P56" s="279">
        <f>'将来負担比率（分子）の構造'!M$52</f>
        <v>6978</v>
      </c>
    </row>
    <row r="57" spans="1:16" x14ac:dyDescent="0.15">
      <c r="A57" s="279" t="s">
        <v>155</v>
      </c>
      <c r="B57" s="279"/>
      <c r="C57" s="279"/>
      <c r="D57" s="279">
        <f>'将来負担比率（分子）の構造'!I$51</f>
        <v>1005</v>
      </c>
      <c r="E57" s="279"/>
      <c r="F57" s="279"/>
      <c r="G57" s="279">
        <f>'将来負担比率（分子）の構造'!J$51</f>
        <v>843</v>
      </c>
      <c r="H57" s="279"/>
      <c r="I57" s="279"/>
      <c r="J57" s="279">
        <f>'将来負担比率（分子）の構造'!K$51</f>
        <v>709</v>
      </c>
      <c r="K57" s="279"/>
      <c r="L57" s="279"/>
      <c r="M57" s="279">
        <f>'将来負担比率（分子）の構造'!L$51</f>
        <v>636</v>
      </c>
      <c r="N57" s="279"/>
      <c r="O57" s="279"/>
      <c r="P57" s="279">
        <f>'将来負担比率（分子）の構造'!M$51</f>
        <v>668</v>
      </c>
    </row>
    <row r="58" spans="1:16" x14ac:dyDescent="0.15">
      <c r="A58" s="279" t="s">
        <v>151</v>
      </c>
      <c r="B58" s="279"/>
      <c r="C58" s="279"/>
      <c r="D58" s="279">
        <f>'将来負担比率（分子）の構造'!I$50</f>
        <v>4524</v>
      </c>
      <c r="E58" s="279"/>
      <c r="F58" s="279"/>
      <c r="G58" s="279">
        <f>'将来負担比率（分子）の構造'!J$50</f>
        <v>4598</v>
      </c>
      <c r="H58" s="279"/>
      <c r="I58" s="279"/>
      <c r="J58" s="279">
        <f>'将来負担比率（分子）の構造'!K$50</f>
        <v>4561</v>
      </c>
      <c r="K58" s="279"/>
      <c r="L58" s="279"/>
      <c r="M58" s="279">
        <f>'将来負担比率（分子）の構造'!L$50</f>
        <v>4673</v>
      </c>
      <c r="N58" s="279"/>
      <c r="O58" s="279"/>
      <c r="P58" s="279">
        <f>'将来負担比率（分子）の構造'!M$50</f>
        <v>4903</v>
      </c>
    </row>
    <row r="59" spans="1:16" x14ac:dyDescent="0.15">
      <c r="A59" s="279" t="s">
        <v>109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141</v>
      </c>
      <c r="B61" s="279" t="str">
        <f>'将来負担比率（分子）の構造'!I$46</f>
        <v>-</v>
      </c>
      <c r="C61" s="279"/>
      <c r="D61" s="279"/>
      <c r="E61" s="279" t="str">
        <f>'将来負担比率（分子）の構造'!J$46</f>
        <v>-</v>
      </c>
      <c r="F61" s="279"/>
      <c r="G61" s="279"/>
      <c r="H61" s="279">
        <f>'将来負担比率（分子）の構造'!K$46</f>
        <v>5</v>
      </c>
      <c r="I61" s="279"/>
      <c r="J61" s="279"/>
      <c r="K61" s="279">
        <f>'将来負担比率（分子）の構造'!L$46</f>
        <v>2</v>
      </c>
      <c r="L61" s="279"/>
      <c r="M61" s="279"/>
      <c r="N61" s="279" t="str">
        <f>'将来負担比率（分子）の構造'!M$46</f>
        <v>-</v>
      </c>
      <c r="O61" s="279"/>
      <c r="P61" s="279"/>
    </row>
    <row r="62" spans="1:16" x14ac:dyDescent="0.15">
      <c r="A62" s="279" t="s">
        <v>137</v>
      </c>
      <c r="B62" s="279">
        <f>'将来負担比率（分子）の構造'!I$45</f>
        <v>1677</v>
      </c>
      <c r="C62" s="279"/>
      <c r="D62" s="279"/>
      <c r="E62" s="279">
        <f>'将来負担比率（分子）の構造'!J$45</f>
        <v>1679</v>
      </c>
      <c r="F62" s="279"/>
      <c r="G62" s="279"/>
      <c r="H62" s="279">
        <f>'将来負担比率（分子）の構造'!K$45</f>
        <v>1564</v>
      </c>
      <c r="I62" s="279"/>
      <c r="J62" s="279"/>
      <c r="K62" s="279">
        <f>'将来負担比率（分子）の構造'!L$45</f>
        <v>1495</v>
      </c>
      <c r="L62" s="279"/>
      <c r="M62" s="279"/>
      <c r="N62" s="279">
        <f>'将来負担比率（分子）の構造'!M$45</f>
        <v>1488</v>
      </c>
      <c r="O62" s="279"/>
      <c r="P62" s="279"/>
    </row>
    <row r="63" spans="1:16" x14ac:dyDescent="0.15">
      <c r="A63" s="279" t="s">
        <v>139</v>
      </c>
      <c r="B63" s="279">
        <f>'将来負担比率（分子）の構造'!I$44</f>
        <v>541</v>
      </c>
      <c r="C63" s="279"/>
      <c r="D63" s="279"/>
      <c r="E63" s="279">
        <f>'将来負担比率（分子）の構造'!J$44</f>
        <v>707</v>
      </c>
      <c r="F63" s="279"/>
      <c r="G63" s="279"/>
      <c r="H63" s="279">
        <f>'将来負担比率（分子）の構造'!K$44</f>
        <v>743</v>
      </c>
      <c r="I63" s="279"/>
      <c r="J63" s="279"/>
      <c r="K63" s="279">
        <f>'将来負担比率（分子）の構造'!L$44</f>
        <v>734</v>
      </c>
      <c r="L63" s="279"/>
      <c r="M63" s="279"/>
      <c r="N63" s="279">
        <f>'将来負担比率（分子）の構造'!M$44</f>
        <v>716</v>
      </c>
      <c r="O63" s="279"/>
      <c r="P63" s="279"/>
    </row>
    <row r="64" spans="1:16" x14ac:dyDescent="0.15">
      <c r="A64" s="279" t="s">
        <v>130</v>
      </c>
      <c r="B64" s="279">
        <f>'将来負担比率（分子）の構造'!I$43</f>
        <v>2003</v>
      </c>
      <c r="C64" s="279"/>
      <c r="D64" s="279"/>
      <c r="E64" s="279">
        <f>'将来負担比率（分子）の構造'!J$43</f>
        <v>1937</v>
      </c>
      <c r="F64" s="279"/>
      <c r="G64" s="279"/>
      <c r="H64" s="279">
        <f>'将来負担比率（分子）の構造'!K$43</f>
        <v>1858</v>
      </c>
      <c r="I64" s="279"/>
      <c r="J64" s="279"/>
      <c r="K64" s="279">
        <f>'将来負担比率（分子）の構造'!L$43</f>
        <v>1712</v>
      </c>
      <c r="L64" s="279"/>
      <c r="M64" s="279"/>
      <c r="N64" s="279">
        <f>'将来負担比率（分子）の構造'!M$43</f>
        <v>1575</v>
      </c>
      <c r="O64" s="279"/>
      <c r="P64" s="279"/>
    </row>
    <row r="65" spans="1:16" x14ac:dyDescent="0.15">
      <c r="A65" s="279" t="s">
        <v>129</v>
      </c>
      <c r="B65" s="279">
        <f>'将来負担比率（分子）の構造'!I$42</f>
        <v>4</v>
      </c>
      <c r="C65" s="279"/>
      <c r="D65" s="279"/>
      <c r="E65" s="279">
        <f>'将来負担比率（分子）の構造'!J$42</f>
        <v>3</v>
      </c>
      <c r="F65" s="279"/>
      <c r="G65" s="279"/>
      <c r="H65" s="279">
        <f>'将来負担比率（分子）の構造'!K$42</f>
        <v>4</v>
      </c>
      <c r="I65" s="279"/>
      <c r="J65" s="279"/>
      <c r="K65" s="279">
        <f>'将来負担比率（分子）の構造'!L$42</f>
        <v>3</v>
      </c>
      <c r="L65" s="279"/>
      <c r="M65" s="279"/>
      <c r="N65" s="279">
        <f>'将来負担比率（分子）の構造'!M$42</f>
        <v>3</v>
      </c>
      <c r="O65" s="279"/>
      <c r="P65" s="279"/>
    </row>
    <row r="66" spans="1:16" x14ac:dyDescent="0.15">
      <c r="A66" s="279" t="s">
        <v>35</v>
      </c>
      <c r="B66" s="279">
        <f>'将来負担比率（分子）の構造'!I$41</f>
        <v>6798</v>
      </c>
      <c r="C66" s="279"/>
      <c r="D66" s="279"/>
      <c r="E66" s="279">
        <f>'将来負担比率（分子）の構造'!J$41</f>
        <v>7059</v>
      </c>
      <c r="F66" s="279"/>
      <c r="G66" s="279"/>
      <c r="H66" s="279">
        <f>'将来負担比率（分子）の構造'!K$41</f>
        <v>7616</v>
      </c>
      <c r="I66" s="279"/>
      <c r="J66" s="279"/>
      <c r="K66" s="279">
        <f>'将来負担比率（分子）の構造'!L$41</f>
        <v>7631</v>
      </c>
      <c r="L66" s="279"/>
      <c r="M66" s="279"/>
      <c r="N66" s="279">
        <f>'将来負担比率（分子）の構造'!M$41</f>
        <v>7640</v>
      </c>
      <c r="O66" s="279"/>
      <c r="P66" s="279"/>
    </row>
    <row r="67" spans="1:16" x14ac:dyDescent="0.15">
      <c r="A67" s="279" t="s">
        <v>28</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15">
      <c r="A70" s="282" t="s">
        <v>87</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200</v>
      </c>
      <c r="B72" s="283">
        <f>基金残高に係る経年分析!F55</f>
        <v>2108</v>
      </c>
      <c r="C72" s="283">
        <f>基金残高に係る経年分析!G55</f>
        <v>2023</v>
      </c>
      <c r="D72" s="283">
        <f>基金残高に係る経年分析!H55</f>
        <v>2024</v>
      </c>
    </row>
    <row r="73" spans="1:16" x14ac:dyDescent="0.15">
      <c r="A73" s="281" t="s">
        <v>157</v>
      </c>
      <c r="B73" s="283">
        <f>基金残高に係る経年分析!F56</f>
        <v>522</v>
      </c>
      <c r="C73" s="283">
        <f>基金残高に係る経年分析!G56</f>
        <v>558</v>
      </c>
      <c r="D73" s="283">
        <f>基金残高に係る経年分析!H56</f>
        <v>558</v>
      </c>
    </row>
    <row r="74" spans="1:16" x14ac:dyDescent="0.15">
      <c r="A74" s="281" t="s">
        <v>201</v>
      </c>
      <c r="B74" s="283">
        <f>基金残高に係る経年分析!F57</f>
        <v>1472</v>
      </c>
      <c r="C74" s="283">
        <f>基金残高に係る経年分析!G57</f>
        <v>1519</v>
      </c>
      <c r="D74" s="283">
        <f>基金残高に係る経年分析!H57</f>
        <v>1687</v>
      </c>
    </row>
  </sheetData>
  <sheetProtection algorithmName="SHA-512" hashValue="4/GWNZ8+3IYSU/OH0I/PBj+5Rwy6l/7R3scjSIaM5mcb9QOP0KbAjVM5kPq3YqSuIBM2W4nNoGoTQUre/lOKGw==" saltValue="TdzaphhOGYF27am+RlisW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8" zoomScale="70" zoomScaleNormal="70" zoomScaleSheetLayoutView="55" workbookViewId="0">
      <selection activeCell="CD18" sqref="CD18"/>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01"/>
      <c r="B1" s="303"/>
      <c r="DD1" s="108"/>
      <c r="DE1" s="108"/>
    </row>
    <row r="2" spans="1:143" ht="25.5" customHeight="1" x14ac:dyDescent="0.15">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15">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101</v>
      </c>
    </row>
    <row r="11" spans="1:143" s="95"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101</v>
      </c>
    </row>
    <row r="13" spans="1:143" s="95"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x14ac:dyDescent="0.15">
      <c r="B22" s="97"/>
      <c r="MM22" s="32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5"/>
      <c r="DD40" s="305"/>
      <c r="DE40" s="108"/>
    </row>
    <row r="41" spans="2:109" ht="17.25" x14ac:dyDescent="0.15">
      <c r="B41" s="99" t="s">
        <v>533</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9"/>
      <c r="I42" s="300"/>
      <c r="J42" s="300"/>
      <c r="K42" s="300"/>
      <c r="AM42" s="309"/>
      <c r="AN42" s="309" t="s">
        <v>534</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15">
      <c r="B43" s="97"/>
      <c r="AN43" s="1088" t="s">
        <v>460</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x14ac:dyDescent="0.15">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x14ac:dyDescent="0.15">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x14ac:dyDescent="0.15">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x14ac:dyDescent="0.15">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x14ac:dyDescent="0.15">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x14ac:dyDescent="0.15">
      <c r="B49" s="97"/>
      <c r="AN49" s="50" t="s">
        <v>165</v>
      </c>
    </row>
    <row r="50" spans="1:109" x14ac:dyDescent="0.15">
      <c r="B50" s="97"/>
      <c r="G50" s="1085"/>
      <c r="H50" s="1085"/>
      <c r="I50" s="1085"/>
      <c r="J50" s="1085"/>
      <c r="K50" s="315"/>
      <c r="L50" s="315"/>
      <c r="M50" s="320"/>
      <c r="N50" s="320"/>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467</v>
      </c>
      <c r="BQ50" s="1087"/>
      <c r="BR50" s="1087"/>
      <c r="BS50" s="1087"/>
      <c r="BT50" s="1087"/>
      <c r="BU50" s="1087"/>
      <c r="BV50" s="1087"/>
      <c r="BW50" s="1087"/>
      <c r="BX50" s="1087" t="s">
        <v>312</v>
      </c>
      <c r="BY50" s="1087"/>
      <c r="BZ50" s="1087"/>
      <c r="CA50" s="1087"/>
      <c r="CB50" s="1087"/>
      <c r="CC50" s="1087"/>
      <c r="CD50" s="1087"/>
      <c r="CE50" s="1087"/>
      <c r="CF50" s="1087" t="s">
        <v>436</v>
      </c>
      <c r="CG50" s="1087"/>
      <c r="CH50" s="1087"/>
      <c r="CI50" s="1087"/>
      <c r="CJ50" s="1087"/>
      <c r="CK50" s="1087"/>
      <c r="CL50" s="1087"/>
      <c r="CM50" s="1087"/>
      <c r="CN50" s="1087" t="s">
        <v>260</v>
      </c>
      <c r="CO50" s="1087"/>
      <c r="CP50" s="1087"/>
      <c r="CQ50" s="1087"/>
      <c r="CR50" s="1087"/>
      <c r="CS50" s="1087"/>
      <c r="CT50" s="1087"/>
      <c r="CU50" s="1087"/>
      <c r="CV50" s="1087" t="s">
        <v>246</v>
      </c>
      <c r="CW50" s="1087"/>
      <c r="CX50" s="1087"/>
      <c r="CY50" s="1087"/>
      <c r="CZ50" s="1087"/>
      <c r="DA50" s="1087"/>
      <c r="DB50" s="1087"/>
      <c r="DC50" s="1087"/>
    </row>
    <row r="51" spans="1:109" ht="13.5" customHeight="1" x14ac:dyDescent="0.15">
      <c r="B51" s="97"/>
      <c r="G51" s="1097"/>
      <c r="H51" s="1097"/>
      <c r="I51" s="1098"/>
      <c r="J51" s="1098"/>
      <c r="K51" s="1099"/>
      <c r="L51" s="1099"/>
      <c r="M51" s="1099"/>
      <c r="N51" s="1099"/>
      <c r="AM51" s="311"/>
      <c r="AN51" s="1100" t="s">
        <v>535</v>
      </c>
      <c r="AO51" s="1100"/>
      <c r="AP51" s="1100"/>
      <c r="AQ51" s="1100"/>
      <c r="AR51" s="1100"/>
      <c r="AS51" s="1100"/>
      <c r="AT51" s="1100"/>
      <c r="AU51" s="1100"/>
      <c r="AV51" s="1100"/>
      <c r="AW51" s="1100"/>
      <c r="AX51" s="1100"/>
      <c r="AY51" s="1100"/>
      <c r="AZ51" s="1100"/>
      <c r="BA51" s="1100"/>
      <c r="BB51" s="1100" t="s">
        <v>536</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1"/>
      <c r="CW51" s="1102"/>
      <c r="CX51" s="1102"/>
      <c r="CY51" s="1102"/>
      <c r="CZ51" s="1102"/>
      <c r="DA51" s="1102"/>
      <c r="DB51" s="1102"/>
      <c r="DC51" s="1102"/>
    </row>
    <row r="52" spans="1:109" x14ac:dyDescent="0.15">
      <c r="B52" s="97"/>
      <c r="G52" s="1097"/>
      <c r="H52" s="1097"/>
      <c r="I52" s="1098"/>
      <c r="J52" s="1098"/>
      <c r="K52" s="1099"/>
      <c r="L52" s="1099"/>
      <c r="M52" s="1099"/>
      <c r="N52" s="1099"/>
      <c r="AM52" s="311"/>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x14ac:dyDescent="0.15">
      <c r="A53" s="300"/>
      <c r="B53" s="97"/>
      <c r="G53" s="1097"/>
      <c r="H53" s="1097"/>
      <c r="I53" s="1085"/>
      <c r="J53" s="1085"/>
      <c r="K53" s="1099"/>
      <c r="L53" s="1099"/>
      <c r="M53" s="1099"/>
      <c r="N53" s="1099"/>
      <c r="AM53" s="311"/>
      <c r="AN53" s="1100"/>
      <c r="AO53" s="1100"/>
      <c r="AP53" s="1100"/>
      <c r="AQ53" s="1100"/>
      <c r="AR53" s="1100"/>
      <c r="AS53" s="1100"/>
      <c r="AT53" s="1100"/>
      <c r="AU53" s="1100"/>
      <c r="AV53" s="1100"/>
      <c r="AW53" s="1100"/>
      <c r="AX53" s="1100"/>
      <c r="AY53" s="1100"/>
      <c r="AZ53" s="1100"/>
      <c r="BA53" s="1100"/>
      <c r="BB53" s="1100" t="s">
        <v>537</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53.6</v>
      </c>
      <c r="CG53" s="1102"/>
      <c r="CH53" s="1102"/>
      <c r="CI53" s="1102"/>
      <c r="CJ53" s="1102"/>
      <c r="CK53" s="1102"/>
      <c r="CL53" s="1102"/>
      <c r="CM53" s="1102"/>
      <c r="CN53" s="1102">
        <v>55.1</v>
      </c>
      <c r="CO53" s="1102"/>
      <c r="CP53" s="1102"/>
      <c r="CQ53" s="1102"/>
      <c r="CR53" s="1102"/>
      <c r="CS53" s="1102"/>
      <c r="CT53" s="1102"/>
      <c r="CU53" s="1102"/>
      <c r="CV53" s="1101"/>
      <c r="CW53" s="1102"/>
      <c r="CX53" s="1102"/>
      <c r="CY53" s="1102"/>
      <c r="CZ53" s="1102"/>
      <c r="DA53" s="1102"/>
      <c r="DB53" s="1102"/>
      <c r="DC53" s="1102"/>
    </row>
    <row r="54" spans="1:109" x14ac:dyDescent="0.15">
      <c r="A54" s="300"/>
      <c r="B54" s="97"/>
      <c r="G54" s="1097"/>
      <c r="H54" s="1097"/>
      <c r="I54" s="1085"/>
      <c r="J54" s="1085"/>
      <c r="K54" s="1099"/>
      <c r="L54" s="1099"/>
      <c r="M54" s="1099"/>
      <c r="N54" s="1099"/>
      <c r="AM54" s="311"/>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x14ac:dyDescent="0.15">
      <c r="A55" s="300"/>
      <c r="B55" s="97"/>
      <c r="G55" s="1085"/>
      <c r="H55" s="1085"/>
      <c r="I55" s="1085"/>
      <c r="J55" s="1085"/>
      <c r="K55" s="1099"/>
      <c r="L55" s="1099"/>
      <c r="M55" s="1099"/>
      <c r="N55" s="1099"/>
      <c r="AN55" s="1087" t="s">
        <v>524</v>
      </c>
      <c r="AO55" s="1087"/>
      <c r="AP55" s="1087"/>
      <c r="AQ55" s="1087"/>
      <c r="AR55" s="1087"/>
      <c r="AS55" s="1087"/>
      <c r="AT55" s="1087"/>
      <c r="AU55" s="1087"/>
      <c r="AV55" s="1087"/>
      <c r="AW55" s="1087"/>
      <c r="AX55" s="1087"/>
      <c r="AY55" s="1087"/>
      <c r="AZ55" s="1087"/>
      <c r="BA55" s="1087"/>
      <c r="BB55" s="1100" t="s">
        <v>536</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20.2</v>
      </c>
      <c r="CG55" s="1102"/>
      <c r="CH55" s="1102"/>
      <c r="CI55" s="1102"/>
      <c r="CJ55" s="1102"/>
      <c r="CK55" s="1102"/>
      <c r="CL55" s="1102"/>
      <c r="CM55" s="1102"/>
      <c r="CN55" s="1102">
        <v>15.5</v>
      </c>
      <c r="CO55" s="1102"/>
      <c r="CP55" s="1102"/>
      <c r="CQ55" s="1102"/>
      <c r="CR55" s="1102"/>
      <c r="CS55" s="1102"/>
      <c r="CT55" s="1102"/>
      <c r="CU55" s="1102"/>
      <c r="CV55" s="1101"/>
      <c r="CW55" s="1102"/>
      <c r="CX55" s="1102"/>
      <c r="CY55" s="1102"/>
      <c r="CZ55" s="1102"/>
      <c r="DA55" s="1102"/>
      <c r="DB55" s="1102"/>
      <c r="DC55" s="1102"/>
    </row>
    <row r="56" spans="1:109" x14ac:dyDescent="0.15">
      <c r="A56" s="300"/>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300" customFormat="1" x14ac:dyDescent="0.15">
      <c r="B57" s="306"/>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537</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54.5</v>
      </c>
      <c r="CG57" s="1102"/>
      <c r="CH57" s="1102"/>
      <c r="CI57" s="1102"/>
      <c r="CJ57" s="1102"/>
      <c r="CK57" s="1102"/>
      <c r="CL57" s="1102"/>
      <c r="CM57" s="1102"/>
      <c r="CN57" s="1102">
        <v>57.7</v>
      </c>
      <c r="CO57" s="1102"/>
      <c r="CP57" s="1102"/>
      <c r="CQ57" s="1102"/>
      <c r="CR57" s="1102"/>
      <c r="CS57" s="1102"/>
      <c r="CT57" s="1102"/>
      <c r="CU57" s="1102"/>
      <c r="CV57" s="1101"/>
      <c r="CW57" s="1102"/>
      <c r="CX57" s="1102"/>
      <c r="CY57" s="1102"/>
      <c r="CZ57" s="1102"/>
      <c r="DA57" s="1102"/>
      <c r="DB57" s="1102"/>
      <c r="DC57" s="1102"/>
      <c r="DD57" s="325"/>
      <c r="DE57" s="306"/>
    </row>
    <row r="58" spans="1:109" s="300" customFormat="1" x14ac:dyDescent="0.15">
      <c r="A58" s="50"/>
      <c r="B58" s="306"/>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25"/>
      <c r="DE58" s="306"/>
    </row>
    <row r="59" spans="1:109" s="300" customFormat="1" x14ac:dyDescent="0.15">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x14ac:dyDescent="0.15">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x14ac:dyDescent="0.15">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x14ac:dyDescent="0.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x14ac:dyDescent="0.15">
      <c r="B63" s="106" t="s">
        <v>68</v>
      </c>
    </row>
    <row r="64" spans="1:109" x14ac:dyDescent="0.15">
      <c r="B64" s="97"/>
      <c r="G64" s="309"/>
      <c r="N64" s="323"/>
      <c r="AM64" s="309"/>
      <c r="AN64" s="309" t="s">
        <v>534</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x14ac:dyDescent="0.15">
      <c r="B65" s="97"/>
      <c r="AN65" s="1088" t="s">
        <v>538</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x14ac:dyDescent="0.15">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x14ac:dyDescent="0.15">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x14ac:dyDescent="0.15">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x14ac:dyDescent="0.15">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x14ac:dyDescent="0.15">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x14ac:dyDescent="0.15">
      <c r="B71" s="97"/>
      <c r="G71" s="310"/>
      <c r="I71" s="313"/>
      <c r="J71" s="314"/>
      <c r="K71" s="314"/>
      <c r="L71" s="319"/>
      <c r="M71" s="314"/>
      <c r="N71" s="319"/>
      <c r="AM71" s="310"/>
      <c r="AN71" s="50" t="s">
        <v>165</v>
      </c>
    </row>
    <row r="72" spans="2:107" x14ac:dyDescent="0.15">
      <c r="B72" s="97"/>
      <c r="G72" s="1085"/>
      <c r="H72" s="1085"/>
      <c r="I72" s="1085"/>
      <c r="J72" s="1085"/>
      <c r="K72" s="315"/>
      <c r="L72" s="315"/>
      <c r="M72" s="320"/>
      <c r="N72" s="320"/>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467</v>
      </c>
      <c r="BQ72" s="1087"/>
      <c r="BR72" s="1087"/>
      <c r="BS72" s="1087"/>
      <c r="BT72" s="1087"/>
      <c r="BU72" s="1087"/>
      <c r="BV72" s="1087"/>
      <c r="BW72" s="1087"/>
      <c r="BX72" s="1087" t="s">
        <v>312</v>
      </c>
      <c r="BY72" s="1087"/>
      <c r="BZ72" s="1087"/>
      <c r="CA72" s="1087"/>
      <c r="CB72" s="1087"/>
      <c r="CC72" s="1087"/>
      <c r="CD72" s="1087"/>
      <c r="CE72" s="1087"/>
      <c r="CF72" s="1087" t="s">
        <v>436</v>
      </c>
      <c r="CG72" s="1087"/>
      <c r="CH72" s="1087"/>
      <c r="CI72" s="1087"/>
      <c r="CJ72" s="1087"/>
      <c r="CK72" s="1087"/>
      <c r="CL72" s="1087"/>
      <c r="CM72" s="1087"/>
      <c r="CN72" s="1087" t="s">
        <v>260</v>
      </c>
      <c r="CO72" s="1087"/>
      <c r="CP72" s="1087"/>
      <c r="CQ72" s="1087"/>
      <c r="CR72" s="1087"/>
      <c r="CS72" s="1087"/>
      <c r="CT72" s="1087"/>
      <c r="CU72" s="1087"/>
      <c r="CV72" s="1087" t="s">
        <v>246</v>
      </c>
      <c r="CW72" s="1087"/>
      <c r="CX72" s="1087"/>
      <c r="CY72" s="1087"/>
      <c r="CZ72" s="1087"/>
      <c r="DA72" s="1087"/>
      <c r="DB72" s="1087"/>
      <c r="DC72" s="1087"/>
    </row>
    <row r="73" spans="2:107" x14ac:dyDescent="0.15">
      <c r="B73" s="97"/>
      <c r="G73" s="1097"/>
      <c r="H73" s="1097"/>
      <c r="I73" s="1097"/>
      <c r="J73" s="1097"/>
      <c r="K73" s="1104"/>
      <c r="L73" s="1104"/>
      <c r="M73" s="1104"/>
      <c r="N73" s="1104"/>
      <c r="AM73" s="311"/>
      <c r="AN73" s="1100" t="s">
        <v>535</v>
      </c>
      <c r="AO73" s="1100"/>
      <c r="AP73" s="1100"/>
      <c r="AQ73" s="1100"/>
      <c r="AR73" s="1100"/>
      <c r="AS73" s="1100"/>
      <c r="AT73" s="1100"/>
      <c r="AU73" s="1100"/>
      <c r="AV73" s="1100"/>
      <c r="AW73" s="1100"/>
      <c r="AX73" s="1100"/>
      <c r="AY73" s="1100"/>
      <c r="AZ73" s="1100"/>
      <c r="BA73" s="1100"/>
      <c r="BB73" s="1100" t="s">
        <v>536</v>
      </c>
      <c r="BC73" s="1100"/>
      <c r="BD73" s="1100"/>
      <c r="BE73" s="1100"/>
      <c r="BF73" s="1100"/>
      <c r="BG73" s="1100"/>
      <c r="BH73" s="1100"/>
      <c r="BI73" s="1100"/>
      <c r="BJ73" s="1100"/>
      <c r="BK73" s="1100"/>
      <c r="BL73" s="1100"/>
      <c r="BM73" s="1100"/>
      <c r="BN73" s="1100"/>
      <c r="BO73" s="1100"/>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x14ac:dyDescent="0.15">
      <c r="B74" s="97"/>
      <c r="G74" s="1097"/>
      <c r="H74" s="1097"/>
      <c r="I74" s="1097"/>
      <c r="J74" s="1097"/>
      <c r="K74" s="1104"/>
      <c r="L74" s="1104"/>
      <c r="M74" s="1104"/>
      <c r="N74" s="1104"/>
      <c r="AM74" s="311"/>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x14ac:dyDescent="0.15">
      <c r="B75" s="97"/>
      <c r="G75" s="1097"/>
      <c r="H75" s="1097"/>
      <c r="I75" s="1085"/>
      <c r="J75" s="1085"/>
      <c r="K75" s="1099"/>
      <c r="L75" s="1099"/>
      <c r="M75" s="1099"/>
      <c r="N75" s="1099"/>
      <c r="AM75" s="311"/>
      <c r="AN75" s="1100"/>
      <c r="AO75" s="1100"/>
      <c r="AP75" s="1100"/>
      <c r="AQ75" s="1100"/>
      <c r="AR75" s="1100"/>
      <c r="AS75" s="1100"/>
      <c r="AT75" s="1100"/>
      <c r="AU75" s="1100"/>
      <c r="AV75" s="1100"/>
      <c r="AW75" s="1100"/>
      <c r="AX75" s="1100"/>
      <c r="AY75" s="1100"/>
      <c r="AZ75" s="1100"/>
      <c r="BA75" s="1100"/>
      <c r="BB75" s="1100" t="s">
        <v>407</v>
      </c>
      <c r="BC75" s="1100"/>
      <c r="BD75" s="1100"/>
      <c r="BE75" s="1100"/>
      <c r="BF75" s="1100"/>
      <c r="BG75" s="1100"/>
      <c r="BH75" s="1100"/>
      <c r="BI75" s="1100"/>
      <c r="BJ75" s="1100"/>
      <c r="BK75" s="1100"/>
      <c r="BL75" s="1100"/>
      <c r="BM75" s="1100"/>
      <c r="BN75" s="1100"/>
      <c r="BO75" s="1100"/>
      <c r="BP75" s="1102">
        <v>4.5999999999999996</v>
      </c>
      <c r="BQ75" s="1102"/>
      <c r="BR75" s="1102"/>
      <c r="BS75" s="1102"/>
      <c r="BT75" s="1102"/>
      <c r="BU75" s="1102"/>
      <c r="BV75" s="1102"/>
      <c r="BW75" s="1102"/>
      <c r="BX75" s="1102">
        <v>5</v>
      </c>
      <c r="BY75" s="1102"/>
      <c r="BZ75" s="1102"/>
      <c r="CA75" s="1102"/>
      <c r="CB75" s="1102"/>
      <c r="CC75" s="1102"/>
      <c r="CD75" s="1102"/>
      <c r="CE75" s="1102"/>
      <c r="CF75" s="1102">
        <v>5.5</v>
      </c>
      <c r="CG75" s="1102"/>
      <c r="CH75" s="1102"/>
      <c r="CI75" s="1102"/>
      <c r="CJ75" s="1102"/>
      <c r="CK75" s="1102"/>
      <c r="CL75" s="1102"/>
      <c r="CM75" s="1102"/>
      <c r="CN75" s="1102">
        <v>5.9</v>
      </c>
      <c r="CO75" s="1102"/>
      <c r="CP75" s="1102"/>
      <c r="CQ75" s="1102"/>
      <c r="CR75" s="1102"/>
      <c r="CS75" s="1102"/>
      <c r="CT75" s="1102"/>
      <c r="CU75" s="1102"/>
      <c r="CV75" s="1102">
        <v>6.3</v>
      </c>
      <c r="CW75" s="1102"/>
      <c r="CX75" s="1102"/>
      <c r="CY75" s="1102"/>
      <c r="CZ75" s="1102"/>
      <c r="DA75" s="1102"/>
      <c r="DB75" s="1102"/>
      <c r="DC75" s="1102"/>
    </row>
    <row r="76" spans="2:107" x14ac:dyDescent="0.15">
      <c r="B76" s="97"/>
      <c r="G76" s="1097"/>
      <c r="H76" s="1097"/>
      <c r="I76" s="1085"/>
      <c r="J76" s="1085"/>
      <c r="K76" s="1099"/>
      <c r="L76" s="1099"/>
      <c r="M76" s="1099"/>
      <c r="N76" s="1099"/>
      <c r="AM76" s="311"/>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x14ac:dyDescent="0.15">
      <c r="B77" s="97"/>
      <c r="G77" s="1085"/>
      <c r="H77" s="1085"/>
      <c r="I77" s="1085"/>
      <c r="J77" s="1085"/>
      <c r="K77" s="1104"/>
      <c r="L77" s="1104"/>
      <c r="M77" s="1104"/>
      <c r="N77" s="1104"/>
      <c r="AN77" s="1087" t="s">
        <v>524</v>
      </c>
      <c r="AO77" s="1087"/>
      <c r="AP77" s="1087"/>
      <c r="AQ77" s="1087"/>
      <c r="AR77" s="1087"/>
      <c r="AS77" s="1087"/>
      <c r="AT77" s="1087"/>
      <c r="AU77" s="1087"/>
      <c r="AV77" s="1087"/>
      <c r="AW77" s="1087"/>
      <c r="AX77" s="1087"/>
      <c r="AY77" s="1087"/>
      <c r="AZ77" s="1087"/>
      <c r="BA77" s="1087"/>
      <c r="BB77" s="1100" t="s">
        <v>536</v>
      </c>
      <c r="BC77" s="1100"/>
      <c r="BD77" s="1100"/>
      <c r="BE77" s="1100"/>
      <c r="BF77" s="1100"/>
      <c r="BG77" s="1100"/>
      <c r="BH77" s="1100"/>
      <c r="BI77" s="1100"/>
      <c r="BJ77" s="1100"/>
      <c r="BK77" s="1100"/>
      <c r="BL77" s="1100"/>
      <c r="BM77" s="1100"/>
      <c r="BN77" s="1100"/>
      <c r="BO77" s="1100"/>
      <c r="BP77" s="1102">
        <v>37</v>
      </c>
      <c r="BQ77" s="1102"/>
      <c r="BR77" s="1102"/>
      <c r="BS77" s="1102"/>
      <c r="BT77" s="1102"/>
      <c r="BU77" s="1102"/>
      <c r="BV77" s="1102"/>
      <c r="BW77" s="1102"/>
      <c r="BX77" s="1102">
        <v>27.8</v>
      </c>
      <c r="BY77" s="1102"/>
      <c r="BZ77" s="1102"/>
      <c r="CA77" s="1102"/>
      <c r="CB77" s="1102"/>
      <c r="CC77" s="1102"/>
      <c r="CD77" s="1102"/>
      <c r="CE77" s="1102"/>
      <c r="CF77" s="1102">
        <v>20.2</v>
      </c>
      <c r="CG77" s="1102"/>
      <c r="CH77" s="1102"/>
      <c r="CI77" s="1102"/>
      <c r="CJ77" s="1102"/>
      <c r="CK77" s="1102"/>
      <c r="CL77" s="1102"/>
      <c r="CM77" s="1102"/>
      <c r="CN77" s="1102">
        <v>15.5</v>
      </c>
      <c r="CO77" s="1102"/>
      <c r="CP77" s="1102"/>
      <c r="CQ77" s="1102"/>
      <c r="CR77" s="1102"/>
      <c r="CS77" s="1102"/>
      <c r="CT77" s="1102"/>
      <c r="CU77" s="1102"/>
      <c r="CV77" s="1102">
        <v>14</v>
      </c>
      <c r="CW77" s="1102"/>
      <c r="CX77" s="1102"/>
      <c r="CY77" s="1102"/>
      <c r="CZ77" s="1102"/>
      <c r="DA77" s="1102"/>
      <c r="DB77" s="1102"/>
      <c r="DC77" s="1102"/>
    </row>
    <row r="78" spans="2:107" x14ac:dyDescent="0.15">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x14ac:dyDescent="0.15">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100" t="s">
        <v>407</v>
      </c>
      <c r="BC79" s="1100"/>
      <c r="BD79" s="1100"/>
      <c r="BE79" s="1100"/>
      <c r="BF79" s="1100"/>
      <c r="BG79" s="1100"/>
      <c r="BH79" s="1100"/>
      <c r="BI79" s="1100"/>
      <c r="BJ79" s="1100"/>
      <c r="BK79" s="1100"/>
      <c r="BL79" s="1100"/>
      <c r="BM79" s="1100"/>
      <c r="BN79" s="1100"/>
      <c r="BO79" s="1100"/>
      <c r="BP79" s="1102">
        <v>9.4</v>
      </c>
      <c r="BQ79" s="1102"/>
      <c r="BR79" s="1102"/>
      <c r="BS79" s="1102"/>
      <c r="BT79" s="1102"/>
      <c r="BU79" s="1102"/>
      <c r="BV79" s="1102"/>
      <c r="BW79" s="1102"/>
      <c r="BX79" s="1102">
        <v>8.1</v>
      </c>
      <c r="BY79" s="1102"/>
      <c r="BZ79" s="1102"/>
      <c r="CA79" s="1102"/>
      <c r="CB79" s="1102"/>
      <c r="CC79" s="1102"/>
      <c r="CD79" s="1102"/>
      <c r="CE79" s="1102"/>
      <c r="CF79" s="1102">
        <v>7.1</v>
      </c>
      <c r="CG79" s="1102"/>
      <c r="CH79" s="1102"/>
      <c r="CI79" s="1102"/>
      <c r="CJ79" s="1102"/>
      <c r="CK79" s="1102"/>
      <c r="CL79" s="1102"/>
      <c r="CM79" s="1102"/>
      <c r="CN79" s="1102">
        <v>6.6</v>
      </c>
      <c r="CO79" s="1102"/>
      <c r="CP79" s="1102"/>
      <c r="CQ79" s="1102"/>
      <c r="CR79" s="1102"/>
      <c r="CS79" s="1102"/>
      <c r="CT79" s="1102"/>
      <c r="CU79" s="1102"/>
      <c r="CV79" s="1102">
        <v>6.5</v>
      </c>
      <c r="CW79" s="1102"/>
      <c r="CX79" s="1102"/>
      <c r="CY79" s="1102"/>
      <c r="CZ79" s="1102"/>
      <c r="DA79" s="1102"/>
      <c r="DB79" s="1102"/>
      <c r="DC79" s="1102"/>
    </row>
    <row r="80" spans="2:107" x14ac:dyDescent="0.15">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x14ac:dyDescent="0.15">
      <c r="B81" s="97"/>
    </row>
    <row r="82" spans="2:109" ht="17.25" x14ac:dyDescent="0.1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8"/>
      <c r="AQ87" s="318"/>
      <c r="BC87" s="318"/>
      <c r="BO87" s="318"/>
      <c r="CA87" s="318"/>
      <c r="CM87" s="318"/>
      <c r="CY87" s="31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al/z5ziiP0vcGTTzR32STvCIhUNsdfu14gpnMAiZNq3w0ifBVelNdqw2bkRU3MuO67LMGYWa6c1jht8psUfzQ==" saltValue="PVRPAEO+5d5EK62TDwSp2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70" workbookViewId="0">
      <selection activeCell="AG104" sqref="AG104"/>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DwNUUVyZBT36JnXNKi+e29rQd9+tDM3w4EAm/KuVSGrCsVLZ9zVTYpxS27xRXDQKsNkLWvaDmaumUiSEErdvg==" saltValue="33KZTT6DmOyW875JgJE0XQ=="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0" zoomScaleNormal="70" zoomScaleSheetLayoutView="55" workbookViewId="0">
      <selection activeCell="CJ13" sqref="CJ13"/>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5T084pQt2vv0ZYNos6J+AU5M/gFr5TB8J/YXq+/xHB4BAAbFtD/UNLIlNAsG5nkIiGFci3et2/CFc2Xzb4v+w==" saltValue="ne0QM0Lztgu71/n+KGV3UA=="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2019-07-08T02:18:55Z</dcterms:created>
  <dcterms:modified xsi:type="dcterms:W3CDTF">2019-10-23T00:46:07Z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2.1.7.0</vt:lpwstr>
      <vt:lpwstr>3.0.3.0</vt:lpwstr>
    </vt:vector>
  </property>
  <property fmtid="{DCFEDD21-7773-49B2-8022-6FC58DB5260B}" pid="3" name="LastSavedVersion">
    <vt:lpwstr>3.0.3.0</vt:lpwstr>
  </property>
  <property fmtid="{DCFEDD21-7773-49B2-8022-6FC58DB5260B}" pid="4" name="LastSavedDate">
    <vt:filetime>2019-07-08T07:49:38Z</vt:filetime>
  </property>
</Properties>
</file>