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財政係（ls220d）\03・決算統計\H30\55_財政状況資料集\09_公表\02_公表作業\01_公表用ファイル\"/>
    </mc:Choice>
  </mc:AlternateContent>
  <bookViews>
    <workbookView xWindow="0" yWindow="0" windowWidth="15360" windowHeight="7635" tabRatio="83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C36" i="10"/>
  <c r="BE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l="1"/>
  <c r="AM35" i="10" l="1"/>
  <c r="AM36" i="10" s="1"/>
  <c r="BE34" i="10" s="1"/>
  <c r="BW34" i="10" l="1"/>
  <c r="BW35" i="10" s="1"/>
  <c r="BW36" i="10" s="1"/>
  <c r="BW37" i="10" s="1"/>
  <c r="BW38" i="10" s="1"/>
  <c r="CO34" i="10" l="1"/>
  <c r="CO35" i="10" s="1"/>
</calcChain>
</file>

<file path=xl/sharedStrings.xml><?xml version="1.0" encoding="utf-8"?>
<sst xmlns="http://schemas.openxmlformats.org/spreadsheetml/2006/main" count="1052" uniqueCount="590">
  <si>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</si>
  <si>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</si>
  <si>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</si>
  <si>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</si>
  <si>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</si>
  <si>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</si>
  <si>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</si>
  <si>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</si>
  <si>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</si>
  <si>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</si>
  <si>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</si>
  <si>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</si>
  <si>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</si>
  <si>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</si>
  <si>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</si>
  <si>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</si>
  <si>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</si>
  <si>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</si>
  <si>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</si>
  <si>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</si>
  <si>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</si>
  <si>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</si>
  <si>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</si>
  <si>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</si>
  <si>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</si>
  <si>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</si>
  <si>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</si>
  <si>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</si>
  <si>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</si>
  <si>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</si>
  <si>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</si>
  <si>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</si>
  <si>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</si>
  <si>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</si>
  <si>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</si>
  <si>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</si>
  <si>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</si>
  <si>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</si>
  <si>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</si>
  <si>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</si>
  <si>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</si>
  <si>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</si>
  <si>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</si>
  <si>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</si>
  <si>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</si>
  <si>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</si>
  <si>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</si>
  <si>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</si>
  <si>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</si>
  <si>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</si>
  <si>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</si>
  <si>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</si>
  <si>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</si>
  <si>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</si>
  <si>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</si>
  <si>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</si>
  <si>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</si>
  <si>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</si>
  <si>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</si>
  <si>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</si>
  <si>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</si>
  <si>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</si>
  <si>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</si>
  <si>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</si>
  <si>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</si>
  <si>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</si>
  <si>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</si>
  <si>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</si>
  <si>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</si>
  <si>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</si>
  <si>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</si>
  <si>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</si>
  <si>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</si>
  <si>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</si>
  <si>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</si>
  <si>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</si>
  <si>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</si>
  <si>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</si>
  <si>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</si>
  <si>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</si>
  <si>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</si>
  <si>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</si>
  <si>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</si>
  <si>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</si>
  <si>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</si>
  <si>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</si>
  <si>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</si>
  <si>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</si>
  <si>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</si>
  <si>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</si>
  <si>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</si>
  <si>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</si>
  <si>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安中市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</si>
  <si>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</si>
  <si>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</si>
  <si>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</si>
  <si>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</si>
  <si>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</si>
  <si>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</si>
  <si>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</si>
  <si>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</si>
  <si>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</si>
  <si>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</si>
  <si>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</si>
  <si>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</si>
  <si>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</si>
  <si>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</si>
  <si>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</si>
  <si>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</si>
  <si>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</si>
  <si>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</si>
  <si>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</si>
  <si>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</si>
  <si>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</si>
  <si>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</si>
  <si>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</si>
  <si>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</si>
  <si>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</si>
  <si>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</si>
  <si>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</si>
  <si>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</si>
  <si>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</si>
  <si>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</si>
  <si>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</si>
  <si>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</si>
  <si>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</si>
  <si>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</si>
  <si>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</si>
  <si>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</si>
  <si>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</si>
  <si>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</si>
  <si>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</si>
  <si>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</si>
  <si>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</si>
  <si>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</si>
  <si>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</si>
  <si>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</si>
  <si>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</si>
  <si>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</si>
  <si>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</si>
  <si>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</si>
  <si>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</si>
  <si>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</si>
  <si>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</si>
  <si>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うち日本人(％)</t>
    <phoneticPr fontId="5"/>
  </si>
  <si>
    <t>-1.1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</si>
  <si>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</si>
  <si>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</si>
  <si>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</si>
  <si>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</si>
  <si>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</si>
  <si>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</si>
  <si>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</si>
  <si>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</si>
  <si>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</si>
  <si>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</si>
  <si>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</si>
  <si>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</si>
  <si>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</si>
  <si>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</si>
  <si>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</si>
  <si>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</si>
  <si>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</si>
  <si>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</si>
  <si>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</si>
  <si>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</si>
  <si>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</si>
  <si>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</si>
  <si>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</si>
  <si>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</si>
  <si>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</si>
  <si>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</si>
  <si>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</si>
  <si>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</si>
  <si>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</si>
  <si>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</si>
  <si>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</si>
  <si>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</si>
  <si>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</si>
  <si>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</si>
  <si>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</si>
  <si>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</si>
  <si>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</si>
  <si>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</si>
  <si>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</si>
  <si>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</si>
  <si>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</si>
  <si>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</si>
  <si>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</si>
  <si>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</si>
  <si>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</si>
  <si>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</si>
  <si>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</si>
  <si>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</si>
  <si>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</si>
  <si>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</si>
  <si>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</si>
  <si>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</si>
  <si>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</si>
  <si>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</si>
  <si>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</si>
  <si>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</si>
  <si>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</si>
  <si>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</si>
  <si>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</si>
  <si>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</si>
  <si>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</si>
  <si>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群馬県安中市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</si>
  <si>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</si>
  <si>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</si>
  <si>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</si>
  <si>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</si>
  <si>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</si>
  <si>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</si>
  <si>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</si>
  <si>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</si>
  <si>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</si>
  <si>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</si>
  <si>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</si>
  <si>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</si>
  <si>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</si>
  <si>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</si>
  <si>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</si>
  <si>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</si>
  <si>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</si>
  <si>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</si>
  <si>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</si>
  <si>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</si>
  <si>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</si>
  <si>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</si>
  <si>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</si>
  <si>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</si>
  <si>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</si>
  <si>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</si>
  <si>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</si>
  <si>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</si>
  <si>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</si>
  <si>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</si>
  <si>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</si>
  <si>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</si>
  <si>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</si>
  <si>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</si>
  <si>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</si>
  <si>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</si>
  <si>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</si>
  <si>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</si>
  <si>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</si>
  <si>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</si>
  <si>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</si>
  <si>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</si>
  <si>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</si>
  <si>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</si>
  <si>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</si>
  <si>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</si>
  <si>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</si>
  <si>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</si>
  <si>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</si>
  <si>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</si>
  <si>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</si>
  <si>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</si>
  <si>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</si>
  <si>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</si>
  <si>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</si>
  <si>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</si>
  <si>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</si>
  <si>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</si>
  <si>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</si>
  <si>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</si>
  <si>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</si>
  <si>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</si>
  <si>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</si>
  <si>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</si>
  <si>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</si>
  <si>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</si>
  <si>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</si>
  <si>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</si>
  <si>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</si>
  <si>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</si>
  <si>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</si>
  <si>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</si>
  <si>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</si>
  <si>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</si>
  <si>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</si>
  <si>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</si>
  <si>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</si>
  <si>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</si>
  <si>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</si>
  <si>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</si>
  <si>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</si>
  <si>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</si>
  <si>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</si>
  <si>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</si>
  <si>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</si>
  <si>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</si>
  <si>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</si>
  <si>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</si>
  <si>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</si>
  <si>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</si>
  <si>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</si>
  <si>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</si>
  <si>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</si>
  <si>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</si>
  <si>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</si>
  <si>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</si>
  <si>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</si>
  <si>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</si>
  <si>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</si>
  <si>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</si>
  <si>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</si>
  <si>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</si>
  <si>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</si>
  <si>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</si>
  <si>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</si>
  <si>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</si>
  <si>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</si>
  <si>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</si>
  <si>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</si>
  <si>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</si>
  <si>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</si>
  <si>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</si>
  <si>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</si>
  <si>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</si>
  <si>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</si>
  <si>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</si>
  <si>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</si>
  <si>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</si>
  <si>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</si>
  <si>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</si>
  <si>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</si>
  <si>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</si>
  <si>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</si>
  <si>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</si>
  <si>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</si>
  <si>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</si>
  <si>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</si>
  <si>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</si>
  <si>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</si>
  <si>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</si>
  <si>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</si>
  <si>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</si>
  <si>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</si>
  <si>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</si>
  <si>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</si>
  <si>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</si>
  <si>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</si>
  <si>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</si>
  <si>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</si>
  <si>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</si>
  <si>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</si>
  <si>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</si>
  <si>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</si>
  <si>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</si>
  <si>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</si>
  <si>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</si>
  <si>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</si>
  <si>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</si>
  <si>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群馬県安中市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</si>
  <si>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</si>
  <si>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</si>
  <si>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</si>
  <si>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</si>
  <si>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</si>
  <si>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</si>
  <si>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</si>
  <si>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</si>
  <si>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</si>
  <si>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</si>
  <si>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</si>
  <si>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</si>
  <si>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</si>
  <si>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</si>
  <si>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</si>
  <si>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</si>
  <si>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</si>
  <si>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</si>
  <si>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</si>
  <si>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</si>
  <si>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健康増進施設恵みの湯事業特別会計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</si>
  <si>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</si>
  <si>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</si>
  <si>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</si>
  <si>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</si>
  <si>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</si>
  <si>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</si>
  <si>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</si>
  <si>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</si>
  <si>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</si>
  <si>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</si>
  <si>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</si>
  <si>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</si>
  <si>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</si>
  <si>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</si>
  <si>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</si>
  <si>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</si>
  <si>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</si>
  <si>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</si>
  <si>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病院事業会計</t>
    <phoneticPr fontId="5"/>
  </si>
  <si>
    <t>法適用企業</t>
    <phoneticPr fontId="5"/>
  </si>
  <si>
    <t>介護サービス事業会計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</si>
  <si>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</si>
  <si>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</si>
  <si>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</si>
  <si>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</si>
  <si>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</si>
  <si>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</si>
  <si>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</si>
  <si>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</si>
  <si>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</si>
  <si>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</si>
  <si>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</si>
  <si>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</si>
  <si>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</si>
  <si>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</si>
  <si>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</si>
  <si>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</si>
  <si>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</si>
  <si>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</si>
  <si>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</si>
  <si>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</si>
  <si>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</si>
  <si>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</si>
  <si>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</si>
  <si>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</si>
  <si>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</si>
  <si>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</si>
  <si>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</si>
  <si>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</si>
  <si>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</si>
  <si>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</si>
  <si>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</si>
  <si>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</si>
  <si>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</si>
  <si>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</si>
  <si>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</si>
  <si>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</si>
  <si>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</si>
  <si>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</si>
  <si>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</si>
  <si>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</si>
  <si>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</si>
  <si>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</si>
  <si>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</si>
  <si>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</si>
  <si>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</si>
  <si>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</si>
  <si>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</si>
  <si>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</si>
  <si>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</si>
  <si>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</si>
  <si>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</si>
  <si>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</si>
  <si>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</si>
  <si>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</si>
  <si>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</si>
  <si>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</si>
  <si>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</si>
  <si>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</si>
  <si>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</si>
  <si>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</si>
  <si>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</si>
  <si>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</si>
  <si>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</si>
  <si>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</si>
  <si>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</si>
  <si>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介護サービス事業会計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</si>
  <si>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</si>
  <si>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</si>
  <si>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</si>
  <si>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</si>
  <si>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</si>
  <si>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</si>
  <si>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</si>
  <si>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</si>
  <si>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</si>
  <si>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</si>
  <si>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</si>
  <si>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</si>
  <si>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</si>
  <si>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</si>
  <si>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</si>
  <si>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</si>
  <si>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</si>
  <si>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</si>
  <si>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</si>
  <si>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</si>
  <si>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</si>
  <si>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</si>
  <si>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</si>
  <si>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</si>
  <si>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</si>
  <si>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</si>
  <si>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</si>
  <si>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</si>
  <si>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</si>
  <si>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</si>
  <si>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</si>
  <si>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</si>
  <si>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</si>
  <si>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</si>
  <si>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</si>
  <si>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</si>
  <si>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</si>
  <si>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</si>
  <si>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</si>
  <si>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</si>
  <si>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</si>
  <si>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</si>
  <si>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</si>
  <si>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</si>
  <si>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</si>
  <si>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</si>
  <si>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</si>
  <si>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</si>
  <si>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</si>
  <si>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</si>
  <si>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</si>
  <si>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</si>
  <si>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</si>
  <si>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</si>
  <si>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</si>
  <si>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</si>
  <si>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</si>
  <si>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</si>
  <si>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</si>
  <si>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</si>
  <si>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</si>
  <si>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</si>
  <si>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</si>
  <si>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</si>
  <si>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</si>
  <si>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</si>
  <si>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</si>
  <si>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</si>
  <si>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</si>
  <si>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</si>
  <si>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</si>
  <si>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</si>
  <si>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</si>
  <si>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</si>
  <si>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</si>
  <si>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</si>
  <si>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</si>
  <si>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</si>
  <si>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</si>
  <si>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</si>
  <si>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</si>
  <si>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</si>
  <si>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</si>
  <si>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</si>
  <si>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</si>
  <si>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16.02</t>
  </si>
  <si>
    <t>▲ 4.33</t>
  </si>
  <si>
    <t>▲ 7.42</t>
  </si>
  <si>
    <t>▲ 5.18</t>
  </si>
  <si>
    <t>水道事業会計</t>
  </si>
  <si>
    <t>一般会計</t>
  </si>
  <si>
    <t>病院事業会計</t>
  </si>
  <si>
    <t>介護保険特別会計</t>
  </si>
  <si>
    <t>介護サービス事業会計</t>
  </si>
  <si>
    <t>国民健康保険特別会計</t>
  </si>
  <si>
    <t>下水道事業特別会計</t>
  </si>
  <si>
    <t>後期高齢者医療特別会計</t>
  </si>
  <si>
    <t>その他会計（赤字）</t>
  </si>
  <si>
    <t>その他会計（黒字）</t>
  </si>
  <si>
    <t>　　　　－</t>
  </si>
  <si>
    <t>高崎市・安中市消防組合</t>
  </si>
  <si>
    <t>群馬県市町村総合事務組合</t>
  </si>
  <si>
    <t>群馬県市町村会館管理組合</t>
  </si>
  <si>
    <t>群馬県後期高齢者医療広域連合（一般会計）</t>
  </si>
  <si>
    <t>群馬県後期高齢者医療広域連合（事業会計）</t>
  </si>
  <si>
    <t>安中市土地開発公社</t>
  </si>
  <si>
    <t>碓氷峠交流記念財団</t>
  </si>
  <si>
    <t>○</t>
    <phoneticPr fontId="2"/>
  </si>
  <si>
    <t>地域振興基金</t>
    <phoneticPr fontId="11"/>
  </si>
  <si>
    <t>職員退職手当基金</t>
    <phoneticPr fontId="11"/>
  </si>
  <si>
    <t>庁舎建設基金</t>
    <phoneticPr fontId="11"/>
  </si>
  <si>
    <t>福祉基金</t>
    <phoneticPr fontId="11"/>
  </si>
  <si>
    <t>ふるさと創生基金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</si>
  <si>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</si>
  <si>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</si>
  <si>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</si>
  <si>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安中市では地方債を発行する際に交付税措置のない地方債は極力起債しないとの方針で地方債の発行を行っていること、比較的短い期間で借り入れを行い元金償還額も大きいこと、平成２７年度まで集中的に取り組んだ学校等の耐震改修・大規模改修が終了し、新発債の発行が抑止できているなどから、地方債の発行額の割に将来負担比率が低くなっていると推測される。
　また、有形固定資産減価償却率については、前述のとおり、道路により数値が下がっていると推察される。</t>
    <rPh sb="1" eb="4">
      <t>アンナカシ</t>
    </rPh>
    <rPh sb="6" eb="9">
      <t>チホウサイ</t>
    </rPh>
    <rPh sb="10" eb="12">
      <t>ハッコウ</t>
    </rPh>
    <rPh sb="14" eb="15">
      <t>サイ</t>
    </rPh>
    <rPh sb="16" eb="19">
      <t>コウフゼイ</t>
    </rPh>
    <rPh sb="19" eb="21">
      <t>ソチ</t>
    </rPh>
    <rPh sb="24" eb="27">
      <t>チホウサイ</t>
    </rPh>
    <rPh sb="28" eb="30">
      <t>キョクリョク</t>
    </rPh>
    <rPh sb="30" eb="32">
      <t>キサイ</t>
    </rPh>
    <rPh sb="37" eb="39">
      <t>ホウシン</t>
    </rPh>
    <rPh sb="40" eb="43">
      <t>チホウサイ</t>
    </rPh>
    <rPh sb="44" eb="46">
      <t>ハッコウ</t>
    </rPh>
    <rPh sb="47" eb="48">
      <t>オコナ</t>
    </rPh>
    <rPh sb="55" eb="58">
      <t>ヒカクテキ</t>
    </rPh>
    <rPh sb="58" eb="59">
      <t>ミジカ</t>
    </rPh>
    <rPh sb="60" eb="62">
      <t>キカン</t>
    </rPh>
    <rPh sb="63" eb="64">
      <t>カ</t>
    </rPh>
    <rPh sb="65" eb="66">
      <t>イ</t>
    </rPh>
    <rPh sb="68" eb="69">
      <t>オコナ</t>
    </rPh>
    <rPh sb="70" eb="72">
      <t>ガンキン</t>
    </rPh>
    <rPh sb="72" eb="74">
      <t>ショウカン</t>
    </rPh>
    <rPh sb="74" eb="75">
      <t>ガク</t>
    </rPh>
    <rPh sb="76" eb="77">
      <t>オオ</t>
    </rPh>
    <rPh sb="82" eb="84">
      <t>ヘイセイ</t>
    </rPh>
    <rPh sb="86" eb="88">
      <t>ネンド</t>
    </rPh>
    <rPh sb="90" eb="93">
      <t>シュウチュウテキ</t>
    </rPh>
    <rPh sb="94" eb="95">
      <t>ト</t>
    </rPh>
    <rPh sb="96" eb="97">
      <t>ク</t>
    </rPh>
    <rPh sb="99" eb="102">
      <t>ガッコウトウ</t>
    </rPh>
    <rPh sb="103" eb="105">
      <t>タイシン</t>
    </rPh>
    <rPh sb="105" eb="107">
      <t>カイシュウ</t>
    </rPh>
    <rPh sb="108" eb="111">
      <t>ダイキボ</t>
    </rPh>
    <rPh sb="111" eb="113">
      <t>カイシュウ</t>
    </rPh>
    <rPh sb="114" eb="116">
      <t>シュウリョウ</t>
    </rPh>
    <rPh sb="118" eb="119">
      <t>シン</t>
    </rPh>
    <rPh sb="119" eb="120">
      <t>パツ</t>
    </rPh>
    <rPh sb="120" eb="121">
      <t>サイ</t>
    </rPh>
    <rPh sb="122" eb="124">
      <t>ハッコウ</t>
    </rPh>
    <rPh sb="125" eb="127">
      <t>ヨクシ</t>
    </rPh>
    <rPh sb="137" eb="140">
      <t>チホウサイ</t>
    </rPh>
    <rPh sb="141" eb="144">
      <t>ハッコウガク</t>
    </rPh>
    <rPh sb="145" eb="146">
      <t>ワリ</t>
    </rPh>
    <rPh sb="147" eb="149">
      <t>ショウライ</t>
    </rPh>
    <rPh sb="149" eb="151">
      <t>フタン</t>
    </rPh>
    <rPh sb="151" eb="153">
      <t>ヒリツ</t>
    </rPh>
    <rPh sb="154" eb="155">
      <t>ヒク</t>
    </rPh>
    <rPh sb="162" eb="164">
      <t>スイソク</t>
    </rPh>
    <rPh sb="173" eb="175">
      <t>ユウケイ</t>
    </rPh>
    <rPh sb="175" eb="177">
      <t>コテイ</t>
    </rPh>
    <rPh sb="177" eb="179">
      <t>シサン</t>
    </rPh>
    <rPh sb="179" eb="181">
      <t>ゲンカ</t>
    </rPh>
    <rPh sb="181" eb="183">
      <t>ショウキャク</t>
    </rPh>
    <rPh sb="183" eb="184">
      <t>リツ</t>
    </rPh>
    <rPh sb="190" eb="192">
      <t>ゼンジュツ</t>
    </rPh>
    <rPh sb="197" eb="199">
      <t>ドウロ</t>
    </rPh>
    <rPh sb="202" eb="204">
      <t>スウチ</t>
    </rPh>
    <rPh sb="205" eb="206">
      <t>サ</t>
    </rPh>
    <rPh sb="212" eb="214">
      <t>スイサツ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</si>
  <si>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</si>
  <si>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</si>
  <si>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</si>
  <si>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</si>
  <si>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</si>
  <si>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</si>
  <si>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将来負担比率については前述の理由等により、将来負担比率が低くなっていると推測される。
　実質公債費比率については、類似団体の数値は年々減少していく中、安中市は増加を続けている。これは平成27年度まで学校施設の耐震補強等の事業が続いていたこと、比較的償還期間を短く設定した地方債が多いことの影響が大きいと考えられる。今後も多額の起債が見込まれる事業が予定されており、公債費の増加が見込まれる要因は多いため、財政運営に気をつける必要がある。</t>
    <rPh sb="1" eb="3">
      <t>ショウライ</t>
    </rPh>
    <rPh sb="3" eb="5">
      <t>フタン</t>
    </rPh>
    <rPh sb="5" eb="7">
      <t>ヒリツ</t>
    </rPh>
    <rPh sb="12" eb="14">
      <t>ゼンジュツ</t>
    </rPh>
    <rPh sb="15" eb="17">
      <t>リユウ</t>
    </rPh>
    <rPh sb="17" eb="18">
      <t>トウ</t>
    </rPh>
    <rPh sb="45" eb="47">
      <t>ジッシツ</t>
    </rPh>
    <rPh sb="47" eb="50">
      <t>コウサイヒ</t>
    </rPh>
    <rPh sb="50" eb="52">
      <t>ヒリツ</t>
    </rPh>
    <rPh sb="58" eb="60">
      <t>ルイジ</t>
    </rPh>
    <rPh sb="60" eb="62">
      <t>ダンタイ</t>
    </rPh>
    <rPh sb="63" eb="65">
      <t>スウチ</t>
    </rPh>
    <rPh sb="66" eb="68">
      <t>ネンネン</t>
    </rPh>
    <rPh sb="68" eb="70">
      <t>ゲンショウ</t>
    </rPh>
    <rPh sb="74" eb="75">
      <t>ナカ</t>
    </rPh>
    <rPh sb="76" eb="79">
      <t>アンナカシ</t>
    </rPh>
    <rPh sb="122" eb="125">
      <t>ヒカクテキ</t>
    </rPh>
    <rPh sb="125" eb="127">
      <t>ショウカン</t>
    </rPh>
    <rPh sb="127" eb="129">
      <t>キカン</t>
    </rPh>
    <rPh sb="130" eb="131">
      <t>ミジカ</t>
    </rPh>
    <rPh sb="132" eb="134">
      <t>セッテイ</t>
    </rPh>
    <rPh sb="136" eb="139">
      <t>チホウサイ</t>
    </rPh>
    <rPh sb="140" eb="141">
      <t>オオ</t>
    </rPh>
    <rPh sb="152" eb="153">
      <t>カンガ</t>
    </rPh>
    <rPh sb="161" eb="163">
      <t>タガク</t>
    </rPh>
    <rPh sb="164" eb="166">
      <t>キサイ</t>
    </rPh>
    <rPh sb="167" eb="169">
      <t>ミコ</t>
    </rPh>
    <rPh sb="172" eb="174">
      <t>ジギョウ</t>
    </rPh>
    <rPh sb="175" eb="177">
      <t>ヨテイ</t>
    </rPh>
    <rPh sb="203" eb="205">
      <t>ザイセイ</t>
    </rPh>
    <rPh sb="205" eb="207">
      <t>ウンエイ</t>
    </rPh>
    <rPh sb="208" eb="209">
      <t>キ</t>
    </rPh>
    <rPh sb="213" eb="215">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</si>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</sst>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2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57295</c:v>
                </c:pt>
                <c:pt idx="4">
                  <c:v>54110</c:v>
                </c:pt>
              </c:numCache>
            </c:numRef>
          </c:val>
          <c:smooth val="0"/>
          <c:extLst>
            <c:ext xmlns:c16="http://schemas.microsoft.com/office/drawing/2014/chart" uri="{C3380CC4-5D6E-409C-BE32-E72D297353CC}">
              <c16:uniqueId val="{00000000-956E-4008-A9DF-9DB19B1FB70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83727</c:v>
                </c:pt>
                <c:pt idx="1">
                  <c:v>85939</c:v>
                </c:pt>
                <c:pt idx="2">
                  <c:v>76776</c:v>
                </c:pt>
                <c:pt idx="3">
                  <c:v>25734</c:v>
                </c:pt>
                <c:pt idx="4">
                  <c:v>53708</c:v>
                </c:pt>
              </c:numCache>
            </c:numRef>
          </c:val>
          <c:smooth val="0"/>
          <c:extLst>
            <c:ext xmlns:c16="http://schemas.microsoft.com/office/drawing/2014/chart" uri="{C3380CC4-5D6E-409C-BE32-E72D297353CC}">
              <c16:uniqueId val="{00000001-956E-4008-A9DF-9DB19B1FB70D}"/>
            </c:ext>
          </c:extLst>
        </c:ser>
        <c:dLbls>
          <c:showLegendKey val="0"/>
          <c:showVal val="0"/>
          <c:showCatName val="0"/>
          <c:showSerName val="0"/>
          <c:showPercent val="0"/>
          <c:showBubbleSize val="0"/>
        </c:dLbls>
        <c:marker val="1"/>
        <c:smooth val="0"/>
        <c:axId val="512342424"/>
        <c:axId val="512342816"/>
      </c:lineChart>
      <c:catAx>
        <c:axId val="5123424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2342816"/>
        <c:crosses val="autoZero"/>
        <c:auto val="1"/>
        <c:lblAlgn val="ctr"/>
        <c:lblOffset val="100"/>
        <c:tickLblSkip val="1"/>
        <c:tickMarkSkip val="1"/>
        <c:noMultiLvlLbl val="0"/>
      </c:catAx>
      <c:valAx>
        <c:axId val="51234281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2342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4.08</c:v>
                </c:pt>
                <c:pt idx="1">
                  <c:v>6.7</c:v>
                </c:pt>
                <c:pt idx="2">
                  <c:v>5.42</c:v>
                </c:pt>
                <c:pt idx="3">
                  <c:v>5.98</c:v>
                </c:pt>
                <c:pt idx="4">
                  <c:v>5.45</c:v>
                </c:pt>
              </c:numCache>
            </c:numRef>
          </c:val>
          <c:extLst>
            <c:ext xmlns:c16="http://schemas.microsoft.com/office/drawing/2014/chart" uri="{C3380CC4-5D6E-409C-BE32-E72D297353CC}">
              <c16:uniqueId val="{00000000-B8CF-41AA-AAF2-8A41E11D101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38.049999999999997</c:v>
                </c:pt>
                <c:pt idx="1">
                  <c:v>41.3</c:v>
                </c:pt>
                <c:pt idx="2">
                  <c:v>39.869999999999997</c:v>
                </c:pt>
                <c:pt idx="3">
                  <c:v>34.770000000000003</c:v>
                </c:pt>
                <c:pt idx="4">
                  <c:v>33.24</c:v>
                </c:pt>
              </c:numCache>
            </c:numRef>
          </c:val>
          <c:extLst>
            <c:ext xmlns:c16="http://schemas.microsoft.com/office/drawing/2014/chart" uri="{C3380CC4-5D6E-409C-BE32-E72D297353CC}">
              <c16:uniqueId val="{00000001-B8CF-41AA-AAF2-8A41E11D1010}"/>
            </c:ext>
          </c:extLst>
        </c:ser>
        <c:dLbls>
          <c:showLegendKey val="0"/>
          <c:showVal val="0"/>
          <c:showCatName val="0"/>
          <c:showSerName val="0"/>
          <c:showPercent val="0"/>
          <c:showBubbleSize val="0"/>
        </c:dLbls>
        <c:gapWidth val="250"/>
        <c:overlap val="100"/>
        <c:axId val="509798128"/>
        <c:axId val="509798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-16.02</c:v>
                </c:pt>
                <c:pt idx="1">
                  <c:v>2.5099999999999998</c:v>
                </c:pt>
                <c:pt idx="2">
                  <c:v>-4.33</c:v>
                </c:pt>
                <c:pt idx="3">
                  <c:v>-7.42</c:v>
                </c:pt>
                <c:pt idx="4">
                  <c:v>-5.18</c:v>
                </c:pt>
              </c:numCache>
            </c:numRef>
          </c:val>
          <c:smooth val="0"/>
          <c:extLst>
            <c:ext xmlns:c16="http://schemas.microsoft.com/office/drawing/2014/chart" uri="{C3380CC4-5D6E-409C-BE32-E72D297353CC}">
              <c16:uniqueId val="{00000002-B8CF-41AA-AAF2-8A41E11D1010}"/>
            </c:ext>
          </c:extLst>
        </c:ser>
        <c:dLbls>
          <c:showLegendKey val="0"/>
          <c:showVal val="0"/>
          <c:showCatName val="0"/>
          <c:showSerName val="0"/>
          <c:showPercent val="0"/>
          <c:showBubbleSize val="0"/>
        </c:dLbls>
        <c:marker val="1"/>
        <c:smooth val="0"/>
        <c:axId val="509798128"/>
        <c:axId val="509798520"/>
      </c:lineChart>
      <c:catAx>
        <c:axId val="50979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9798520"/>
        <c:crosses val="autoZero"/>
        <c:auto val="1"/>
        <c:lblAlgn val="ctr"/>
        <c:lblOffset val="100"/>
        <c:tickLblSkip val="1"/>
        <c:tickMarkSkip val="1"/>
        <c:noMultiLvlLbl val="0"/>
      </c:catAx>
      <c:valAx>
        <c:axId val="509798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9798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0.02</c:v>
                </c:pt>
                <c:pt idx="2">
                  <c:v>#N/A</c:v>
                </c:pt>
                <c:pt idx="3">
                  <c:v>0.03</c:v>
                </c:pt>
                <c:pt idx="4">
                  <c:v>#N/A</c:v>
                </c:pt>
                <c:pt idx="5">
                  <c:v>0.02</c:v>
                </c:pt>
                <c:pt idx="6">
                  <c:v>#N/A</c:v>
                </c:pt>
                <c:pt idx="7">
                  <c:v>0</c:v>
                </c:pt>
                <c:pt idx="8">
                  <c:v>#N/A</c:v>
                </c:pt>
                <c:pt idx="9">
                  <c:v>0.01</c:v>
                </c:pt>
              </c:numCache>
            </c:numRef>
          </c:val>
          <c:extLst>
            <c:ext xmlns:c16="http://schemas.microsoft.com/office/drawing/2014/chart" uri="{C3380CC4-5D6E-409C-BE32-E72D297353CC}">
              <c16:uniqueId val="{00000000-C576-407A-A53F-9AAF3E1AB8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576-407A-A53F-9AAF3E1AB80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0.03</c:v>
                </c:pt>
                <c:pt idx="4">
                  <c:v>#N/A</c:v>
                </c:pt>
                <c:pt idx="5">
                  <c:v>0.01</c:v>
                </c:pt>
                <c:pt idx="6">
                  <c:v>#N/A</c:v>
                </c:pt>
                <c:pt idx="7">
                  <c:v>0.09</c:v>
                </c:pt>
                <c:pt idx="8">
                  <c:v>#N/A</c:v>
                </c:pt>
                <c:pt idx="9">
                  <c:v>0.02</c:v>
                </c:pt>
              </c:numCache>
            </c:numRef>
          </c:val>
          <c:extLst>
            <c:ext xmlns:c16="http://schemas.microsoft.com/office/drawing/2014/chart" uri="{C3380CC4-5D6E-409C-BE32-E72D297353CC}">
              <c16:uniqueId val="{00000002-C576-407A-A53F-9AAF3E1AB804}"/>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0.04</c:v>
                </c:pt>
                <c:pt idx="4">
                  <c:v>#N/A</c:v>
                </c:pt>
                <c:pt idx="5">
                  <c:v>0.04</c:v>
                </c:pt>
                <c:pt idx="6">
                  <c:v>#N/A</c:v>
                </c:pt>
                <c:pt idx="7">
                  <c:v>0.04</c:v>
                </c:pt>
                <c:pt idx="8">
                  <c:v>#N/A</c:v>
                </c:pt>
                <c:pt idx="9">
                  <c:v>0.03</c:v>
                </c:pt>
              </c:numCache>
            </c:numRef>
          </c:val>
          <c:extLst>
            <c:ext xmlns:c16="http://schemas.microsoft.com/office/drawing/2014/chart" uri="{C3380CC4-5D6E-409C-BE32-E72D297353CC}">
              <c16:uniqueId val="{00000003-C576-407A-A53F-9AAF3E1AB804}"/>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0.12</c:v>
                </c:pt>
                <c:pt idx="2">
                  <c:v>#N/A</c:v>
                </c:pt>
                <c:pt idx="3">
                  <c:v>0.17</c:v>
                </c:pt>
                <c:pt idx="4">
                  <c:v>#N/A</c:v>
                </c:pt>
                <c:pt idx="5">
                  <c:v>0.14000000000000001</c:v>
                </c:pt>
                <c:pt idx="6">
                  <c:v>#N/A</c:v>
                </c:pt>
                <c:pt idx="7">
                  <c:v>0.16</c:v>
                </c:pt>
                <c:pt idx="8">
                  <c:v>#N/A</c:v>
                </c:pt>
                <c:pt idx="9">
                  <c:v>0.14000000000000001</c:v>
                </c:pt>
              </c:numCache>
            </c:numRef>
          </c:val>
          <c:extLst>
            <c:ext xmlns:c16="http://schemas.microsoft.com/office/drawing/2014/chart" uri="{C3380CC4-5D6E-409C-BE32-E72D297353CC}">
              <c16:uniqueId val="{00000004-C576-407A-A53F-9AAF3E1AB804}"/>
            </c:ext>
          </c:extLst>
        </c:ser>
        <c:ser>
          <c:idx val="5"/>
          <c:order val="5"/>
          <c:tx>
            <c:strRef>
              <c:f>データシート!$A$32</c:f>
              <c:strCache>
                <c:ptCount val="1"/>
                <c:pt idx="0">
                  <c:v>介護サービス事業会計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0.24</c:v>
                </c:pt>
                <c:pt idx="2">
                  <c:v>#N/A</c:v>
                </c:pt>
                <c:pt idx="3">
                  <c:v>0.25</c:v>
                </c:pt>
                <c:pt idx="4">
                  <c:v>#N/A</c:v>
                </c:pt>
                <c:pt idx="5">
                  <c:v>0.21</c:v>
                </c:pt>
                <c:pt idx="6">
                  <c:v>#N/A</c:v>
                </c:pt>
                <c:pt idx="7">
                  <c:v>0.23</c:v>
                </c:pt>
                <c:pt idx="8">
                  <c:v>#N/A</c:v>
                </c:pt>
                <c:pt idx="9">
                  <c:v>0.2</c:v>
                </c:pt>
              </c:numCache>
            </c:numRef>
          </c:val>
          <c:extLst>
            <c:ext xmlns:c16="http://schemas.microsoft.com/office/drawing/2014/chart" uri="{C3380CC4-5D6E-409C-BE32-E72D297353CC}">
              <c16:uniqueId val="{00000005-C576-407A-A53F-9AAF3E1AB80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c:v>
                </c:pt>
                <c:pt idx="2">
                  <c:v>#N/A</c:v>
                </c:pt>
                <c:pt idx="3">
                  <c:v>0.49</c:v>
                </c:pt>
                <c:pt idx="4">
                  <c:v>#N/A</c:v>
                </c:pt>
                <c:pt idx="5">
                  <c:v>0.51</c:v>
                </c:pt>
                <c:pt idx="6">
                  <c:v>#N/A</c:v>
                </c:pt>
                <c:pt idx="7">
                  <c:v>0.28000000000000003</c:v>
                </c:pt>
                <c:pt idx="8">
                  <c:v>#N/A</c:v>
                </c:pt>
                <c:pt idx="9">
                  <c:v>0.86</c:v>
                </c:pt>
              </c:numCache>
            </c:numRef>
          </c:val>
          <c:extLst>
            <c:ext xmlns:c16="http://schemas.microsoft.com/office/drawing/2014/chart" uri="{C3380CC4-5D6E-409C-BE32-E72D297353CC}">
              <c16:uniqueId val="{00000006-C576-407A-A53F-9AAF3E1AB804}"/>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3.66</c:v>
                </c:pt>
                <c:pt idx="2">
                  <c:v>#N/A</c:v>
                </c:pt>
                <c:pt idx="3">
                  <c:v>2.15</c:v>
                </c:pt>
                <c:pt idx="4">
                  <c:v>#N/A</c:v>
                </c:pt>
                <c:pt idx="5">
                  <c:v>1.91</c:v>
                </c:pt>
                <c:pt idx="6">
                  <c:v>#N/A</c:v>
                </c:pt>
                <c:pt idx="7">
                  <c:v>2.89</c:v>
                </c:pt>
                <c:pt idx="8">
                  <c:v>#N/A</c:v>
                </c:pt>
                <c:pt idx="9">
                  <c:v>2.2200000000000002</c:v>
                </c:pt>
              </c:numCache>
            </c:numRef>
          </c:val>
          <c:extLst>
            <c:ext xmlns:c16="http://schemas.microsoft.com/office/drawing/2014/chart" uri="{C3380CC4-5D6E-409C-BE32-E72D297353CC}">
              <c16:uniqueId val="{00000007-C576-407A-A53F-9AAF3E1AB80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4.05</c:v>
                </c:pt>
                <c:pt idx="2">
                  <c:v>#N/A</c:v>
                </c:pt>
                <c:pt idx="3">
                  <c:v>6.66</c:v>
                </c:pt>
                <c:pt idx="4">
                  <c:v>#N/A</c:v>
                </c:pt>
                <c:pt idx="5">
                  <c:v>5.39</c:v>
                </c:pt>
                <c:pt idx="6">
                  <c:v>#N/A</c:v>
                </c:pt>
                <c:pt idx="7">
                  <c:v>5.97</c:v>
                </c:pt>
                <c:pt idx="8">
                  <c:v>#N/A</c:v>
                </c:pt>
                <c:pt idx="9">
                  <c:v>5.44</c:v>
                </c:pt>
              </c:numCache>
            </c:numRef>
          </c:val>
          <c:extLst>
            <c:ext xmlns:c16="http://schemas.microsoft.com/office/drawing/2014/chart" uri="{C3380CC4-5D6E-409C-BE32-E72D297353CC}">
              <c16:uniqueId val="{00000008-C576-407A-A53F-9AAF3E1AB80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14.04</c:v>
                </c:pt>
                <c:pt idx="2">
                  <c:v>#N/A</c:v>
                </c:pt>
                <c:pt idx="3">
                  <c:v>14.14</c:v>
                </c:pt>
                <c:pt idx="4">
                  <c:v>#N/A</c:v>
                </c:pt>
                <c:pt idx="5">
                  <c:v>13.43</c:v>
                </c:pt>
                <c:pt idx="6">
                  <c:v>#N/A</c:v>
                </c:pt>
                <c:pt idx="7">
                  <c:v>14.07</c:v>
                </c:pt>
                <c:pt idx="8">
                  <c:v>#N/A</c:v>
                </c:pt>
                <c:pt idx="9">
                  <c:v>14.46</c:v>
                </c:pt>
              </c:numCache>
            </c:numRef>
          </c:val>
          <c:extLst>
            <c:ext xmlns:c16="http://schemas.microsoft.com/office/drawing/2014/chart" uri="{C3380CC4-5D6E-409C-BE32-E72D297353CC}">
              <c16:uniqueId val="{00000009-C576-407A-A53F-9AAF3E1AB804}"/>
            </c:ext>
          </c:extLst>
        </c:ser>
        <c:dLbls>
          <c:showLegendKey val="0"/>
          <c:showVal val="0"/>
          <c:showCatName val="0"/>
          <c:showSerName val="0"/>
          <c:showPercent val="0"/>
          <c:showBubbleSize val="0"/>
        </c:dLbls>
        <c:gapWidth val="150"/>
        <c:overlap val="100"/>
        <c:axId val="477838488"/>
        <c:axId val="477838880"/>
      </c:barChart>
      <c:catAx>
        <c:axId val="477838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7838880"/>
        <c:crosses val="autoZero"/>
        <c:auto val="1"/>
        <c:lblAlgn val="ctr"/>
        <c:lblOffset val="100"/>
        <c:tickLblSkip val="1"/>
        <c:tickMarkSkip val="1"/>
        <c:noMultiLvlLbl val="0"/>
      </c:catAx>
      <c:valAx>
        <c:axId val="477838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7838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2125</c:v>
                </c:pt>
                <c:pt idx="5">
                  <c:v>2333</c:v>
                </c:pt>
                <c:pt idx="8">
                  <c:v>2455</c:v>
                </c:pt>
                <c:pt idx="11">
                  <c:v>2531</c:v>
                </c:pt>
                <c:pt idx="14">
                  <c:v>2605</c:v>
                </c:pt>
              </c:numCache>
            </c:numRef>
          </c:val>
          <c:extLst>
            <c:ext xmlns:c16="http://schemas.microsoft.com/office/drawing/2014/chart" uri="{C3380CC4-5D6E-409C-BE32-E72D297353CC}">
              <c16:uniqueId val="{00000000-2469-4987-9880-B31DF020A6A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469-4987-9880-B31DF020A6A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23</c:v>
                </c:pt>
                <c:pt idx="3">
                  <c:v>22</c:v>
                </c:pt>
                <c:pt idx="6">
                  <c:v>10</c:v>
                </c:pt>
                <c:pt idx="9">
                  <c:v>4</c:v>
                </c:pt>
                <c:pt idx="12">
                  <c:v>2</c:v>
                </c:pt>
              </c:numCache>
            </c:numRef>
          </c:val>
          <c:extLst>
            <c:ext xmlns:c16="http://schemas.microsoft.com/office/drawing/2014/chart" uri="{C3380CC4-5D6E-409C-BE32-E72D297353CC}">
              <c16:uniqueId val="{00000002-2469-4987-9880-B31DF020A6A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34</c:v>
                </c:pt>
                <c:pt idx="3">
                  <c:v>33</c:v>
                </c:pt>
                <c:pt idx="6">
                  <c:v>33</c:v>
                </c:pt>
                <c:pt idx="9">
                  <c:v>29</c:v>
                </c:pt>
                <c:pt idx="12">
                  <c:v>36</c:v>
                </c:pt>
              </c:numCache>
            </c:numRef>
          </c:val>
          <c:extLst>
            <c:ext xmlns:c16="http://schemas.microsoft.com/office/drawing/2014/chart" uri="{C3380CC4-5D6E-409C-BE32-E72D297353CC}">
              <c16:uniqueId val="{00000003-2469-4987-9880-B31DF020A6A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523</c:v>
                </c:pt>
                <c:pt idx="3">
                  <c:v>525</c:v>
                </c:pt>
                <c:pt idx="6">
                  <c:v>586</c:v>
                </c:pt>
                <c:pt idx="9">
                  <c:v>606</c:v>
                </c:pt>
                <c:pt idx="12">
                  <c:v>596</c:v>
                </c:pt>
              </c:numCache>
            </c:numRef>
          </c:val>
          <c:extLst>
            <c:ext xmlns:c16="http://schemas.microsoft.com/office/drawing/2014/chart" uri="{C3380CC4-5D6E-409C-BE32-E72D297353CC}">
              <c16:uniqueId val="{00000004-2469-4987-9880-B31DF020A6A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69-4987-9880-B31DF020A6A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469-4987-9880-B31DF020A6A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2340</c:v>
                </c:pt>
                <c:pt idx="3">
                  <c:v>2675</c:v>
                </c:pt>
                <c:pt idx="6">
                  <c:v>2849</c:v>
                </c:pt>
                <c:pt idx="9">
                  <c:v>2964</c:v>
                </c:pt>
                <c:pt idx="12">
                  <c:v>2986</c:v>
                </c:pt>
              </c:numCache>
            </c:numRef>
          </c:val>
          <c:extLst>
            <c:ext xmlns:c16="http://schemas.microsoft.com/office/drawing/2014/chart" uri="{C3380CC4-5D6E-409C-BE32-E72D297353CC}">
              <c16:uniqueId val="{00000007-2469-4987-9880-B31DF020A6A6}"/>
            </c:ext>
          </c:extLst>
        </c:ser>
        <c:dLbls>
          <c:showLegendKey val="0"/>
          <c:showVal val="0"/>
          <c:showCatName val="0"/>
          <c:showSerName val="0"/>
          <c:showPercent val="0"/>
          <c:showBubbleSize val="0"/>
        </c:dLbls>
        <c:gapWidth val="100"/>
        <c:overlap val="100"/>
        <c:axId val="509194568"/>
        <c:axId val="509194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795</c:v>
                </c:pt>
                <c:pt idx="2">
                  <c:v>#N/A</c:v>
                </c:pt>
                <c:pt idx="3">
                  <c:v>#N/A</c:v>
                </c:pt>
                <c:pt idx="4">
                  <c:v>922</c:v>
                </c:pt>
                <c:pt idx="5">
                  <c:v>#N/A</c:v>
                </c:pt>
                <c:pt idx="6">
                  <c:v>#N/A</c:v>
                </c:pt>
                <c:pt idx="7">
                  <c:v>1023</c:v>
                </c:pt>
                <c:pt idx="8">
                  <c:v>#N/A</c:v>
                </c:pt>
                <c:pt idx="9">
                  <c:v>#N/A</c:v>
                </c:pt>
                <c:pt idx="10">
                  <c:v>1072</c:v>
                </c:pt>
                <c:pt idx="11">
                  <c:v>#N/A</c:v>
                </c:pt>
                <c:pt idx="12">
                  <c:v>#N/A</c:v>
                </c:pt>
                <c:pt idx="13">
                  <c:v>1015</c:v>
                </c:pt>
                <c:pt idx="14">
                  <c:v>#N/A</c:v>
                </c:pt>
              </c:numCache>
            </c:numRef>
          </c:val>
          <c:smooth val="0"/>
          <c:extLst>
            <c:ext xmlns:c16="http://schemas.microsoft.com/office/drawing/2014/chart" uri="{C3380CC4-5D6E-409C-BE32-E72D297353CC}">
              <c16:uniqueId val="{00000008-2469-4987-9880-B31DF020A6A6}"/>
            </c:ext>
          </c:extLst>
        </c:ser>
        <c:dLbls>
          <c:showLegendKey val="0"/>
          <c:showVal val="0"/>
          <c:showCatName val="0"/>
          <c:showSerName val="0"/>
          <c:showPercent val="0"/>
          <c:showBubbleSize val="0"/>
        </c:dLbls>
        <c:marker val="1"/>
        <c:smooth val="0"/>
        <c:axId val="509194568"/>
        <c:axId val="509194960"/>
      </c:lineChart>
      <c:catAx>
        <c:axId val="509194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9194960"/>
        <c:crosses val="autoZero"/>
        <c:auto val="1"/>
        <c:lblAlgn val="ctr"/>
        <c:lblOffset val="100"/>
        <c:tickLblSkip val="1"/>
        <c:tickMarkSkip val="1"/>
        <c:noMultiLvlLbl val="0"/>
      </c:catAx>
      <c:valAx>
        <c:axId val="509194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9194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22384</c:v>
                </c:pt>
                <c:pt idx="5">
                  <c:v>24216</c:v>
                </c:pt>
                <c:pt idx="8">
                  <c:v>24724</c:v>
                </c:pt>
                <c:pt idx="11">
                  <c:v>24369</c:v>
                </c:pt>
                <c:pt idx="14">
                  <c:v>24049</c:v>
                </c:pt>
              </c:numCache>
            </c:numRef>
          </c:val>
          <c:extLst>
            <c:ext xmlns:c16="http://schemas.microsoft.com/office/drawing/2014/chart" uri="{C3380CC4-5D6E-409C-BE32-E72D297353CC}">
              <c16:uniqueId val="{00000000-DCBF-4A6E-959E-CD44A60CAF8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3326</c:v>
                </c:pt>
                <c:pt idx="5">
                  <c:v>3404</c:v>
                </c:pt>
                <c:pt idx="8">
                  <c:v>3085</c:v>
                </c:pt>
                <c:pt idx="11">
                  <c:v>3025</c:v>
                </c:pt>
                <c:pt idx="14">
                  <c:v>2907</c:v>
                </c:pt>
              </c:numCache>
            </c:numRef>
          </c:val>
          <c:extLst>
            <c:ext xmlns:c16="http://schemas.microsoft.com/office/drawing/2014/chart" uri="{C3380CC4-5D6E-409C-BE32-E72D297353CC}">
              <c16:uniqueId val="{00000001-DCBF-4A6E-959E-CD44A60CAF8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8444</c:v>
                </c:pt>
                <c:pt idx="5">
                  <c:v>8589</c:v>
                </c:pt>
                <c:pt idx="8">
                  <c:v>8177</c:v>
                </c:pt>
                <c:pt idx="11">
                  <c:v>7378</c:v>
                </c:pt>
                <c:pt idx="14">
                  <c:v>7263</c:v>
                </c:pt>
              </c:numCache>
            </c:numRef>
          </c:val>
          <c:extLst>
            <c:ext xmlns:c16="http://schemas.microsoft.com/office/drawing/2014/chart" uri="{C3380CC4-5D6E-409C-BE32-E72D297353CC}">
              <c16:uniqueId val="{00000002-DCBF-4A6E-959E-CD44A60CAF8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CBF-4A6E-959E-CD44A60CAF8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CBF-4A6E-959E-CD44A60CAF8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502</c:v>
                </c:pt>
                <c:pt idx="3">
                  <c:v>491</c:v>
                </c:pt>
                <c:pt idx="6">
                  <c:v>513</c:v>
                </c:pt>
                <c:pt idx="9">
                  <c:v>438</c:v>
                </c:pt>
                <c:pt idx="12">
                  <c:v>451</c:v>
                </c:pt>
              </c:numCache>
            </c:numRef>
          </c:val>
          <c:extLst>
            <c:ext xmlns:c16="http://schemas.microsoft.com/office/drawing/2014/chart" uri="{C3380CC4-5D6E-409C-BE32-E72D297353CC}">
              <c16:uniqueId val="{00000005-DCBF-4A6E-959E-CD44A60CAF8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3963</c:v>
                </c:pt>
                <c:pt idx="3">
                  <c:v>3782</c:v>
                </c:pt>
                <c:pt idx="6">
                  <c:v>3411</c:v>
                </c:pt>
                <c:pt idx="9">
                  <c:v>3197</c:v>
                </c:pt>
                <c:pt idx="12">
                  <c:v>3065</c:v>
                </c:pt>
              </c:numCache>
            </c:numRef>
          </c:val>
          <c:extLst>
            <c:ext xmlns:c16="http://schemas.microsoft.com/office/drawing/2014/chart" uri="{C3380CC4-5D6E-409C-BE32-E72D297353CC}">
              <c16:uniqueId val="{00000006-DCBF-4A6E-959E-CD44A60CAF8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198</c:v>
                </c:pt>
                <c:pt idx="3">
                  <c:v>243</c:v>
                </c:pt>
                <c:pt idx="6">
                  <c:v>278</c:v>
                </c:pt>
                <c:pt idx="9">
                  <c:v>284</c:v>
                </c:pt>
                <c:pt idx="12">
                  <c:v>286</c:v>
                </c:pt>
              </c:numCache>
            </c:numRef>
          </c:val>
          <c:extLst>
            <c:ext xmlns:c16="http://schemas.microsoft.com/office/drawing/2014/chart" uri="{C3380CC4-5D6E-409C-BE32-E72D297353CC}">
              <c16:uniqueId val="{00000007-DCBF-4A6E-959E-CD44A60CAF8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6906</c:v>
                </c:pt>
                <c:pt idx="3">
                  <c:v>6897</c:v>
                </c:pt>
                <c:pt idx="6">
                  <c:v>6845</c:v>
                </c:pt>
                <c:pt idx="9">
                  <c:v>6906</c:v>
                </c:pt>
                <c:pt idx="12">
                  <c:v>6746</c:v>
                </c:pt>
              </c:numCache>
            </c:numRef>
          </c:val>
          <c:extLst>
            <c:ext xmlns:c16="http://schemas.microsoft.com/office/drawing/2014/chart" uri="{C3380CC4-5D6E-409C-BE32-E72D297353CC}">
              <c16:uniqueId val="{00000008-DCBF-4A6E-959E-CD44A60CAF8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147</c:v>
                </c:pt>
                <c:pt idx="3">
                  <c:v>125</c:v>
                </c:pt>
                <c:pt idx="6">
                  <c:v>127</c:v>
                </c:pt>
                <c:pt idx="9">
                  <c:v>114</c:v>
                </c:pt>
                <c:pt idx="12">
                  <c:v>104</c:v>
                </c:pt>
              </c:numCache>
            </c:numRef>
          </c:val>
          <c:extLst>
            <c:ext xmlns:c16="http://schemas.microsoft.com/office/drawing/2014/chart" uri="{C3380CC4-5D6E-409C-BE32-E72D297353CC}">
              <c16:uniqueId val="{00000009-DCBF-4A6E-959E-CD44A60CAF8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24455</c:v>
                </c:pt>
                <c:pt idx="3">
                  <c:v>26355</c:v>
                </c:pt>
                <c:pt idx="6">
                  <c:v>26996</c:v>
                </c:pt>
                <c:pt idx="9">
                  <c:v>25780</c:v>
                </c:pt>
                <c:pt idx="12">
                  <c:v>25492</c:v>
                </c:pt>
              </c:numCache>
            </c:numRef>
          </c:val>
          <c:extLst>
            <c:ext xmlns:c16="http://schemas.microsoft.com/office/drawing/2014/chart" uri="{C3380CC4-5D6E-409C-BE32-E72D297353CC}">
              <c16:uniqueId val="{0000000A-DCBF-4A6E-959E-CD44A60CAF8B}"/>
            </c:ext>
          </c:extLst>
        </c:ser>
        <c:dLbls>
          <c:showLegendKey val="0"/>
          <c:showVal val="0"/>
          <c:showCatName val="0"/>
          <c:showSerName val="0"/>
          <c:showPercent val="0"/>
          <c:showBubbleSize val="0"/>
        </c:dLbls>
        <c:gapWidth val="100"/>
        <c:overlap val="100"/>
        <c:axId val="544702720"/>
        <c:axId val="544703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2016</c:v>
                </c:pt>
                <c:pt idx="2">
                  <c:v>#N/A</c:v>
                </c:pt>
                <c:pt idx="3">
                  <c:v>#N/A</c:v>
                </c:pt>
                <c:pt idx="4">
                  <c:v>1686</c:v>
                </c:pt>
                <c:pt idx="5">
                  <c:v>#N/A</c:v>
                </c:pt>
                <c:pt idx="6">
                  <c:v>#N/A</c:v>
                </c:pt>
                <c:pt idx="7">
                  <c:v>2184</c:v>
                </c:pt>
                <c:pt idx="8">
                  <c:v>#N/A</c:v>
                </c:pt>
                <c:pt idx="9">
                  <c:v>#N/A</c:v>
                </c:pt>
                <c:pt idx="10">
                  <c:v>1946</c:v>
                </c:pt>
                <c:pt idx="11">
                  <c:v>#N/A</c:v>
                </c:pt>
                <c:pt idx="12">
                  <c:v>#N/A</c:v>
                </c:pt>
                <c:pt idx="13">
                  <c:v>1924</c:v>
                </c:pt>
                <c:pt idx="14">
                  <c:v>#N/A</c:v>
                </c:pt>
              </c:numCache>
            </c:numRef>
          </c:val>
          <c:smooth val="0"/>
          <c:extLst>
            <c:ext xmlns:c16="http://schemas.microsoft.com/office/drawing/2014/chart" uri="{C3380CC4-5D6E-409C-BE32-E72D297353CC}">
              <c16:uniqueId val="{0000000B-DCBF-4A6E-959E-CD44A60CAF8B}"/>
            </c:ext>
          </c:extLst>
        </c:ser>
        <c:dLbls>
          <c:showLegendKey val="0"/>
          <c:showVal val="0"/>
          <c:showCatName val="0"/>
          <c:showSerName val="0"/>
          <c:showPercent val="0"/>
          <c:showBubbleSize val="0"/>
        </c:dLbls>
        <c:marker val="1"/>
        <c:smooth val="0"/>
        <c:axId val="544702720"/>
        <c:axId val="544703112"/>
      </c:lineChart>
      <c:catAx>
        <c:axId val="54470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4703112"/>
        <c:crosses val="autoZero"/>
        <c:auto val="1"/>
        <c:lblAlgn val="ctr"/>
        <c:lblOffset val="100"/>
        <c:tickLblSkip val="1"/>
        <c:tickMarkSkip val="1"/>
        <c:noMultiLvlLbl val="0"/>
      </c:catAx>
      <c:valAx>
        <c:axId val="544703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4702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6026</c:v>
                </c:pt>
                <c:pt idx="1">
                  <c:v>5237</c:v>
                </c:pt>
                <c:pt idx="2">
                  <c:v>4998</c:v>
                </c:pt>
              </c:numCache>
            </c:numRef>
          </c:val>
          <c:extLst>
            <c:ext xmlns:c16="http://schemas.microsoft.com/office/drawing/2014/chart" uri="{C3380CC4-5D6E-409C-BE32-E72D297353CC}">
              <c16:uniqueId val="{00000000-CBA1-4D7F-89AD-07674971BBD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638</c:v>
                </c:pt>
                <c:pt idx="1">
                  <c:v>538</c:v>
                </c:pt>
                <c:pt idx="2">
                  <c:v>538</c:v>
                </c:pt>
              </c:numCache>
            </c:numRef>
          </c:val>
          <c:extLst>
            <c:ext xmlns:c16="http://schemas.microsoft.com/office/drawing/2014/chart" uri="{C3380CC4-5D6E-409C-BE32-E72D297353CC}">
              <c16:uniqueId val="{00000001-CBA1-4D7F-89AD-07674971BBD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2562</c:v>
                </c:pt>
                <c:pt idx="1">
                  <c:v>2609</c:v>
                </c:pt>
                <c:pt idx="2">
                  <c:v>2758</c:v>
                </c:pt>
              </c:numCache>
            </c:numRef>
          </c:val>
          <c:extLst>
            <c:ext xmlns:c16="http://schemas.microsoft.com/office/drawing/2014/chart" uri="{C3380CC4-5D6E-409C-BE32-E72D297353CC}">
              <c16:uniqueId val="{00000002-CBA1-4D7F-89AD-07674971BBD7}"/>
            </c:ext>
          </c:extLst>
        </c:ser>
        <c:dLbls>
          <c:showLegendKey val="0"/>
          <c:showVal val="0"/>
          <c:showCatName val="0"/>
          <c:showSerName val="0"/>
          <c:showPercent val="0"/>
          <c:showBubbleSize val="0"/>
        </c:dLbls>
        <c:gapWidth val="120"/>
        <c:overlap val="100"/>
        <c:axId val="544704288"/>
        <c:axId val="534057744"/>
      </c:barChart>
      <c:catAx>
        <c:axId val="54470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34057744"/>
        <c:crosses val="autoZero"/>
        <c:auto val="1"/>
        <c:lblAlgn val="ctr"/>
        <c:lblOffset val="100"/>
        <c:tickLblSkip val="1"/>
        <c:tickMarkSkip val="1"/>
        <c:noMultiLvlLbl val="0"/>
      </c:catAx>
      <c:valAx>
        <c:axId val="5340577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4704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{6B7C213D-74C1-4E71-94BE-04EBD31F4E78}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EF7-4F53-96F6-3D4ECFABD6A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{09A4749E-223D-4911-BB80-89480DAC9C07}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EF7-4F53-96F6-3D4ECFABD6A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{66891A8A-D9C8-443D-8D8F-99C14DF68D08}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EF7-4F53-96F6-3D4ECFABD6A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{E3E68055-2740-4613-A5BC-74416FD55AEE}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EF7-4F53-96F6-3D4ECFABD6A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{451C9D18-9B9E-48C0-B9DF-323234D0A0A1}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EF7-4F53-96F6-3D4ECFABD6A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{10147A75-A352-46D6-A0D9-C52D59B8B19D}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EF7-4F53-96F6-3D4ECFABD6A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{AAB5AD25-D509-4814-8E34-FEB892AC3F11}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EF7-4F53-96F6-3D4ECFABD6A4}"/>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{CAD71E27-15F0-49AB-AA2B-19944067B1F9}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EF7-4F53-96F6-3D4ECFABD6A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{4EC5980F-16CD-4019-B476-DC396B3FB008}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EF7-4F53-96F6-3D4ECFABD6A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49.4</c:v>
                </c:pt>
                <c:pt idx="24">
                  <c:v>52.4</c:v>
                </c:pt>
                <c:pt idx="32">
                  <c:v>54.2</c:v>
                </c:pt>
              </c:numCache>
            </c:numRef>
          </c:xVal>
          <c:yVal>
            <c:numRef>
              <c:f>公会計指標分析・財政指標組合せ分析表!$BP$51:$DC$51</c:f>
              <c:numCache>
                <c:formatCode>#,##0.0;"▲ "#,##0.0</c:formatCode>
                <c:ptCount val="40"/>
                <c:pt idx="16">
                  <c:v>16.8</c:v>
                </c:pt>
                <c:pt idx="24">
                  <c:v>15.1</c:v>
                </c:pt>
                <c:pt idx="32">
                  <c:v>15.1</c:v>
                </c:pt>
              </c:numCache>
            </c:numRef>
          </c:yVal>
          <c:smooth val="0"/>
          <c:extLst>
            <c:ext xmlns:c16="http://schemas.microsoft.com/office/drawing/2014/chart" uri="{C3380CC4-5D6E-409C-BE32-E72D297353CC}">
              <c16:uniqueId val="{00000009-FEF7-4F53-96F6-3D4ECFABD6A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{54AAAFDC-2176-455C-A2F9-5047D916385A}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EF7-4F53-96F6-3D4ECFABD6A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{7990C14D-972C-4C52-B6B2-FC84EAEC40E4}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EF7-4F53-96F6-3D4ECFABD6A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{93A3BCAC-0D2E-404D-96B8-1F3C7815D1AB}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EF7-4F53-96F6-3D4ECFABD6A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{5311E378-B69E-473A-9C48-A980C39B3BDC}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EF7-4F53-96F6-3D4ECFABD6A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{9314DA77-FFE0-4115-800C-0CE72638A10A}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EF7-4F53-96F6-3D4ECFABD6A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{2C33F8BD-F75E-43A5-B8D6-286B75AD4AB8}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EF7-4F53-96F6-3D4ECFABD6A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{033A91B8-1B89-46F4-9D4B-BEC3C9AE23D3}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EF7-4F53-96F6-3D4ECFABD6A4}"/>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{C2B3D9E6-A115-4C43-BD30-E05C5EA47F4A}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EF7-4F53-96F6-3D4ECFABD6A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{D4E6C809-DFF6-4C4B-8CE3-08D986ADF73E}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EF7-4F53-96F6-3D4ECFABD6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55.2</c:v>
                </c:pt>
                <c:pt idx="24">
                  <c:v>57.2</c:v>
                </c:pt>
                <c:pt idx="32">
                  <c:v>58.5</c:v>
                </c:pt>
              </c:numCache>
            </c:numRef>
          </c:xVal>
          <c:yVal>
            <c:numRef>
              <c:f>公会計指標分析・財政指標組合せ分析表!$BP$55:$DC$55</c:f>
              <c:numCache>
                <c:formatCode>#,##0.0;"▲ "#,##0.0</c:formatCode>
                <c:ptCount val="40"/>
                <c:pt idx="16">
                  <c:v>37.299999999999997</c:v>
                </c:pt>
                <c:pt idx="24">
                  <c:v>33.1</c:v>
                </c:pt>
                <c:pt idx="32">
                  <c:v>31.3</c:v>
                </c:pt>
              </c:numCache>
            </c:numRef>
          </c:yVal>
          <c:smooth val="0"/>
          <c:extLst>
            <c:ext xmlns:c16="http://schemas.microsoft.com/office/drawing/2014/chart" uri="{C3380CC4-5D6E-409C-BE32-E72D297353CC}">
              <c16:uniqueId val="{00000013-FEF7-4F53-96F6-3D4ECFABD6A4}"/>
            </c:ext>
          </c:extLst>
        </c:ser>
        <c:dLbls>
          <c:showLegendKey val="0"/>
          <c:showVal val="1"/>
          <c:showCatName val="0"/>
          <c:showSerName val="0"/>
          <c:showPercent val="0"/>
          <c:showBubbleSize val="0"/>
        </c:dLbls>
        <c:axId val="534058920"/>
        <c:axId val="534059312"/>
      </c:scatterChart>
      <c:valAx>
        <c:axId val="534058920"/>
        <c:scaling>
          <c:orientation val="minMax"/>
          <c:max val="59.300000000000004"/>
          <c:min val="48.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4059312"/>
        <c:crosses val="autoZero"/>
        <c:crossBetween val="midCat"/>
      </c:valAx>
      <c:valAx>
        <c:axId val="534059312"/>
        <c:scaling>
          <c:orientation val="minMax"/>
          <c:max val="41"/>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40589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{EF3D7A19-E708-4F9C-A99D-419DA16CD2FB}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D7F-47A5-A937-61644EDBB08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{6137A9F3-77E7-4E78-8837-F3A7A0F84AAB}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D7F-47A5-A937-61644EDBB08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{60C1610A-7FD6-474B-9A91-2B8168C8B308}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D7F-47A5-A937-61644EDBB08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{85E413AF-9335-4161-8265-037E93BCC4B9}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D7F-47A5-A937-61644EDBB08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{886EBE46-40A4-483B-B2AE-3DF45D464318}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D7F-47A5-A937-61644EDBB08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{4FBC6667-602B-400D-AA02-38DBF8C73616}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D7F-47A5-A937-61644EDBB08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{B143C6ED-B696-4D39-8D12-1F10FEE96E50}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D7F-47A5-A937-61644EDBB08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{BCAA39AC-66CF-4273-A619-2AA60F45D5CE}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D7F-47A5-A937-61644EDBB08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{A307C961-062F-4166-8266-7D20FD42EFFE}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D7F-47A5-A937-61644EDBB08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6.7</c:v>
                </c:pt>
                <c:pt idx="16">
                  <c:v>7</c:v>
                </c:pt>
                <c:pt idx="24">
                  <c:v>7.8</c:v>
                </c:pt>
                <c:pt idx="32">
                  <c:v>8</c:v>
                </c:pt>
              </c:numCache>
            </c:numRef>
          </c:xVal>
          <c:yVal>
            <c:numRef>
              <c:f>公会計指標分析・財政指標組合せ分析表!$BP$73:$DC$73</c:f>
              <c:numCache>
                <c:formatCode>#,##0.0;"▲ "#,##0.0</c:formatCode>
                <c:ptCount val="40"/>
                <c:pt idx="0">
                  <c:v>15.2</c:v>
                </c:pt>
                <c:pt idx="8">
                  <c:v>13.4</c:v>
                </c:pt>
                <c:pt idx="16">
                  <c:v>16.8</c:v>
                </c:pt>
                <c:pt idx="24">
                  <c:v>15.1</c:v>
                </c:pt>
                <c:pt idx="32">
                  <c:v>15.1</c:v>
                </c:pt>
              </c:numCache>
            </c:numRef>
          </c:yVal>
          <c:smooth val="0"/>
          <c:extLst>
            <c:ext xmlns:c16="http://schemas.microsoft.com/office/drawing/2014/chart" uri="{C3380CC4-5D6E-409C-BE32-E72D297353CC}">
              <c16:uniqueId val="{00000009-CD7F-47A5-A937-61644EDBB08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{2C54BC8A-8DFC-4D47-8090-203FA00957FC}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D7F-47A5-A937-61644EDBB08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{D55084E9-10D4-4C7D-9CC6-CA29B97A0E8D}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D7F-47A5-A937-61644EDBB08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{BBAC3A18-396A-467C-BD61-DEFB99CA6A30}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D7F-47A5-A937-61644EDBB08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{F191184D-58EB-42FF-B29F-FDF868602FCA}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D7F-47A5-A937-61644EDBB08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{633E73D0-AD1D-4738-990E-25E2CB376B62}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D7F-47A5-A937-61644EDBB08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{1E78DF9E-6D2B-4643-AFF1-0EC8C8EB51D3}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D7F-47A5-A937-61644EDBB08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{2BB737C7-BE5B-4245-BD51-7477E2E620AB}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D7F-47A5-A937-61644EDBB08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{6E29EE54-9ACD-48F6-BC1B-5676E2B7CEDD}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D7F-47A5-A937-61644EDBB08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{347B1221-205F-45F9-81F9-F3DA77D30D22}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D7F-47A5-A937-61644EDBB0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7.5</c:v>
                </c:pt>
                <c:pt idx="32">
                  <c:v>7.2</c:v>
                </c:pt>
              </c:numCache>
            </c:numRef>
          </c:xVal>
          <c:yVal>
            <c:numRef>
              <c:f>公会計指標分析・財政指標組合せ分析表!$BP$77:$DC$77</c:f>
              <c:numCache>
                <c:formatCode>#,##0.0;"▲ "#,##0.0</c:formatCode>
                <c:ptCount val="40"/>
                <c:pt idx="0">
                  <c:v>50.3</c:v>
                </c:pt>
                <c:pt idx="8">
                  <c:v>45.9</c:v>
                </c:pt>
                <c:pt idx="16">
                  <c:v>37.299999999999997</c:v>
                </c:pt>
                <c:pt idx="24">
                  <c:v>33.1</c:v>
                </c:pt>
                <c:pt idx="32">
                  <c:v>31.3</c:v>
                </c:pt>
              </c:numCache>
            </c:numRef>
          </c:yVal>
          <c:smooth val="0"/>
          <c:extLst>
            <c:ext xmlns:c16="http://schemas.microsoft.com/office/drawing/2014/chart" uri="{C3380CC4-5D6E-409C-BE32-E72D297353CC}">
              <c16:uniqueId val="{00000013-CD7F-47A5-A937-61644EDBB088}"/>
            </c:ext>
          </c:extLst>
        </c:ser>
        <c:dLbls>
          <c:showLegendKey val="0"/>
          <c:showVal val="1"/>
          <c:showCatName val="0"/>
          <c:showSerName val="0"/>
          <c:showPercent val="0"/>
          <c:showBubbleSize val="0"/>
        </c:dLbls>
        <c:axId val="477838096"/>
        <c:axId val="477837704"/>
      </c:scatterChart>
      <c:valAx>
        <c:axId val="477838096"/>
        <c:scaling>
          <c:orientation val="minMax"/>
          <c:max val="9.9"/>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7837704"/>
        <c:crosses val="autoZero"/>
        <c:crossBetween val="midCat"/>
      </c:valAx>
      <c:valAx>
        <c:axId val="477837704"/>
        <c:scaling>
          <c:orientation val="minMax"/>
          <c:max val="57"/>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78380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群馬県安中市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増加し続ける元利償還金が原因となり、前回に続き実質公債費比率は悪化した。原則として交付税措置のある地方債のみを発行することとしているが、財源不足に対応するため平成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年度も平成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年度同様に交付税措置のない地方債も発行せざるを得ない状況のため、算入公債費等による軽減も今後は以前ほど期待できないと考えられる。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今後は、公債費の増加による財政状況の悪化を防ぐために建設事業量を計画的に管理し、発行額の抑制と平準化をしていくことが必要不可欠となると思われる。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群馬県安中市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年度は地方債発行が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に対し、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公債費の償還元金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と償還額が上回ったため、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地方債現在高</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円と小幅ながら減少した。しかしながら、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基金の取崩しにより充当可能財源</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ため、比率は平成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年度と同程度となった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将来負担は新発債を抑制すればすぐに減少する構造となっている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が増大してしまうこともあり、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基金を取崩すような</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状況になってしまっている。新発債の発行状況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によっては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容易に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比率が悪化に転じる状況である。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財源の不足については、税収の減少から考えても、公債費以外も含めた歳出規模の是正が必要である。将来負担を増大させないために、基金に頼らず地方債残高を抑制することが重要である。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群馬県安中市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全体的には、主に財政調整基金の取崩しが増加し、基金残高は減少傾向にある。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財政調整基金は、歳入の変動に備えるため現在の水準を確保する。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資産の有効活用のため、特定目的基金で役目を終えたものがあれば整理する方向で考えている。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地域振興基金：市民の連帯の強化及び地域振興に充てるため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職員退職手当基金：職員の退職手当の財源に充てるため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庁舎建設基金：庁舎建設に必要な財源の確保に資するため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福祉基金：安中市の福祉事業の推進を図るため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ふるさと創生基金：地域づくりに必要な財源の確保に資するため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億円ずつ積み立てているほか、福祉基金は高齢者タクシー料金補助等の財源として取り崩されている。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職員退職手当基金は一定のルールにより取崩しと積立を行っているが、平成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年度は退職者数が前年度より少なかったことから取崩し額が減り、残高は増加している。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ふるさと創生基金はふるさと納税（クラウドファンディング）分の積立により増加している。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庁舎建設基金以外は減少していく見込みである。利子の積立しか動きのない基金が多数存在するため、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資産の有効活用の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観点から役目を終えた基金を整理する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方向で考えている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経常経費の増加に対応する形で取崩しが増えており、平成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今後も残高が減少していけば、市税の減少が数年続いた場合に予算編成に支障が生じるおそれがある。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市税（法人市民税）の割合が高い歳入はコントロールできないため、歳出の抑制によって取崩しを減らし、現在の水準を維持したい。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近年の公債費の増加に対応して取崩しを行っている。積立ができる状況ではないため残高は減少傾向となっている。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他の歳入の状況等により平成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年度は取崩しを行っていない。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他の歳入や残高の状況を考慮しつつ、公債費の増加に対応するため取崩していく方針である。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58,950
58,453
276.31
25,207,936
24,350,452
820,259
15,038,801
25,491,858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有形固定資産の取得金額で道路が全体の半分以上を占めるが、その道路の中でも</a:t>
          </a:r>
          <a:r>
            <a:rPr kumimoji="1" lang="en-US" altLang="ja-JP" sz="1400">
              <a:latin typeface="ＭＳ Ｐゴシック" panose="020B0600070205080204" pitchFamily="50" charset="-128"/>
              <a:ea typeface="ＭＳ Ｐゴシック" panose="020B0600070205080204" pitchFamily="50" charset="-128"/>
            </a:rPr>
            <a:t>4</a:t>
          </a:r>
          <a:r>
            <a:rPr kumimoji="1" lang="ja-JP" altLang="en-US" sz="1400">
              <a:latin typeface="ＭＳ Ｐゴシック" panose="020B0600070205080204" pitchFamily="50" charset="-128"/>
              <a:ea typeface="ＭＳ Ｐゴシック" panose="020B0600070205080204" pitchFamily="50" charset="-128"/>
            </a:rPr>
            <a:t>割強が道路台帳が整備された昭和</a:t>
          </a:r>
          <a:r>
            <a:rPr kumimoji="1" lang="en-US" altLang="ja-JP" sz="1400">
              <a:latin typeface="ＭＳ Ｐゴシック" panose="020B0600070205080204" pitchFamily="50" charset="-128"/>
              <a:ea typeface="ＭＳ Ｐゴシック" panose="020B0600070205080204" pitchFamily="50" charset="-128"/>
            </a:rPr>
            <a:t>62</a:t>
          </a:r>
          <a:r>
            <a:rPr kumimoji="1" lang="ja-JP" altLang="en-US" sz="1400">
              <a:latin typeface="ＭＳ Ｐゴシック" panose="020B0600070205080204" pitchFamily="50" charset="-128"/>
              <a:ea typeface="ＭＳ Ｐゴシック" panose="020B0600070205080204" pitchFamily="50" charset="-128"/>
            </a:rPr>
            <a:t>年</a:t>
          </a:r>
          <a:r>
            <a:rPr kumimoji="1" lang="en-US" altLang="ja-JP" sz="1400">
              <a:latin typeface="ＭＳ Ｐゴシック" panose="020B0600070205080204" pitchFamily="50" charset="-128"/>
              <a:ea typeface="ＭＳ Ｐゴシック" panose="020B0600070205080204" pitchFamily="50" charset="-128"/>
            </a:rPr>
            <a:t>3</a:t>
          </a:r>
          <a:r>
            <a:rPr kumimoji="1" lang="ja-JP" altLang="en-US" sz="1400">
              <a:latin typeface="ＭＳ Ｐゴシック" panose="020B0600070205080204" pitchFamily="50" charset="-128"/>
              <a:ea typeface="ＭＳ Ｐゴシック" panose="020B0600070205080204" pitchFamily="50" charset="-128"/>
            </a:rPr>
            <a:t>月を取得年月日としているため、道路の有形固定資産減価償却率は類似団体平均より低い数字となっており、全体の有形固定資産減価償却率も引き下げていると推測される。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4" name="直線コネクタ 63"/>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5"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6" name="直線コネクタ 65"/>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7"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143527</xdr:rowOff>
    </xdr:from>
    <xdr:ext cx="405111" cy="259045"/>
    <xdr:sp macro="" textlink="">
      <xdr:nvSpPr>
        <xdr:cNvPr id="69" name="有形固定資産減価償却率平均値テキスト"/>
        <xdr:cNvSpPr txBox="1"/>
      </xdr:nvSpPr>
      <xdr:spPr>
        <a:xfrm>
          <a:off x="4813300" y="5887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1" name="フローチャート: 判断 70"/>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2" name="フローチャート: 判断 71"/>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103928</xdr:rowOff>
    </xdr:from>
    <xdr:to>
      <xdr:col>23</xdr:col>
      <xdr:colOff>136525</xdr:colOff>
      <xdr:row>32</xdr:row>
      <xdr:rowOff>34078</xdr:rowOff>
    </xdr:to>
    <xdr:sp macro="" textlink="">
      <xdr:nvSpPr>
        <xdr:cNvPr id="78" name="楕円 77"/>
        <xdr:cNvSpPr/>
      </xdr:nvSpPr>
      <xdr:spPr>
        <a:xfrm>
          <a:off x="4711700" y="619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82355</xdr:rowOff>
    </xdr:from>
    <xdr:ext cx="405111" cy="259045"/>
    <xdr:sp macro="" textlink="">
      <xdr:nvSpPr>
        <xdr:cNvPr id="79" name="有形固定資産減価償却率該当値テキスト"/>
        <xdr:cNvSpPr txBox="1"/>
      </xdr:nvSpPr>
      <xdr:spPr>
        <a:xfrm>
          <a:off x="4813300" y="6168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168698</xdr:rowOff>
    </xdr:from>
    <xdr:to>
      <xdr:col>19</xdr:col>
      <xdr:colOff>187325</xdr:colOff>
      <xdr:row>32</xdr:row>
      <xdr:rowOff>98848</xdr:rowOff>
    </xdr:to>
    <xdr:sp macro="" textlink="">
      <xdr:nvSpPr>
        <xdr:cNvPr id="80" name="楕円 79"/>
        <xdr:cNvSpPr/>
      </xdr:nvSpPr>
      <xdr:spPr>
        <a:xfrm>
          <a:off x="4000500" y="625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154728</xdr:rowOff>
    </xdr:from>
    <xdr:to>
      <xdr:col>23</xdr:col>
      <xdr:colOff>85725</xdr:colOff>
      <xdr:row>32</xdr:row>
      <xdr:rowOff>48048</xdr:rowOff>
    </xdr:to>
    <xdr:cxnSp macro="">
      <xdr:nvCxnSpPr>
        <xdr:cNvPr id="81" name="直線コネクタ 80"/>
        <xdr:cNvCxnSpPr/>
      </xdr:nvCxnSpPr>
      <xdr:spPr>
        <a:xfrm flipV="1">
          <a:off x="4051300" y="6241203"/>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105198</xdr:rowOff>
    </xdr:from>
    <xdr:to>
      <xdr:col>15</xdr:col>
      <xdr:colOff>187325</xdr:colOff>
      <xdr:row>33</xdr:row>
      <xdr:rowOff>35348</xdr:rowOff>
    </xdr:to>
    <xdr:sp macro="" textlink="">
      <xdr:nvSpPr>
        <xdr:cNvPr id="82" name="楕円 81"/>
        <xdr:cNvSpPr/>
      </xdr:nvSpPr>
      <xdr:spPr>
        <a:xfrm>
          <a:off x="32385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48048</xdr:rowOff>
    </xdr:from>
    <xdr:to>
      <xdr:col>19</xdr:col>
      <xdr:colOff>136525</xdr:colOff>
      <xdr:row>32</xdr:row>
      <xdr:rowOff>155998</xdr:rowOff>
    </xdr:to>
    <xdr:cxnSp macro="">
      <xdr:nvCxnSpPr>
        <xdr:cNvPr id="83" name="直線コネクタ 82"/>
        <xdr:cNvCxnSpPr/>
      </xdr:nvCxnSpPr>
      <xdr:spPr>
        <a:xfrm flipV="1">
          <a:off x="3289300" y="6305973"/>
          <a:ext cx="762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114105</xdr:rowOff>
    </xdr:from>
    <xdr:ext cx="405111" cy="259045"/>
    <xdr:sp macro="" textlink="">
      <xdr:nvSpPr>
        <xdr:cNvPr id="84" name="n_1aveValue有形固定資産減価償却率"/>
        <xdr:cNvSpPr txBox="1"/>
      </xdr:nvSpPr>
      <xdr:spPr>
        <a:xfrm>
          <a:off x="3836044" y="585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14622</xdr:rowOff>
    </xdr:from>
    <xdr:ext cx="405111" cy="259045"/>
    <xdr:sp macro="" textlink="">
      <xdr:nvSpPr>
        <xdr:cNvPr id="85" name="n_2aveValue有形固定資産減価償却率"/>
        <xdr:cNvSpPr txBox="1"/>
      </xdr:nvSpPr>
      <xdr:spPr>
        <a:xfrm>
          <a:off x="3086744" y="592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89975</xdr:rowOff>
    </xdr:from>
    <xdr:ext cx="405111" cy="259045"/>
    <xdr:sp macro="" textlink="">
      <xdr:nvSpPr>
        <xdr:cNvPr id="86" name="n_1mainValue有形固定資産減価償却率"/>
        <xdr:cNvSpPr txBox="1"/>
      </xdr:nvSpPr>
      <xdr:spPr>
        <a:xfrm>
          <a:off x="3836044" y="6347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26475</xdr:rowOff>
    </xdr:from>
    <xdr:ext cx="405111" cy="259045"/>
    <xdr:sp macro="" textlink="">
      <xdr:nvSpPr>
        <xdr:cNvPr id="87" name="n_2mainValue有形固定資産減価償却率"/>
        <xdr:cNvSpPr txBox="1"/>
      </xdr:nvSpPr>
      <xdr:spPr>
        <a:xfrm>
          <a:off x="3086744" y="645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年度まで学校施設の耐震補強等の事業</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を集中的に行っていたため、地方債残高が大きくなり、分子である将来負担額を増大させてしまっている。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今後もごみ処理施設の基幹的設備改修や耐震性の低い庁舎の建て替え等、</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地方債残高の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増加が見込まれる要因は多い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ため、慎重な財政運営を行っていく必要がある。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6" name="直線コネクタ 115"/>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9"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20" name="直線コネクタ 119"/>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21" name="債務償還可能年数平均値テキスト"/>
        <xdr:cNvSpPr txBox="1"/>
      </xdr:nvSpPr>
      <xdr:spPr>
        <a:xfrm>
          <a:off x="14846300"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2" name="フローチャート: 判断 121"/>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106186</xdr:rowOff>
    </xdr:from>
    <xdr:to>
      <xdr:col>76</xdr:col>
      <xdr:colOff>73025</xdr:colOff>
      <xdr:row>30</xdr:row>
      <xdr:rowOff>36336</xdr:rowOff>
    </xdr:to>
    <xdr:sp macro="" textlink="">
      <xdr:nvSpPr>
        <xdr:cNvPr id="128" name="楕円 127"/>
        <xdr:cNvSpPr/>
      </xdr:nvSpPr>
      <xdr:spPr>
        <a:xfrm>
          <a:off x="14744700" y="584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129063</xdr:rowOff>
    </xdr:from>
    <xdr:ext cx="340478" cy="259045"/>
    <xdr:sp macro="" textlink="">
      <xdr:nvSpPr>
        <xdr:cNvPr id="129" name="債務償還可能年数該当値テキスト"/>
        <xdr:cNvSpPr txBox="1"/>
      </xdr:nvSpPr>
      <xdr:spPr>
        <a:xfrm>
          <a:off x="14846300" y="57011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58,950
58,453
276.31
25,207,936
24,350,452
820,259
15,038,801
25,491,858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160672</xdr:rowOff>
    </xdr:from>
    <xdr:ext cx="405111" cy="259045"/>
    <xdr:sp macro="" textlink="">
      <xdr:nvSpPr>
        <xdr:cNvPr id="61" name="【道路】&#10;有形固定資産減価償却率平均値テキスト"/>
        <xdr:cNvSpPr txBox="1"/>
      </xdr:nvSpPr>
      <xdr:spPr>
        <a:xfrm>
          <a:off x="4673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118745</xdr:rowOff>
    </xdr:from>
    <xdr:to>
      <xdr:col>24</xdr:col>
      <xdr:colOff>114300</xdr:colOff>
      <xdr:row>40</xdr:row>
      <xdr:rowOff>48895</xdr:rowOff>
    </xdr:to>
    <xdr:sp macro="" textlink="">
      <xdr:nvSpPr>
        <xdr:cNvPr id="70" name="楕円 69"/>
        <xdr:cNvSpPr/>
      </xdr:nvSpPr>
      <xdr:spPr>
        <a:xfrm>
          <a:off x="45847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97172</xdr:rowOff>
    </xdr:from>
    <xdr:ext cx="405111" cy="259045"/>
    <xdr:sp macro="" textlink="">
      <xdr:nvSpPr>
        <xdr:cNvPr id="71" name="【道路】&#10;有形固定資産減価償却率該当値テキスト"/>
        <xdr:cNvSpPr txBox="1"/>
      </xdr:nvSpPr>
      <xdr:spPr>
        <a:xfrm>
          <a:off x="4673600"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151130</xdr:rowOff>
    </xdr:from>
    <xdr:to>
      <xdr:col>20</xdr:col>
      <xdr:colOff>38100</xdr:colOff>
      <xdr:row>40</xdr:row>
      <xdr:rowOff>81280</xdr:rowOff>
    </xdr:to>
    <xdr:sp macro="" textlink="">
      <xdr:nvSpPr>
        <xdr:cNvPr id="72" name="楕円 71"/>
        <xdr:cNvSpPr/>
      </xdr:nvSpPr>
      <xdr:spPr>
        <a:xfrm>
          <a:off x="3746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169545</xdr:rowOff>
    </xdr:from>
    <xdr:to>
      <xdr:col>24</xdr:col>
      <xdr:colOff>63500</xdr:colOff>
      <xdr:row>40</xdr:row>
      <xdr:rowOff>30480</xdr:rowOff>
    </xdr:to>
    <xdr:cxnSp macro="">
      <xdr:nvCxnSpPr>
        <xdr:cNvPr id="73" name="直線コネクタ 72"/>
        <xdr:cNvCxnSpPr/>
      </xdr:nvCxnSpPr>
      <xdr:spPr>
        <a:xfrm flipV="1">
          <a:off x="3797300" y="68560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13970</xdr:rowOff>
    </xdr:from>
    <xdr:to>
      <xdr:col>15</xdr:col>
      <xdr:colOff>101600</xdr:colOff>
      <xdr:row>40</xdr:row>
      <xdr:rowOff>115570</xdr:rowOff>
    </xdr:to>
    <xdr:sp macro="" textlink="">
      <xdr:nvSpPr>
        <xdr:cNvPr id="74" name="楕円 73"/>
        <xdr:cNvSpPr/>
      </xdr:nvSpPr>
      <xdr:spPr>
        <a:xfrm>
          <a:off x="2857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30480</xdr:rowOff>
    </xdr:from>
    <xdr:to>
      <xdr:col>19</xdr:col>
      <xdr:colOff>177800</xdr:colOff>
      <xdr:row>40</xdr:row>
      <xdr:rowOff>64770</xdr:rowOff>
    </xdr:to>
    <xdr:cxnSp macro="">
      <xdr:nvCxnSpPr>
        <xdr:cNvPr id="75" name="直線コネクタ 74"/>
        <xdr:cNvCxnSpPr/>
      </xdr:nvCxnSpPr>
      <xdr:spPr>
        <a:xfrm flipV="1">
          <a:off x="2908300" y="68884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109237</xdr:rowOff>
    </xdr:from>
    <xdr:ext cx="405111" cy="259045"/>
    <xdr:sp macro="" textlink="">
      <xdr:nvSpPr>
        <xdr:cNvPr id="76" name="n_1aveValue【道路】&#10;有形固定資産減価償却率"/>
        <xdr:cNvSpPr txBox="1"/>
      </xdr:nvSpPr>
      <xdr:spPr>
        <a:xfrm>
          <a:off x="3582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7" name="n_2aveValue【道路】&#10;有形固定資産減価償却率"/>
        <xdr:cNvSpPr txBox="1"/>
      </xdr:nvSpPr>
      <xdr:spPr>
        <a:xfrm>
          <a:off x="2705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72407</xdr:rowOff>
    </xdr:from>
    <xdr:ext cx="405111" cy="259045"/>
    <xdr:sp macro="" textlink="">
      <xdr:nvSpPr>
        <xdr:cNvPr id="78" name="n_1mainValue【道路】&#10;有形固定資産減価償却率"/>
        <xdr:cNvSpPr txBox="1"/>
      </xdr:nvSpPr>
      <xdr:spPr>
        <a:xfrm>
          <a:off x="35820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106697</xdr:rowOff>
    </xdr:from>
    <xdr:ext cx="405111" cy="259045"/>
    <xdr:sp macro="" textlink="">
      <xdr:nvSpPr>
        <xdr:cNvPr id="79" name="n_2mainValue【道路】&#10;有形固定資産減価償却率"/>
        <xdr:cNvSpPr txBox="1"/>
      </xdr:nvSpPr>
      <xdr:spPr>
        <a:xfrm>
          <a:off x="2705744"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3" name="直線コネクタ 102"/>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4"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5" name="直線コネクタ 104"/>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6"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7" name="直線コネクタ 106"/>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52805</xdr:rowOff>
    </xdr:from>
    <xdr:ext cx="534377" cy="259045"/>
    <xdr:sp macro="" textlink="">
      <xdr:nvSpPr>
        <xdr:cNvPr id="108" name="【道路】&#10;一人当たり延長平均値テキスト"/>
        <xdr:cNvSpPr txBox="1"/>
      </xdr:nvSpPr>
      <xdr:spPr>
        <a:xfrm>
          <a:off x="10515600" y="6910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9" name="フローチャート: 判断 108"/>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10" name="フローチャート: 判断 109"/>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11" name="フローチャート: 判断 110"/>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155949</xdr:rowOff>
    </xdr:from>
    <xdr:to>
      <xdr:col>55</xdr:col>
      <xdr:colOff>50800</xdr:colOff>
      <xdr:row>40</xdr:row>
      <xdr:rowOff>86099</xdr:rowOff>
    </xdr:to>
    <xdr:sp macro="" textlink="">
      <xdr:nvSpPr>
        <xdr:cNvPr id="117" name="楕円 116"/>
        <xdr:cNvSpPr/>
      </xdr:nvSpPr>
      <xdr:spPr>
        <a:xfrm>
          <a:off x="10426700" y="684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7376</xdr:rowOff>
    </xdr:from>
    <xdr:ext cx="534377" cy="259045"/>
    <xdr:sp macro="" textlink="">
      <xdr:nvSpPr>
        <xdr:cNvPr id="118" name="【道路】&#10;一人当たり延長該当値テキスト"/>
        <xdr:cNvSpPr txBox="1"/>
      </xdr:nvSpPr>
      <xdr:spPr>
        <a:xfrm>
          <a:off x="10515600" y="669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160560</xdr:rowOff>
    </xdr:from>
    <xdr:to>
      <xdr:col>50</xdr:col>
      <xdr:colOff>165100</xdr:colOff>
      <xdr:row>40</xdr:row>
      <xdr:rowOff>90710</xdr:rowOff>
    </xdr:to>
    <xdr:sp macro="" textlink="">
      <xdr:nvSpPr>
        <xdr:cNvPr id="119" name="楕円 118"/>
        <xdr:cNvSpPr/>
      </xdr:nvSpPr>
      <xdr:spPr>
        <a:xfrm>
          <a:off x="9588500" y="684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35299</xdr:rowOff>
    </xdr:from>
    <xdr:to>
      <xdr:col>55</xdr:col>
      <xdr:colOff>0</xdr:colOff>
      <xdr:row>40</xdr:row>
      <xdr:rowOff>39910</xdr:rowOff>
    </xdr:to>
    <xdr:cxnSp macro="">
      <xdr:nvCxnSpPr>
        <xdr:cNvPr id="120" name="直線コネクタ 119"/>
        <xdr:cNvCxnSpPr/>
      </xdr:nvCxnSpPr>
      <xdr:spPr>
        <a:xfrm flipV="1">
          <a:off x="9639300" y="6893299"/>
          <a:ext cx="8382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164656</xdr:rowOff>
    </xdr:from>
    <xdr:to>
      <xdr:col>46</xdr:col>
      <xdr:colOff>38100</xdr:colOff>
      <xdr:row>40</xdr:row>
      <xdr:rowOff>94806</xdr:rowOff>
    </xdr:to>
    <xdr:sp macro="" textlink="">
      <xdr:nvSpPr>
        <xdr:cNvPr id="121" name="楕円 120"/>
        <xdr:cNvSpPr/>
      </xdr:nvSpPr>
      <xdr:spPr>
        <a:xfrm>
          <a:off x="8699500" y="685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39910</xdr:rowOff>
    </xdr:from>
    <xdr:to>
      <xdr:col>50</xdr:col>
      <xdr:colOff>114300</xdr:colOff>
      <xdr:row>40</xdr:row>
      <xdr:rowOff>44006</xdr:rowOff>
    </xdr:to>
    <xdr:cxnSp macro="">
      <xdr:nvCxnSpPr>
        <xdr:cNvPr id="122" name="直線コネクタ 121"/>
        <xdr:cNvCxnSpPr/>
      </xdr:nvCxnSpPr>
      <xdr:spPr>
        <a:xfrm flipV="1">
          <a:off x="8750300" y="6897910"/>
          <a:ext cx="8890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157427</xdr:rowOff>
    </xdr:from>
    <xdr:ext cx="534377" cy="259045"/>
    <xdr:sp macro="" textlink="">
      <xdr:nvSpPr>
        <xdr:cNvPr id="123" name="n_1aveValue【道路】&#10;一人当たり延長"/>
        <xdr:cNvSpPr txBox="1"/>
      </xdr:nvSpPr>
      <xdr:spPr>
        <a:xfrm>
          <a:off x="93594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169162</xdr:rowOff>
    </xdr:from>
    <xdr:ext cx="534377" cy="259045"/>
    <xdr:sp macro="" textlink="">
      <xdr:nvSpPr>
        <xdr:cNvPr id="124" name="n_2aveValue【道路】&#10;一人当たり延長"/>
        <xdr:cNvSpPr txBox="1"/>
      </xdr:nvSpPr>
      <xdr:spPr>
        <a:xfrm>
          <a:off x="8483111" y="7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107237</xdr:rowOff>
    </xdr:from>
    <xdr:ext cx="534377" cy="259045"/>
    <xdr:sp macro="" textlink="">
      <xdr:nvSpPr>
        <xdr:cNvPr id="125" name="n_1mainValue【道路】&#10;一人当たり延長"/>
        <xdr:cNvSpPr txBox="1"/>
      </xdr:nvSpPr>
      <xdr:spPr>
        <a:xfrm>
          <a:off x="9359411" y="662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111333</xdr:rowOff>
    </xdr:from>
    <xdr:ext cx="534377" cy="259045"/>
    <xdr:sp macro="" textlink="">
      <xdr:nvSpPr>
        <xdr:cNvPr id="126" name="n_2mainValue【道路】&#10;一人当たり延長"/>
        <xdr:cNvSpPr txBox="1"/>
      </xdr:nvSpPr>
      <xdr:spPr>
        <a:xfrm>
          <a:off x="8483111" y="662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51" name="直線コネクタ 150"/>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52"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53" name="直線コネクタ 152"/>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54"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55" name="直線コネクタ 154"/>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56" name="【橋りょう・トンネル】&#10;有形固定資産減価償却率平均値テキスト"/>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7" name="フローチャート: 判断 156"/>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8" name="フローチャート: 判断 157"/>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9" name="フローチャート: 判断 158"/>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65" name="楕円 164"/>
        <xdr:cNvSpPr/>
      </xdr:nvSpPr>
      <xdr:spPr>
        <a:xfrm>
          <a:off x="45847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2557</xdr:rowOff>
    </xdr:from>
    <xdr:ext cx="405111" cy="259045"/>
    <xdr:sp macro="" textlink="">
      <xdr:nvSpPr>
        <xdr:cNvPr id="166" name="【橋りょう・トンネル】&#10;有形固定資産減価償却率該当値テキスト"/>
        <xdr:cNvSpPr txBox="1"/>
      </xdr:nvSpPr>
      <xdr:spPr>
        <a:xfrm>
          <a:off x="4673600"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19685</xdr:rowOff>
    </xdr:from>
    <xdr:to>
      <xdr:col>20</xdr:col>
      <xdr:colOff>38100</xdr:colOff>
      <xdr:row>60</xdr:row>
      <xdr:rowOff>121285</xdr:rowOff>
    </xdr:to>
    <xdr:sp macro="" textlink="">
      <xdr:nvSpPr>
        <xdr:cNvPr id="167" name="楕円 166"/>
        <xdr:cNvSpPr/>
      </xdr:nvSpPr>
      <xdr:spPr>
        <a:xfrm>
          <a:off x="3746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30480</xdr:rowOff>
    </xdr:from>
    <xdr:to>
      <xdr:col>24</xdr:col>
      <xdr:colOff>63500</xdr:colOff>
      <xdr:row>60</xdr:row>
      <xdr:rowOff>70485</xdr:rowOff>
    </xdr:to>
    <xdr:cxnSp macro="">
      <xdr:nvCxnSpPr>
        <xdr:cNvPr id="168" name="直線コネクタ 167"/>
        <xdr:cNvCxnSpPr/>
      </xdr:nvCxnSpPr>
      <xdr:spPr>
        <a:xfrm flipV="1">
          <a:off x="3797300" y="1031748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59690</xdr:rowOff>
    </xdr:from>
    <xdr:to>
      <xdr:col>15</xdr:col>
      <xdr:colOff>101600</xdr:colOff>
      <xdr:row>61</xdr:row>
      <xdr:rowOff>161290</xdr:rowOff>
    </xdr:to>
    <xdr:sp macro="" textlink="">
      <xdr:nvSpPr>
        <xdr:cNvPr id="169" name="楕円 168"/>
        <xdr:cNvSpPr/>
      </xdr:nvSpPr>
      <xdr:spPr>
        <a:xfrm>
          <a:off x="2857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70485</xdr:rowOff>
    </xdr:from>
    <xdr:to>
      <xdr:col>19</xdr:col>
      <xdr:colOff>177800</xdr:colOff>
      <xdr:row>61</xdr:row>
      <xdr:rowOff>110490</xdr:rowOff>
    </xdr:to>
    <xdr:cxnSp macro="">
      <xdr:nvCxnSpPr>
        <xdr:cNvPr id="170" name="直線コネクタ 169"/>
        <xdr:cNvCxnSpPr/>
      </xdr:nvCxnSpPr>
      <xdr:spPr>
        <a:xfrm flipV="1">
          <a:off x="2908300" y="10357485"/>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71" name="n_1aveValue【橋りょう・トンネ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172" name="n_2aveValue【橋りょう・トンネル】&#10;有形固定資産減価償却率"/>
        <xdr:cNvSpPr txBox="1"/>
      </xdr:nvSpPr>
      <xdr:spPr>
        <a:xfrm>
          <a:off x="2705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137812</xdr:rowOff>
    </xdr:from>
    <xdr:ext cx="405111" cy="259045"/>
    <xdr:sp macro="" textlink="">
      <xdr:nvSpPr>
        <xdr:cNvPr id="173" name="n_1mainValue【橋りょう・トンネル】&#10;有形固定資産減価償却率"/>
        <xdr:cNvSpPr txBox="1"/>
      </xdr:nvSpPr>
      <xdr:spPr>
        <a:xfrm>
          <a:off x="35820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152417</xdr:rowOff>
    </xdr:from>
    <xdr:ext cx="405111" cy="259045"/>
    <xdr:sp macro="" textlink="">
      <xdr:nvSpPr>
        <xdr:cNvPr id="174" name="n_2mainValue【橋りょう・トンネル】&#10;有形固定資産減価償却率"/>
        <xdr:cNvSpPr txBox="1"/>
      </xdr:nvSpPr>
      <xdr:spPr>
        <a:xfrm>
          <a:off x="2705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6" name="テキスト ボックス 18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8" name="テキスト ボックス 18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0" name="テキスト ボックス 18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2" name="テキスト ボックス 19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96" name="直線コネクタ 195"/>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97"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98" name="直線コネクタ 197"/>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9"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200" name="直線コネクタ 199"/>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166290</xdr:rowOff>
    </xdr:from>
    <xdr:ext cx="599010" cy="259045"/>
    <xdr:sp macro="" textlink="">
      <xdr:nvSpPr>
        <xdr:cNvPr id="201" name="【橋りょう・トンネル】&#10;一人当たり有形固定資産（償却資産）額平均値テキスト"/>
        <xdr:cNvSpPr txBox="1"/>
      </xdr:nvSpPr>
      <xdr:spPr>
        <a:xfrm>
          <a:off x="10515600" y="10453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202" name="フローチャート: 判断 201"/>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203" name="フローチャート: 判断 202"/>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204" name="フローチャート: 判断 203"/>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18997</xdr:rowOff>
    </xdr:from>
    <xdr:to>
      <xdr:col>55</xdr:col>
      <xdr:colOff>50800</xdr:colOff>
      <xdr:row>59</xdr:row>
      <xdr:rowOff>120597</xdr:rowOff>
    </xdr:to>
    <xdr:sp macro="" textlink="">
      <xdr:nvSpPr>
        <xdr:cNvPr id="210" name="楕円 209"/>
        <xdr:cNvSpPr/>
      </xdr:nvSpPr>
      <xdr:spPr>
        <a:xfrm>
          <a:off x="10426700" y="1013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41874</xdr:rowOff>
    </xdr:from>
    <xdr:ext cx="599010" cy="259045"/>
    <xdr:sp macro="" textlink="">
      <xdr:nvSpPr>
        <xdr:cNvPr id="211" name="【橋りょう・トンネル】&#10;一人当たり有形固定資産（償却資産）額該当値テキスト"/>
        <xdr:cNvSpPr txBox="1"/>
      </xdr:nvSpPr>
      <xdr:spPr>
        <a:xfrm>
          <a:off x="10515600" y="998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23696</xdr:rowOff>
    </xdr:from>
    <xdr:to>
      <xdr:col>50</xdr:col>
      <xdr:colOff>165100</xdr:colOff>
      <xdr:row>59</xdr:row>
      <xdr:rowOff>125296</xdr:rowOff>
    </xdr:to>
    <xdr:sp macro="" textlink="">
      <xdr:nvSpPr>
        <xdr:cNvPr id="212" name="楕円 211"/>
        <xdr:cNvSpPr/>
      </xdr:nvSpPr>
      <xdr:spPr>
        <a:xfrm>
          <a:off x="9588500" y="1013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69797</xdr:rowOff>
    </xdr:from>
    <xdr:to>
      <xdr:col>55</xdr:col>
      <xdr:colOff>0</xdr:colOff>
      <xdr:row>59</xdr:row>
      <xdr:rowOff>74496</xdr:rowOff>
    </xdr:to>
    <xdr:cxnSp macro="">
      <xdr:nvCxnSpPr>
        <xdr:cNvPr id="213" name="直線コネクタ 212"/>
        <xdr:cNvCxnSpPr/>
      </xdr:nvCxnSpPr>
      <xdr:spPr>
        <a:xfrm flipV="1">
          <a:off x="9639300" y="10185347"/>
          <a:ext cx="8382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45733</xdr:rowOff>
    </xdr:from>
    <xdr:to>
      <xdr:col>46</xdr:col>
      <xdr:colOff>38100</xdr:colOff>
      <xdr:row>58</xdr:row>
      <xdr:rowOff>147333</xdr:rowOff>
    </xdr:to>
    <xdr:sp macro="" textlink="">
      <xdr:nvSpPr>
        <xdr:cNvPr id="214" name="楕円 213"/>
        <xdr:cNvSpPr/>
      </xdr:nvSpPr>
      <xdr:spPr>
        <a:xfrm>
          <a:off x="8699500" y="998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96533</xdr:rowOff>
    </xdr:from>
    <xdr:to>
      <xdr:col>50</xdr:col>
      <xdr:colOff>114300</xdr:colOff>
      <xdr:row>59</xdr:row>
      <xdr:rowOff>74496</xdr:rowOff>
    </xdr:to>
    <xdr:cxnSp macro="">
      <xdr:nvCxnSpPr>
        <xdr:cNvPr id="215" name="直線コネクタ 214"/>
        <xdr:cNvCxnSpPr/>
      </xdr:nvCxnSpPr>
      <xdr:spPr>
        <a:xfrm>
          <a:off x="8750300" y="10040633"/>
          <a:ext cx="889000" cy="14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129060</xdr:rowOff>
    </xdr:from>
    <xdr:ext cx="599010" cy="259045"/>
    <xdr:sp macro="" textlink="">
      <xdr:nvSpPr>
        <xdr:cNvPr id="216" name="n_1aveValue【橋りょう・トンネル】&#10;一人当たり有形固定資産（償却資産）額"/>
        <xdr:cNvSpPr txBox="1"/>
      </xdr:nvSpPr>
      <xdr:spPr>
        <a:xfrm>
          <a:off x="93270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136355</xdr:rowOff>
    </xdr:from>
    <xdr:ext cx="599010" cy="259045"/>
    <xdr:sp macro="" textlink="">
      <xdr:nvSpPr>
        <xdr:cNvPr id="217" name="n_2aveValue【橋りょう・トンネル】&#10;一人当たり有形固定資産（償却資産）額"/>
        <xdr:cNvSpPr txBox="1"/>
      </xdr:nvSpPr>
      <xdr:spPr>
        <a:xfrm>
          <a:off x="8450795"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141823</xdr:rowOff>
    </xdr:from>
    <xdr:ext cx="599010" cy="259045"/>
    <xdr:sp macro="" textlink="">
      <xdr:nvSpPr>
        <xdr:cNvPr id="218" name="n_1mainValue【橋りょう・トンネル】&#10;一人当たり有形固定資産（償却資産）額"/>
        <xdr:cNvSpPr txBox="1"/>
      </xdr:nvSpPr>
      <xdr:spPr>
        <a:xfrm>
          <a:off x="9327095" y="9914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163860</xdr:rowOff>
    </xdr:from>
    <xdr:ext cx="599010" cy="259045"/>
    <xdr:sp macro="" textlink="">
      <xdr:nvSpPr>
        <xdr:cNvPr id="219" name="n_2mainValue【橋りょう・トンネル】&#10;一人当たり有形固定資産（償却資産）額"/>
        <xdr:cNvSpPr txBox="1"/>
      </xdr:nvSpPr>
      <xdr:spPr>
        <a:xfrm>
          <a:off x="8450795" y="976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0" name="直線コネクタ 22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1" name="テキスト ボックス 23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2" name="直線コネクタ 23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3" name="テキスト ボックス 23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4" name="直線コネクタ 23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5" name="テキスト ボックス 23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6" name="直線コネクタ 23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7" name="テキスト ボックス 23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8" name="直線コネクタ 23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9" name="テキスト ボックス 23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0" name="直線コネクタ 23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1" name="テキスト ボックス 24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45" name="直線コネクタ 244"/>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46"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47" name="直線コネクタ 246"/>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48"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49" name="直線コネクタ 248"/>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124477</xdr:rowOff>
    </xdr:from>
    <xdr:ext cx="405111" cy="259045"/>
    <xdr:sp macro="" textlink="">
      <xdr:nvSpPr>
        <xdr:cNvPr id="250" name="【公営住宅】&#10;有形固定資産減価償却率平均値テキスト"/>
        <xdr:cNvSpPr txBox="1"/>
      </xdr:nvSpPr>
      <xdr:spPr>
        <a:xfrm>
          <a:off x="4673600" y="1366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51" name="フローチャート: 判断 250"/>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52" name="フローチャート: 判断 251"/>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53" name="フローチャート: 判断 252"/>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132624</xdr:rowOff>
    </xdr:from>
    <xdr:to>
      <xdr:col>24</xdr:col>
      <xdr:colOff>114300</xdr:colOff>
      <xdr:row>81</xdr:row>
      <xdr:rowOff>62774</xdr:rowOff>
    </xdr:to>
    <xdr:sp macro="" textlink="">
      <xdr:nvSpPr>
        <xdr:cNvPr id="259" name="楕円 258"/>
        <xdr:cNvSpPr/>
      </xdr:nvSpPr>
      <xdr:spPr>
        <a:xfrm>
          <a:off x="4584700" y="1384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111051</xdr:rowOff>
    </xdr:from>
    <xdr:ext cx="405111" cy="259045"/>
    <xdr:sp macro="" textlink="">
      <xdr:nvSpPr>
        <xdr:cNvPr id="260" name="【公営住宅】&#10;有形固定資産減価償却率該当値テキスト"/>
        <xdr:cNvSpPr txBox="1"/>
      </xdr:nvSpPr>
      <xdr:spPr>
        <a:xfrm>
          <a:off x="4673600" y="1382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148952</xdr:rowOff>
    </xdr:from>
    <xdr:to>
      <xdr:col>20</xdr:col>
      <xdr:colOff>38100</xdr:colOff>
      <xdr:row>81</xdr:row>
      <xdr:rowOff>79102</xdr:rowOff>
    </xdr:to>
    <xdr:sp macro="" textlink="">
      <xdr:nvSpPr>
        <xdr:cNvPr id="261" name="楕円 260"/>
        <xdr:cNvSpPr/>
      </xdr:nvSpPr>
      <xdr:spPr>
        <a:xfrm>
          <a:off x="3746500" y="1386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11974</xdr:rowOff>
    </xdr:from>
    <xdr:to>
      <xdr:col>24</xdr:col>
      <xdr:colOff>63500</xdr:colOff>
      <xdr:row>81</xdr:row>
      <xdr:rowOff>28302</xdr:rowOff>
    </xdr:to>
    <xdr:cxnSp macro="">
      <xdr:nvCxnSpPr>
        <xdr:cNvPr id="262" name="直線コネクタ 261"/>
        <xdr:cNvCxnSpPr/>
      </xdr:nvCxnSpPr>
      <xdr:spPr>
        <a:xfrm flipV="1">
          <a:off x="3797300" y="13899424"/>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157118</xdr:rowOff>
    </xdr:from>
    <xdr:to>
      <xdr:col>15</xdr:col>
      <xdr:colOff>101600</xdr:colOff>
      <xdr:row>81</xdr:row>
      <xdr:rowOff>87268</xdr:rowOff>
    </xdr:to>
    <xdr:sp macro="" textlink="">
      <xdr:nvSpPr>
        <xdr:cNvPr id="263" name="楕円 262"/>
        <xdr:cNvSpPr/>
      </xdr:nvSpPr>
      <xdr:spPr>
        <a:xfrm>
          <a:off x="2857500" y="13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28302</xdr:rowOff>
    </xdr:from>
    <xdr:to>
      <xdr:col>19</xdr:col>
      <xdr:colOff>177800</xdr:colOff>
      <xdr:row>81</xdr:row>
      <xdr:rowOff>36468</xdr:rowOff>
    </xdr:to>
    <xdr:cxnSp macro="">
      <xdr:nvCxnSpPr>
        <xdr:cNvPr id="264" name="直線コネクタ 263"/>
        <xdr:cNvCxnSpPr/>
      </xdr:nvCxnSpPr>
      <xdr:spPr>
        <a:xfrm flipV="1">
          <a:off x="2908300" y="13915752"/>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49909</xdr:rowOff>
    </xdr:from>
    <xdr:ext cx="405111" cy="259045"/>
    <xdr:sp macro="" textlink="">
      <xdr:nvSpPr>
        <xdr:cNvPr id="265" name="n_1aveValue【公営住宅】&#10;有形固定資産減価償却率"/>
        <xdr:cNvSpPr txBox="1"/>
      </xdr:nvSpPr>
      <xdr:spPr>
        <a:xfrm>
          <a:off x="35820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86558</xdr:rowOff>
    </xdr:from>
    <xdr:ext cx="405111" cy="259045"/>
    <xdr:sp macro="" textlink="">
      <xdr:nvSpPr>
        <xdr:cNvPr id="266" name="n_2aveValue【公営住宅】&#10;有形固定資産減価償却率"/>
        <xdr:cNvSpPr txBox="1"/>
      </xdr:nvSpPr>
      <xdr:spPr>
        <a:xfrm>
          <a:off x="2705744" y="1397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70229</xdr:rowOff>
    </xdr:from>
    <xdr:ext cx="405111" cy="259045"/>
    <xdr:sp macro="" textlink="">
      <xdr:nvSpPr>
        <xdr:cNvPr id="267" name="n_1mainValue【公営住宅】&#10;有形固定資産減価償却率"/>
        <xdr:cNvSpPr txBox="1"/>
      </xdr:nvSpPr>
      <xdr:spPr>
        <a:xfrm>
          <a:off x="3582044" y="13957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103795</xdr:rowOff>
    </xdr:from>
    <xdr:ext cx="405111" cy="259045"/>
    <xdr:sp macro="" textlink="">
      <xdr:nvSpPr>
        <xdr:cNvPr id="268" name="n_2mainValue【公営住宅】&#10;有形固定資産減価償却率"/>
        <xdr:cNvSpPr txBox="1"/>
      </xdr:nvSpPr>
      <xdr:spPr>
        <a:xfrm>
          <a:off x="2705744" y="1364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92" name="直線コネクタ 291"/>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9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94" name="直線コネクタ 29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95"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96" name="直線コネクタ 295"/>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160799</xdr:rowOff>
    </xdr:from>
    <xdr:ext cx="469744" cy="259045"/>
    <xdr:sp macro="" textlink="">
      <xdr:nvSpPr>
        <xdr:cNvPr id="297" name="【公営住宅】&#10;一人当たり面積平均値テキスト"/>
        <xdr:cNvSpPr txBox="1"/>
      </xdr:nvSpPr>
      <xdr:spPr>
        <a:xfrm>
          <a:off x="10515600" y="14391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98" name="フローチャート: 判断 297"/>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99" name="フローチャート: 判断 298"/>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300" name="フローチャート: 判断 299"/>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32258</xdr:rowOff>
    </xdr:from>
    <xdr:to>
      <xdr:col>55</xdr:col>
      <xdr:colOff>50800</xdr:colOff>
      <xdr:row>81</xdr:row>
      <xdr:rowOff>133858</xdr:rowOff>
    </xdr:to>
    <xdr:sp macro="" textlink="">
      <xdr:nvSpPr>
        <xdr:cNvPr id="306" name="楕円 305"/>
        <xdr:cNvSpPr/>
      </xdr:nvSpPr>
      <xdr:spPr>
        <a:xfrm>
          <a:off x="10426700" y="1391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55135</xdr:rowOff>
    </xdr:from>
    <xdr:ext cx="469744" cy="259045"/>
    <xdr:sp macro="" textlink="">
      <xdr:nvSpPr>
        <xdr:cNvPr id="307" name="【公営住宅】&#10;一人当たり面積該当値テキスト"/>
        <xdr:cNvSpPr txBox="1"/>
      </xdr:nvSpPr>
      <xdr:spPr>
        <a:xfrm>
          <a:off x="10515600" y="1377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42163</xdr:rowOff>
    </xdr:from>
    <xdr:to>
      <xdr:col>50</xdr:col>
      <xdr:colOff>165100</xdr:colOff>
      <xdr:row>81</xdr:row>
      <xdr:rowOff>143763</xdr:rowOff>
    </xdr:to>
    <xdr:sp macro="" textlink="">
      <xdr:nvSpPr>
        <xdr:cNvPr id="308" name="楕円 307"/>
        <xdr:cNvSpPr/>
      </xdr:nvSpPr>
      <xdr:spPr>
        <a:xfrm>
          <a:off x="9588500" y="1392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83058</xdr:rowOff>
    </xdr:from>
    <xdr:to>
      <xdr:col>55</xdr:col>
      <xdr:colOff>0</xdr:colOff>
      <xdr:row>81</xdr:row>
      <xdr:rowOff>92963</xdr:rowOff>
    </xdr:to>
    <xdr:cxnSp macro="">
      <xdr:nvCxnSpPr>
        <xdr:cNvPr id="309" name="直線コネクタ 308"/>
        <xdr:cNvCxnSpPr/>
      </xdr:nvCxnSpPr>
      <xdr:spPr>
        <a:xfrm flipV="1">
          <a:off x="9639300" y="13970508"/>
          <a:ext cx="8382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52832</xdr:rowOff>
    </xdr:from>
    <xdr:to>
      <xdr:col>46</xdr:col>
      <xdr:colOff>38100</xdr:colOff>
      <xdr:row>81</xdr:row>
      <xdr:rowOff>154432</xdr:rowOff>
    </xdr:to>
    <xdr:sp macro="" textlink="">
      <xdr:nvSpPr>
        <xdr:cNvPr id="310" name="楕円 309"/>
        <xdr:cNvSpPr/>
      </xdr:nvSpPr>
      <xdr:spPr>
        <a:xfrm>
          <a:off x="8699500" y="1394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92963</xdr:rowOff>
    </xdr:from>
    <xdr:to>
      <xdr:col>50</xdr:col>
      <xdr:colOff>114300</xdr:colOff>
      <xdr:row>81</xdr:row>
      <xdr:rowOff>103632</xdr:rowOff>
    </xdr:to>
    <xdr:cxnSp macro="">
      <xdr:nvCxnSpPr>
        <xdr:cNvPr id="311" name="直線コネクタ 310"/>
        <xdr:cNvCxnSpPr/>
      </xdr:nvCxnSpPr>
      <xdr:spPr>
        <a:xfrm flipV="1">
          <a:off x="8750300" y="13980413"/>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103649</xdr:rowOff>
    </xdr:from>
    <xdr:ext cx="469744" cy="259045"/>
    <xdr:sp macro="" textlink="">
      <xdr:nvSpPr>
        <xdr:cNvPr id="312" name="n_1aveValue【公営住宅】&#10;一人当たり面積"/>
        <xdr:cNvSpPr txBox="1"/>
      </xdr:nvSpPr>
      <xdr:spPr>
        <a:xfrm>
          <a:off x="93917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99077</xdr:rowOff>
    </xdr:from>
    <xdr:ext cx="469744" cy="259045"/>
    <xdr:sp macro="" textlink="">
      <xdr:nvSpPr>
        <xdr:cNvPr id="313" name="n_2aveValue【公営住宅】&#10;一人当たり面積"/>
        <xdr:cNvSpPr txBox="1"/>
      </xdr:nvSpPr>
      <xdr:spPr>
        <a:xfrm>
          <a:off x="8515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160290</xdr:rowOff>
    </xdr:from>
    <xdr:ext cx="469744" cy="259045"/>
    <xdr:sp macro="" textlink="">
      <xdr:nvSpPr>
        <xdr:cNvPr id="314" name="n_1mainValue【公営住宅】&#10;一人当たり面積"/>
        <xdr:cNvSpPr txBox="1"/>
      </xdr:nvSpPr>
      <xdr:spPr>
        <a:xfrm>
          <a:off x="9391727" y="1370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170959</xdr:rowOff>
    </xdr:from>
    <xdr:ext cx="469744" cy="259045"/>
    <xdr:sp macro="" textlink="">
      <xdr:nvSpPr>
        <xdr:cNvPr id="315" name="n_2mainValue【公営住宅】&#10;一人当たり面積"/>
        <xdr:cNvSpPr txBox="1"/>
      </xdr:nvSpPr>
      <xdr:spPr>
        <a:xfrm>
          <a:off x="8515427" y="1371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2" name="直線コネクタ 34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3" name="テキスト ボックス 34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4" name="直線コネクタ 34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5" name="テキスト ボックス 34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6" name="直線コネクタ 34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7" name="テキスト ボックス 34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8" name="直線コネクタ 34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9" name="テキスト ボックス 34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0" name="直線コネクタ 34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1" name="テキスト ボックス 35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2" name="直線コネクタ 35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3" name="テキスト ボックス 35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57" name="直線コネクタ 356"/>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58"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59" name="直線コネクタ 358"/>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60"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61" name="直線コネクタ 360"/>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125021</xdr:rowOff>
    </xdr:from>
    <xdr:ext cx="405111" cy="259045"/>
    <xdr:sp macro="" textlink="">
      <xdr:nvSpPr>
        <xdr:cNvPr id="362" name="【認定こども園・幼稚園・保育所】&#10;有形固定資産減価償却率平均値テキスト"/>
        <xdr:cNvSpPr txBox="1"/>
      </xdr:nvSpPr>
      <xdr:spPr>
        <a:xfrm>
          <a:off x="16357600" y="6125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63" name="フローチャート: 判断 362"/>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64" name="フローチャート: 判断 363"/>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65" name="フローチャート: 判断 364"/>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154396</xdr:rowOff>
    </xdr:from>
    <xdr:to>
      <xdr:col>85</xdr:col>
      <xdr:colOff>177800</xdr:colOff>
      <xdr:row>41</xdr:row>
      <xdr:rowOff>84546</xdr:rowOff>
    </xdr:to>
    <xdr:sp macro="" textlink="">
      <xdr:nvSpPr>
        <xdr:cNvPr id="371" name="楕円 370"/>
        <xdr:cNvSpPr/>
      </xdr:nvSpPr>
      <xdr:spPr>
        <a:xfrm>
          <a:off x="162687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132823</xdr:rowOff>
    </xdr:from>
    <xdr:ext cx="405111" cy="259045"/>
    <xdr:sp macro="" textlink="">
      <xdr:nvSpPr>
        <xdr:cNvPr id="372" name="【認定こども園・幼稚園・保育所】&#10;有形固定資産減価償却率該当値テキスト"/>
        <xdr:cNvSpPr txBox="1"/>
      </xdr:nvSpPr>
      <xdr:spPr>
        <a:xfrm>
          <a:off x="16357600" y="699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40096</xdr:rowOff>
    </xdr:from>
    <xdr:to>
      <xdr:col>81</xdr:col>
      <xdr:colOff>101600</xdr:colOff>
      <xdr:row>41</xdr:row>
      <xdr:rowOff>141696</xdr:rowOff>
    </xdr:to>
    <xdr:sp macro="" textlink="">
      <xdr:nvSpPr>
        <xdr:cNvPr id="373" name="楕円 372"/>
        <xdr:cNvSpPr/>
      </xdr:nvSpPr>
      <xdr:spPr>
        <a:xfrm>
          <a:off x="154305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33746</xdr:rowOff>
    </xdr:from>
    <xdr:to>
      <xdr:col>85</xdr:col>
      <xdr:colOff>127000</xdr:colOff>
      <xdr:row>41</xdr:row>
      <xdr:rowOff>90896</xdr:rowOff>
    </xdr:to>
    <xdr:cxnSp macro="">
      <xdr:nvCxnSpPr>
        <xdr:cNvPr id="374" name="直線コネクタ 373"/>
        <xdr:cNvCxnSpPr/>
      </xdr:nvCxnSpPr>
      <xdr:spPr>
        <a:xfrm flipV="1">
          <a:off x="15481300" y="706319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98878</xdr:rowOff>
    </xdr:from>
    <xdr:to>
      <xdr:col>76</xdr:col>
      <xdr:colOff>165100</xdr:colOff>
      <xdr:row>42</xdr:row>
      <xdr:rowOff>29028</xdr:rowOff>
    </xdr:to>
    <xdr:sp macro="" textlink="">
      <xdr:nvSpPr>
        <xdr:cNvPr id="375" name="楕円 374"/>
        <xdr:cNvSpPr/>
      </xdr:nvSpPr>
      <xdr:spPr>
        <a:xfrm>
          <a:off x="145415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90896</xdr:rowOff>
    </xdr:from>
    <xdr:to>
      <xdr:col>81</xdr:col>
      <xdr:colOff>50800</xdr:colOff>
      <xdr:row>41</xdr:row>
      <xdr:rowOff>149678</xdr:rowOff>
    </xdr:to>
    <xdr:cxnSp macro="">
      <xdr:nvCxnSpPr>
        <xdr:cNvPr id="376" name="直線コネクタ 375"/>
        <xdr:cNvCxnSpPr/>
      </xdr:nvCxnSpPr>
      <xdr:spPr>
        <a:xfrm flipV="1">
          <a:off x="14592300" y="712034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37391</xdr:rowOff>
    </xdr:from>
    <xdr:ext cx="405111" cy="259045"/>
    <xdr:sp macro="" textlink="">
      <xdr:nvSpPr>
        <xdr:cNvPr id="377" name="n_1aveValue【認定こども園・幼稚園・保育所】&#10;有形固定資産減価償却率"/>
        <xdr:cNvSpPr txBox="1"/>
      </xdr:nvSpPr>
      <xdr:spPr>
        <a:xfrm>
          <a:off x="15266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378" name="n_2aveValue【認定こども園・幼稚園・保育所】&#10;有形固定資産減価償却率"/>
        <xdr:cNvSpPr txBox="1"/>
      </xdr:nvSpPr>
      <xdr:spPr>
        <a:xfrm>
          <a:off x="14389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132823</xdr:rowOff>
    </xdr:from>
    <xdr:ext cx="405111" cy="259045"/>
    <xdr:sp macro="" textlink="">
      <xdr:nvSpPr>
        <xdr:cNvPr id="379" name="n_1mainValue【認定こども園・幼稚園・保育所】&#10;有形固定資産減価償却率"/>
        <xdr:cNvSpPr txBox="1"/>
      </xdr:nvSpPr>
      <xdr:spPr>
        <a:xfrm>
          <a:off x="15266044" y="716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42</xdr:row>
      <xdr:rowOff>20155</xdr:rowOff>
    </xdr:from>
    <xdr:ext cx="340478" cy="259045"/>
    <xdr:sp macro="" textlink="">
      <xdr:nvSpPr>
        <xdr:cNvPr id="380" name="n_2mainValue【認定こども園・幼稚園・保育所】&#10;有形固定資産減価償却率"/>
        <xdr:cNvSpPr txBox="1"/>
      </xdr:nvSpPr>
      <xdr:spPr>
        <a:xfrm>
          <a:off x="14422061" y="72210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1" name="直線コネクタ 39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2" name="テキスト ボックス 39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3" name="直線コネクタ 39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4" name="テキスト ボックス 39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5" name="直線コネクタ 39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6" name="テキスト ボックス 39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7" name="直線コネクタ 39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8" name="テキスト ボックス 39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9" name="直線コネクタ 39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0" name="テキスト ボックス 39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2" name="テキスト ボックス 40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404" name="直線コネクタ 403"/>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5"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6" name="直線コネクタ 405"/>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407"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408" name="直線コネクタ 407"/>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78757</xdr:rowOff>
    </xdr:from>
    <xdr:ext cx="469744" cy="259045"/>
    <xdr:sp macro="" textlink="">
      <xdr:nvSpPr>
        <xdr:cNvPr id="409" name="【認定こども園・幼稚園・保育所】&#10;一人当たり面積平均値テキスト"/>
        <xdr:cNvSpPr txBox="1"/>
      </xdr:nvSpPr>
      <xdr:spPr>
        <a:xfrm>
          <a:off x="22199600" y="642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410" name="フローチャート: 判断 409"/>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411" name="フローチャート: 判断 410"/>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412" name="フローチャート: 判断 411"/>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40640</xdr:rowOff>
    </xdr:from>
    <xdr:to>
      <xdr:col>116</xdr:col>
      <xdr:colOff>114300</xdr:colOff>
      <xdr:row>41</xdr:row>
      <xdr:rowOff>142240</xdr:rowOff>
    </xdr:to>
    <xdr:sp macro="" textlink="">
      <xdr:nvSpPr>
        <xdr:cNvPr id="418" name="楕円 417"/>
        <xdr:cNvSpPr/>
      </xdr:nvSpPr>
      <xdr:spPr>
        <a:xfrm>
          <a:off x="221107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127017</xdr:rowOff>
    </xdr:from>
    <xdr:ext cx="469744" cy="259045"/>
    <xdr:sp macro="" textlink="">
      <xdr:nvSpPr>
        <xdr:cNvPr id="419" name="【認定こども園・幼稚園・保育所】&#10;一人当たり面積該当値テキスト"/>
        <xdr:cNvSpPr txBox="1"/>
      </xdr:nvSpPr>
      <xdr:spPr>
        <a:xfrm>
          <a:off x="22199600" y="69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44450</xdr:rowOff>
    </xdr:from>
    <xdr:to>
      <xdr:col>112</xdr:col>
      <xdr:colOff>38100</xdr:colOff>
      <xdr:row>41</xdr:row>
      <xdr:rowOff>146050</xdr:rowOff>
    </xdr:to>
    <xdr:sp macro="" textlink="">
      <xdr:nvSpPr>
        <xdr:cNvPr id="420" name="楕円 419"/>
        <xdr:cNvSpPr/>
      </xdr:nvSpPr>
      <xdr:spPr>
        <a:xfrm>
          <a:off x="21272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91440</xdr:rowOff>
    </xdr:from>
    <xdr:to>
      <xdr:col>116</xdr:col>
      <xdr:colOff>63500</xdr:colOff>
      <xdr:row>41</xdr:row>
      <xdr:rowOff>95250</xdr:rowOff>
    </xdr:to>
    <xdr:cxnSp macro="">
      <xdr:nvCxnSpPr>
        <xdr:cNvPr id="421" name="直線コネクタ 420"/>
        <xdr:cNvCxnSpPr/>
      </xdr:nvCxnSpPr>
      <xdr:spPr>
        <a:xfrm flipV="1">
          <a:off x="21323300" y="71208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44450</xdr:rowOff>
    </xdr:from>
    <xdr:to>
      <xdr:col>107</xdr:col>
      <xdr:colOff>101600</xdr:colOff>
      <xdr:row>41</xdr:row>
      <xdr:rowOff>146050</xdr:rowOff>
    </xdr:to>
    <xdr:sp macro="" textlink="">
      <xdr:nvSpPr>
        <xdr:cNvPr id="422" name="楕円 421"/>
        <xdr:cNvSpPr/>
      </xdr:nvSpPr>
      <xdr:spPr>
        <a:xfrm>
          <a:off x="20383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95250</xdr:rowOff>
    </xdr:from>
    <xdr:to>
      <xdr:col>111</xdr:col>
      <xdr:colOff>177800</xdr:colOff>
      <xdr:row>41</xdr:row>
      <xdr:rowOff>95250</xdr:rowOff>
    </xdr:to>
    <xdr:cxnSp macro="">
      <xdr:nvCxnSpPr>
        <xdr:cNvPr id="423" name="直線コネクタ 422"/>
        <xdr:cNvCxnSpPr/>
      </xdr:nvCxnSpPr>
      <xdr:spPr>
        <a:xfrm>
          <a:off x="20434300" y="712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59707</xdr:rowOff>
    </xdr:from>
    <xdr:ext cx="469744" cy="259045"/>
    <xdr:sp macro="" textlink="">
      <xdr:nvSpPr>
        <xdr:cNvPr id="424" name="n_1aveValue【認定こども園・幼稚園・保育所】&#10;一人当たり面積"/>
        <xdr:cNvSpPr txBox="1"/>
      </xdr:nvSpPr>
      <xdr:spPr>
        <a:xfrm>
          <a:off x="210757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425" name="n_2aveValue【認定こども園・幼稚園・保育所】&#10;一人当たり面積"/>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137177</xdr:rowOff>
    </xdr:from>
    <xdr:ext cx="469744" cy="259045"/>
    <xdr:sp macro="" textlink="">
      <xdr:nvSpPr>
        <xdr:cNvPr id="426" name="n_1mainValue【認定こども園・幼稚園・保育所】&#10;一人当たり面積"/>
        <xdr:cNvSpPr txBox="1"/>
      </xdr:nvSpPr>
      <xdr:spPr>
        <a:xfrm>
          <a:off x="210757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137177</xdr:rowOff>
    </xdr:from>
    <xdr:ext cx="469744" cy="259045"/>
    <xdr:sp macro="" textlink="">
      <xdr:nvSpPr>
        <xdr:cNvPr id="427" name="n_2mainValue【認定こども園・幼稚園・保育所】&#10;一人当たり面積"/>
        <xdr:cNvSpPr txBox="1"/>
      </xdr:nvSpPr>
      <xdr:spPr>
        <a:xfrm>
          <a:off x="20199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6" name="テキスト ボックス 4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7" name="直線コネクタ 4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8" name="テキスト ボックス 43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9" name="直線コネクタ 43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0" name="テキスト ボックス 43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1" name="直線コネクタ 44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2" name="テキスト ボックス 44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3" name="直線コネクタ 44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4" name="テキスト ボックス 44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5" name="直線コネクタ 44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6" name="テキスト ボックス 44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7" name="直線コネクタ 44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8" name="テキスト ボックス 44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0" name="テキスト ボックス 44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52" name="直線コネクタ 451"/>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53"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54" name="直線コネクタ 453"/>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55"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56" name="直線コネクタ 455"/>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457" name="【学校施設】&#10;有形固定資産減価償却率平均値テキスト"/>
        <xdr:cNvSpPr txBox="1"/>
      </xdr:nvSpPr>
      <xdr:spPr>
        <a:xfrm>
          <a:off x="163576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58" name="フローチャート: 判断 457"/>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59" name="フローチャート: 判断 458"/>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60" name="フローチャート: 判断 459"/>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120650</xdr:rowOff>
    </xdr:from>
    <xdr:to>
      <xdr:col>85</xdr:col>
      <xdr:colOff>177800</xdr:colOff>
      <xdr:row>59</xdr:row>
      <xdr:rowOff>50800</xdr:rowOff>
    </xdr:to>
    <xdr:sp macro="" textlink="">
      <xdr:nvSpPr>
        <xdr:cNvPr id="466" name="楕円 465"/>
        <xdr:cNvSpPr/>
      </xdr:nvSpPr>
      <xdr:spPr>
        <a:xfrm>
          <a:off x="162687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143527</xdr:rowOff>
    </xdr:from>
    <xdr:ext cx="405111" cy="259045"/>
    <xdr:sp macro="" textlink="">
      <xdr:nvSpPr>
        <xdr:cNvPr id="467" name="【学校施設】&#10;有形固定資産減価償却率該当値テキスト"/>
        <xdr:cNvSpPr txBox="1"/>
      </xdr:nvSpPr>
      <xdr:spPr>
        <a:xfrm>
          <a:off x="16357600"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2540</xdr:rowOff>
    </xdr:from>
    <xdr:to>
      <xdr:col>81</xdr:col>
      <xdr:colOff>101600</xdr:colOff>
      <xdr:row>59</xdr:row>
      <xdr:rowOff>104140</xdr:rowOff>
    </xdr:to>
    <xdr:sp macro="" textlink="">
      <xdr:nvSpPr>
        <xdr:cNvPr id="468" name="楕円 467"/>
        <xdr:cNvSpPr/>
      </xdr:nvSpPr>
      <xdr:spPr>
        <a:xfrm>
          <a:off x="15430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0</xdr:rowOff>
    </xdr:from>
    <xdr:to>
      <xdr:col>85</xdr:col>
      <xdr:colOff>127000</xdr:colOff>
      <xdr:row>59</xdr:row>
      <xdr:rowOff>53340</xdr:rowOff>
    </xdr:to>
    <xdr:cxnSp macro="">
      <xdr:nvCxnSpPr>
        <xdr:cNvPr id="469" name="直線コネクタ 468"/>
        <xdr:cNvCxnSpPr/>
      </xdr:nvCxnSpPr>
      <xdr:spPr>
        <a:xfrm flipV="1">
          <a:off x="15481300" y="1011555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40640</xdr:rowOff>
    </xdr:from>
    <xdr:to>
      <xdr:col>76</xdr:col>
      <xdr:colOff>165100</xdr:colOff>
      <xdr:row>59</xdr:row>
      <xdr:rowOff>142240</xdr:rowOff>
    </xdr:to>
    <xdr:sp macro="" textlink="">
      <xdr:nvSpPr>
        <xdr:cNvPr id="470" name="楕円 469"/>
        <xdr:cNvSpPr/>
      </xdr:nvSpPr>
      <xdr:spPr>
        <a:xfrm>
          <a:off x="14541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53340</xdr:rowOff>
    </xdr:from>
    <xdr:to>
      <xdr:col>81</xdr:col>
      <xdr:colOff>50800</xdr:colOff>
      <xdr:row>59</xdr:row>
      <xdr:rowOff>91440</xdr:rowOff>
    </xdr:to>
    <xdr:cxnSp macro="">
      <xdr:nvCxnSpPr>
        <xdr:cNvPr id="471" name="直線コネクタ 470"/>
        <xdr:cNvCxnSpPr/>
      </xdr:nvCxnSpPr>
      <xdr:spPr>
        <a:xfrm flipV="1">
          <a:off x="14592300" y="101688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472" name="n_1ave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473" name="n_2aveValue【学校施設】&#10;有形固定資産減価償却率"/>
        <xdr:cNvSpPr txBox="1"/>
      </xdr:nvSpPr>
      <xdr:spPr>
        <a:xfrm>
          <a:off x="14389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120667</xdr:rowOff>
    </xdr:from>
    <xdr:ext cx="405111" cy="259045"/>
    <xdr:sp macro="" textlink="">
      <xdr:nvSpPr>
        <xdr:cNvPr id="474" name="n_1mainValue【学校施設】&#10;有形固定資産減価償却率"/>
        <xdr:cNvSpPr txBox="1"/>
      </xdr:nvSpPr>
      <xdr:spPr>
        <a:xfrm>
          <a:off x="152660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158767</xdr:rowOff>
    </xdr:from>
    <xdr:ext cx="405111" cy="259045"/>
    <xdr:sp macro="" textlink="">
      <xdr:nvSpPr>
        <xdr:cNvPr id="475" name="n_2mainValue【学校施設】&#10;有形固定資産減価償却率"/>
        <xdr:cNvSpPr txBox="1"/>
      </xdr:nvSpPr>
      <xdr:spPr>
        <a:xfrm>
          <a:off x="14389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7" name="直線コネクタ 48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8" name="テキスト ボックス 48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9" name="直線コネクタ 48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0" name="テキスト ボックス 48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1" name="直線コネクタ 49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2" name="テキスト ボックス 49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3" name="直線コネクタ 49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4" name="テキスト ボックス 49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5" name="直線コネクタ 49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6" name="テキスト ボックス 49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500" name="直線コネクタ 499"/>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501"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502" name="直線コネクタ 501"/>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503"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504" name="直線コネクタ 503"/>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71899</xdr:rowOff>
    </xdr:from>
    <xdr:ext cx="469744" cy="259045"/>
    <xdr:sp macro="" textlink="">
      <xdr:nvSpPr>
        <xdr:cNvPr id="505" name="【学校施設】&#10;一人当たり面積平均値テキスト"/>
        <xdr:cNvSpPr txBox="1"/>
      </xdr:nvSpPr>
      <xdr:spPr>
        <a:xfrm>
          <a:off x="22199600" y="10015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506" name="フローチャート: 判断 505"/>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507" name="フローチャート: 判断 506"/>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508" name="フローチャート: 判断 507"/>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67310</xdr:rowOff>
    </xdr:from>
    <xdr:to>
      <xdr:col>116</xdr:col>
      <xdr:colOff>114300</xdr:colOff>
      <xdr:row>59</xdr:row>
      <xdr:rowOff>168910</xdr:rowOff>
    </xdr:to>
    <xdr:sp macro="" textlink="">
      <xdr:nvSpPr>
        <xdr:cNvPr id="514" name="楕円 513"/>
        <xdr:cNvSpPr/>
      </xdr:nvSpPr>
      <xdr:spPr>
        <a:xfrm>
          <a:off x="221107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45737</xdr:rowOff>
    </xdr:from>
    <xdr:ext cx="469744" cy="259045"/>
    <xdr:sp macro="" textlink="">
      <xdr:nvSpPr>
        <xdr:cNvPr id="515" name="【学校施設】&#10;一人当たり面積該当値テキスト"/>
        <xdr:cNvSpPr txBox="1"/>
      </xdr:nvSpPr>
      <xdr:spPr>
        <a:xfrm>
          <a:off x="22199600" y="1016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80264</xdr:rowOff>
    </xdr:from>
    <xdr:to>
      <xdr:col>112</xdr:col>
      <xdr:colOff>38100</xdr:colOff>
      <xdr:row>60</xdr:row>
      <xdr:rowOff>10414</xdr:rowOff>
    </xdr:to>
    <xdr:sp macro="" textlink="">
      <xdr:nvSpPr>
        <xdr:cNvPr id="516" name="楕円 515"/>
        <xdr:cNvSpPr/>
      </xdr:nvSpPr>
      <xdr:spPr>
        <a:xfrm>
          <a:off x="21272500" y="1019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118110</xdr:rowOff>
    </xdr:from>
    <xdr:to>
      <xdr:col>116</xdr:col>
      <xdr:colOff>63500</xdr:colOff>
      <xdr:row>59</xdr:row>
      <xdr:rowOff>131064</xdr:rowOff>
    </xdr:to>
    <xdr:cxnSp macro="">
      <xdr:nvCxnSpPr>
        <xdr:cNvPr id="517" name="直線コネクタ 516"/>
        <xdr:cNvCxnSpPr/>
      </xdr:nvCxnSpPr>
      <xdr:spPr>
        <a:xfrm flipV="1">
          <a:off x="21323300" y="10233660"/>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93980</xdr:rowOff>
    </xdr:from>
    <xdr:to>
      <xdr:col>107</xdr:col>
      <xdr:colOff>101600</xdr:colOff>
      <xdr:row>60</xdr:row>
      <xdr:rowOff>24130</xdr:rowOff>
    </xdr:to>
    <xdr:sp macro="" textlink="">
      <xdr:nvSpPr>
        <xdr:cNvPr id="518" name="楕円 517"/>
        <xdr:cNvSpPr/>
      </xdr:nvSpPr>
      <xdr:spPr>
        <a:xfrm>
          <a:off x="20383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131064</xdr:rowOff>
    </xdr:from>
    <xdr:to>
      <xdr:col>111</xdr:col>
      <xdr:colOff>177800</xdr:colOff>
      <xdr:row>59</xdr:row>
      <xdr:rowOff>144780</xdr:rowOff>
    </xdr:to>
    <xdr:cxnSp macro="">
      <xdr:nvCxnSpPr>
        <xdr:cNvPr id="519" name="直線コネクタ 518"/>
        <xdr:cNvCxnSpPr/>
      </xdr:nvCxnSpPr>
      <xdr:spPr>
        <a:xfrm flipV="1">
          <a:off x="20434300" y="1024661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19321</xdr:rowOff>
    </xdr:from>
    <xdr:ext cx="469744" cy="259045"/>
    <xdr:sp macro="" textlink="">
      <xdr:nvSpPr>
        <xdr:cNvPr id="520" name="n_1aveValue【学校施設】&#10;一人当たり面積"/>
        <xdr:cNvSpPr txBox="1"/>
      </xdr:nvSpPr>
      <xdr:spPr>
        <a:xfrm>
          <a:off x="21075727" y="996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521" name="n_2aveValue【学校施設】&#10;一人当たり面積"/>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1541</xdr:rowOff>
    </xdr:from>
    <xdr:ext cx="469744" cy="259045"/>
    <xdr:sp macro="" textlink="">
      <xdr:nvSpPr>
        <xdr:cNvPr id="522" name="n_1mainValue【学校施設】&#10;一人当たり面積"/>
        <xdr:cNvSpPr txBox="1"/>
      </xdr:nvSpPr>
      <xdr:spPr>
        <a:xfrm>
          <a:off x="21075727" y="1028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15257</xdr:rowOff>
    </xdr:from>
    <xdr:ext cx="469744" cy="259045"/>
    <xdr:sp macro="" textlink="">
      <xdr:nvSpPr>
        <xdr:cNvPr id="523" name="n_2mainValue【学校施設】&#10;一人当たり面積"/>
        <xdr:cNvSpPr txBox="1"/>
      </xdr:nvSpPr>
      <xdr:spPr>
        <a:xfrm>
          <a:off x="20199427" y="1030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0" name="テキスト ボックス 54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1" name="直線コネクタ 5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2" name="テキスト ボックス 55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3" name="直線コネクタ 5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4" name="テキスト ボックス 5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5" name="直線コネクタ 5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6" name="テキスト ボックス 5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7" name="直線コネクタ 5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8" name="テキスト ボックス 5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9" name="直線コネクタ 5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0" name="テキスト ボックス 55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1" name="直線コネクタ 5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2" name="テキスト ボックス 56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564" name="直線コネクタ 563"/>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565"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566" name="直線コネクタ 565"/>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567"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568" name="直線コネクタ 567"/>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569" name="【公民館】&#10;有形固定資産減価償却率平均値テキスト"/>
        <xdr:cNvSpPr txBox="1"/>
      </xdr:nvSpPr>
      <xdr:spPr>
        <a:xfrm>
          <a:off x="16357600" y="178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570" name="フローチャート: 判断 569"/>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571" name="フローチャート: 判断 570"/>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572" name="フローチャート: 判断 571"/>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578" name="楕円 577"/>
        <xdr:cNvSpPr/>
      </xdr:nvSpPr>
      <xdr:spPr>
        <a:xfrm>
          <a:off x="16268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71138</xdr:rowOff>
    </xdr:from>
    <xdr:ext cx="405111" cy="259045"/>
    <xdr:sp macro="" textlink="">
      <xdr:nvSpPr>
        <xdr:cNvPr id="579" name="【公民館】&#10;有形固定資産減価償却率該当値テキスト"/>
        <xdr:cNvSpPr txBox="1"/>
      </xdr:nvSpPr>
      <xdr:spPr>
        <a:xfrm>
          <a:off x="16357600"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82550</xdr:rowOff>
    </xdr:from>
    <xdr:to>
      <xdr:col>81</xdr:col>
      <xdr:colOff>101600</xdr:colOff>
      <xdr:row>105</xdr:row>
      <xdr:rowOff>12700</xdr:rowOff>
    </xdr:to>
    <xdr:sp macro="" textlink="">
      <xdr:nvSpPr>
        <xdr:cNvPr id="580" name="楕円 579"/>
        <xdr:cNvSpPr/>
      </xdr:nvSpPr>
      <xdr:spPr>
        <a:xfrm>
          <a:off x="15430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99061</xdr:rowOff>
    </xdr:from>
    <xdr:to>
      <xdr:col>85</xdr:col>
      <xdr:colOff>127000</xdr:colOff>
      <xdr:row>104</xdr:row>
      <xdr:rowOff>133350</xdr:rowOff>
    </xdr:to>
    <xdr:cxnSp macro="">
      <xdr:nvCxnSpPr>
        <xdr:cNvPr id="581" name="直線コネクタ 580"/>
        <xdr:cNvCxnSpPr/>
      </xdr:nvCxnSpPr>
      <xdr:spPr>
        <a:xfrm flipV="1">
          <a:off x="15481300" y="1792986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55880</xdr:rowOff>
    </xdr:from>
    <xdr:to>
      <xdr:col>76</xdr:col>
      <xdr:colOff>165100</xdr:colOff>
      <xdr:row>105</xdr:row>
      <xdr:rowOff>157480</xdr:rowOff>
    </xdr:to>
    <xdr:sp macro="" textlink="">
      <xdr:nvSpPr>
        <xdr:cNvPr id="582" name="楕円 581"/>
        <xdr:cNvSpPr/>
      </xdr:nvSpPr>
      <xdr:spPr>
        <a:xfrm>
          <a:off x="14541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133350</xdr:rowOff>
    </xdr:from>
    <xdr:to>
      <xdr:col>81</xdr:col>
      <xdr:colOff>50800</xdr:colOff>
      <xdr:row>105</xdr:row>
      <xdr:rowOff>106680</xdr:rowOff>
    </xdr:to>
    <xdr:cxnSp macro="">
      <xdr:nvCxnSpPr>
        <xdr:cNvPr id="583" name="直線コネクタ 582"/>
        <xdr:cNvCxnSpPr/>
      </xdr:nvCxnSpPr>
      <xdr:spPr>
        <a:xfrm flipV="1">
          <a:off x="14592300" y="1796415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22877</xdr:rowOff>
    </xdr:from>
    <xdr:ext cx="405111" cy="259045"/>
    <xdr:sp macro="" textlink="">
      <xdr:nvSpPr>
        <xdr:cNvPr id="584" name="n_1aveValue【公民館】&#10;有形固定資産減価償却率"/>
        <xdr:cNvSpPr txBox="1"/>
      </xdr:nvSpPr>
      <xdr:spPr>
        <a:xfrm>
          <a:off x="152660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585" name="n_2aveValue【公民館】&#10;有形固定資産減価償却率"/>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29227</xdr:rowOff>
    </xdr:from>
    <xdr:ext cx="405111" cy="259045"/>
    <xdr:sp macro="" textlink="">
      <xdr:nvSpPr>
        <xdr:cNvPr id="586" name="n_1mainValue【公民館】&#10;有形固定資産減価償却率"/>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148607</xdr:rowOff>
    </xdr:from>
    <xdr:ext cx="405111" cy="259045"/>
    <xdr:sp macro="" textlink="">
      <xdr:nvSpPr>
        <xdr:cNvPr id="587" name="n_2mainValue【公民館】&#10;有形固定資産減価償却率"/>
        <xdr:cNvSpPr txBox="1"/>
      </xdr:nvSpPr>
      <xdr:spPr>
        <a:xfrm>
          <a:off x="14389744"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8" name="正方形/長方形 5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9" name="正方形/長方形 5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0" name="正方形/長方形 5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1" name="正方形/長方形 5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2" name="正方形/長方形 5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3" name="正方形/長方形 5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4" name="正方形/長方形 5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5" name="正方形/長方形 5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6" name="テキスト ボックス 5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7" name="直線コネクタ 5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8" name="直線コネクタ 59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9" name="テキスト ボックス 59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0" name="直線コネクタ 59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1" name="テキスト ボックス 60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2" name="直線コネクタ 6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3" name="テキスト ボックス 6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4" name="直線コネクタ 60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5" name="テキスト ボックス 60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6" name="直線コネクタ 60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7" name="テキスト ボックス 60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8" name="直線コネクタ 6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9" name="テキスト ボックス 6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611" name="直線コネクタ 610"/>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612"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613" name="直線コネクタ 612"/>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14"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15" name="直線コネクタ 614"/>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80027</xdr:rowOff>
    </xdr:from>
    <xdr:ext cx="469744" cy="259045"/>
    <xdr:sp macro="" textlink="">
      <xdr:nvSpPr>
        <xdr:cNvPr id="616" name="【公民館】&#10;一人当たり面積平均値テキスト"/>
        <xdr:cNvSpPr txBox="1"/>
      </xdr:nvSpPr>
      <xdr:spPr>
        <a:xfrm>
          <a:off x="22199600" y="1808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617" name="フローチャート: 判断 616"/>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618" name="フローチャート: 判断 617"/>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619" name="フローチャート: 判断 618"/>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0" name="テキスト ボックス 6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1" name="テキスト ボックス 6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2" name="テキスト ボックス 6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3" name="テキスト ボックス 6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4" name="テキスト ボックス 6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128270</xdr:rowOff>
    </xdr:from>
    <xdr:to>
      <xdr:col>116</xdr:col>
      <xdr:colOff>114300</xdr:colOff>
      <xdr:row>105</xdr:row>
      <xdr:rowOff>58420</xdr:rowOff>
    </xdr:to>
    <xdr:sp macro="" textlink="">
      <xdr:nvSpPr>
        <xdr:cNvPr id="625" name="楕円 624"/>
        <xdr:cNvSpPr/>
      </xdr:nvSpPr>
      <xdr:spPr>
        <a:xfrm>
          <a:off x="221107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151147</xdr:rowOff>
    </xdr:from>
    <xdr:ext cx="469744" cy="259045"/>
    <xdr:sp macro="" textlink="">
      <xdr:nvSpPr>
        <xdr:cNvPr id="626" name="【公民館】&#10;一人当たり面積該当値テキスト"/>
        <xdr:cNvSpPr txBox="1"/>
      </xdr:nvSpPr>
      <xdr:spPr>
        <a:xfrm>
          <a:off x="22199600"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135889</xdr:rowOff>
    </xdr:from>
    <xdr:to>
      <xdr:col>112</xdr:col>
      <xdr:colOff>38100</xdr:colOff>
      <xdr:row>105</xdr:row>
      <xdr:rowOff>66039</xdr:rowOff>
    </xdr:to>
    <xdr:sp macro="" textlink="">
      <xdr:nvSpPr>
        <xdr:cNvPr id="627" name="楕円 626"/>
        <xdr:cNvSpPr/>
      </xdr:nvSpPr>
      <xdr:spPr>
        <a:xfrm>
          <a:off x="21272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7620</xdr:rowOff>
    </xdr:from>
    <xdr:to>
      <xdr:col>116</xdr:col>
      <xdr:colOff>63500</xdr:colOff>
      <xdr:row>105</xdr:row>
      <xdr:rowOff>15239</xdr:rowOff>
    </xdr:to>
    <xdr:cxnSp macro="">
      <xdr:nvCxnSpPr>
        <xdr:cNvPr id="628" name="直線コネクタ 627"/>
        <xdr:cNvCxnSpPr/>
      </xdr:nvCxnSpPr>
      <xdr:spPr>
        <a:xfrm flipV="1">
          <a:off x="21323300" y="180098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132080</xdr:rowOff>
    </xdr:from>
    <xdr:to>
      <xdr:col>107</xdr:col>
      <xdr:colOff>101600</xdr:colOff>
      <xdr:row>107</xdr:row>
      <xdr:rowOff>62230</xdr:rowOff>
    </xdr:to>
    <xdr:sp macro="" textlink="">
      <xdr:nvSpPr>
        <xdr:cNvPr id="629" name="楕円 628"/>
        <xdr:cNvSpPr/>
      </xdr:nvSpPr>
      <xdr:spPr>
        <a:xfrm>
          <a:off x="20383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15239</xdr:rowOff>
    </xdr:from>
    <xdr:to>
      <xdr:col>111</xdr:col>
      <xdr:colOff>177800</xdr:colOff>
      <xdr:row>107</xdr:row>
      <xdr:rowOff>11430</xdr:rowOff>
    </xdr:to>
    <xdr:cxnSp macro="">
      <xdr:nvCxnSpPr>
        <xdr:cNvPr id="630" name="直線コネクタ 629"/>
        <xdr:cNvCxnSpPr/>
      </xdr:nvCxnSpPr>
      <xdr:spPr>
        <a:xfrm flipV="1">
          <a:off x="20434300" y="18017489"/>
          <a:ext cx="889000" cy="3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38116</xdr:rowOff>
    </xdr:from>
    <xdr:ext cx="469744" cy="259045"/>
    <xdr:sp macro="" textlink="">
      <xdr:nvSpPr>
        <xdr:cNvPr id="631" name="n_1aveValue【公民館】&#10;一人当たり面積"/>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632" name="n_2aveValue【公民館】&#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82566</xdr:rowOff>
    </xdr:from>
    <xdr:ext cx="469744" cy="259045"/>
    <xdr:sp macro="" textlink="">
      <xdr:nvSpPr>
        <xdr:cNvPr id="633" name="n_1mainValue【公民館】&#10;一人当たり面積"/>
        <xdr:cNvSpPr txBox="1"/>
      </xdr:nvSpPr>
      <xdr:spPr>
        <a:xfrm>
          <a:off x="210757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53357</xdr:rowOff>
    </xdr:from>
    <xdr:ext cx="469744" cy="259045"/>
    <xdr:sp macro="" textlink="">
      <xdr:nvSpPr>
        <xdr:cNvPr id="634" name="n_2mainValue【公民館】&#10;一人当たり面積"/>
        <xdr:cNvSpPr txBox="1"/>
      </xdr:nvSpPr>
      <xdr:spPr>
        <a:xfrm>
          <a:off x="201994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5" name="正方形/長方形 6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6" name="正方形/長方形 6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7" name="テキスト ボックス 6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道路</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の有形固定資産減価償却率が類似団体平均より低い数字となっているのは、整備された時期が不明の市道について、道路台帳が整備された昭和</a:t>
          </a:r>
          <a:r>
            <a:rPr kumimoji="1" lang="en-US" altLang="ja-JP" sz="1600">
              <a:latin typeface="ＭＳ Ｐゴシック" panose="020B0600070205080204" pitchFamily="50" charset="-128"/>
              <a:ea typeface="ＭＳ Ｐゴシック" panose="020B0600070205080204" pitchFamily="50" charset="-128"/>
            </a:rPr>
            <a:t>62</a:t>
          </a:r>
          <a:r>
            <a:rPr kumimoji="1" lang="ja-JP" altLang="en-US" sz="1600">
              <a:latin typeface="ＭＳ Ｐゴシック" panose="020B0600070205080204" pitchFamily="50" charset="-128"/>
              <a:ea typeface="ＭＳ Ｐゴシック" panose="020B0600070205080204" pitchFamily="50" charset="-128"/>
            </a:rPr>
            <a:t>年</a:t>
          </a:r>
          <a:r>
            <a:rPr kumimoji="1" lang="en-US" altLang="ja-JP" sz="1600">
              <a:latin typeface="ＭＳ Ｐゴシック" panose="020B0600070205080204" pitchFamily="50" charset="-128"/>
              <a:ea typeface="ＭＳ Ｐゴシック" panose="020B0600070205080204" pitchFamily="50" charset="-128"/>
            </a:rPr>
            <a:t>3</a:t>
          </a:r>
          <a:r>
            <a:rPr kumimoji="1" lang="ja-JP" altLang="en-US" sz="1600">
              <a:latin typeface="ＭＳ Ｐゴシック" panose="020B0600070205080204" pitchFamily="50" charset="-128"/>
              <a:ea typeface="ＭＳ Ｐゴシック" panose="020B0600070205080204" pitchFamily="50" charset="-128"/>
            </a:rPr>
            <a:t>月を取得年月日としていること、それ以降も市道の新規整備が続いているためと考えられる。</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道路</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の延長については類似団体平均とほぼ変らないが、</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橋りょう・トンネル</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の一人当たり有形固定資産額が類似団体の平均より大きいのは市の立地条件として山地が多いためと推測される。今後、台帳の精査を行いながら、橋りょう整備について再検討していく必要がある。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公営住宅</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の一人当たり面積は類似団体平均の倍以上あるため、今後多額の修繕費が必要になることが予想されるため、個別施設計画等により、適切に管理を行っていく必要がある。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58,950
58,453
276.31
25,207,936
24,350,452
820,259
15,038,801
25,491,858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131536</xdr:rowOff>
    </xdr:from>
    <xdr:to>
      <xdr:col>24</xdr:col>
      <xdr:colOff>114300</xdr:colOff>
      <xdr:row>37</xdr:row>
      <xdr:rowOff>61686</xdr:rowOff>
    </xdr:to>
    <xdr:sp macro="" textlink="">
      <xdr:nvSpPr>
        <xdr:cNvPr id="71" name="楕円 70"/>
        <xdr:cNvSpPr/>
      </xdr:nvSpPr>
      <xdr:spPr>
        <a:xfrm>
          <a:off x="4584700" y="63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154413</xdr:rowOff>
    </xdr:from>
    <xdr:ext cx="405111" cy="259045"/>
    <xdr:sp macro="" textlink="">
      <xdr:nvSpPr>
        <xdr:cNvPr id="72" name="【図書館】&#10;有形固定資産減価償却率該当値テキスト"/>
        <xdr:cNvSpPr txBox="1"/>
      </xdr:nvSpPr>
      <xdr:spPr>
        <a:xfrm>
          <a:off x="4673600" y="615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164193</xdr:rowOff>
    </xdr:from>
    <xdr:to>
      <xdr:col>20</xdr:col>
      <xdr:colOff>38100</xdr:colOff>
      <xdr:row>37</xdr:row>
      <xdr:rowOff>94343</xdr:rowOff>
    </xdr:to>
    <xdr:sp macro="" textlink="">
      <xdr:nvSpPr>
        <xdr:cNvPr id="73" name="楕円 72"/>
        <xdr:cNvSpPr/>
      </xdr:nvSpPr>
      <xdr:spPr>
        <a:xfrm>
          <a:off x="3746500" y="63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10886</xdr:rowOff>
    </xdr:from>
    <xdr:to>
      <xdr:col>24</xdr:col>
      <xdr:colOff>63500</xdr:colOff>
      <xdr:row>37</xdr:row>
      <xdr:rowOff>43543</xdr:rowOff>
    </xdr:to>
    <xdr:cxnSp macro="">
      <xdr:nvCxnSpPr>
        <xdr:cNvPr id="74" name="直線コネクタ 73"/>
        <xdr:cNvCxnSpPr/>
      </xdr:nvCxnSpPr>
      <xdr:spPr>
        <a:xfrm flipV="1">
          <a:off x="3797300" y="635453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25400</xdr:rowOff>
    </xdr:from>
    <xdr:to>
      <xdr:col>15</xdr:col>
      <xdr:colOff>101600</xdr:colOff>
      <xdr:row>37</xdr:row>
      <xdr:rowOff>127000</xdr:rowOff>
    </xdr:to>
    <xdr:sp macro="" textlink="">
      <xdr:nvSpPr>
        <xdr:cNvPr id="75" name="楕円 74"/>
        <xdr:cNvSpPr/>
      </xdr:nvSpPr>
      <xdr:spPr>
        <a:xfrm>
          <a:off x="2857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43543</xdr:rowOff>
    </xdr:from>
    <xdr:to>
      <xdr:col>19</xdr:col>
      <xdr:colOff>177800</xdr:colOff>
      <xdr:row>37</xdr:row>
      <xdr:rowOff>76200</xdr:rowOff>
    </xdr:to>
    <xdr:cxnSp macro="">
      <xdr:nvCxnSpPr>
        <xdr:cNvPr id="76" name="直線コネクタ 75"/>
        <xdr:cNvCxnSpPr/>
      </xdr:nvCxnSpPr>
      <xdr:spPr>
        <a:xfrm flipV="1">
          <a:off x="2908300" y="63871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150784</xdr:rowOff>
    </xdr:from>
    <xdr:ext cx="405111" cy="259045"/>
    <xdr:sp macro="" textlink="">
      <xdr:nvSpPr>
        <xdr:cNvPr id="77" name="n_1aveValue【図書館】&#10;有形固定資産減価償却率"/>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11992</xdr:rowOff>
    </xdr:from>
    <xdr:ext cx="405111" cy="259045"/>
    <xdr:sp macro="" textlink="">
      <xdr:nvSpPr>
        <xdr:cNvPr id="78" name="n_2aveValue【図書館】&#10;有形固定資産減価償却率"/>
        <xdr:cNvSpPr txBox="1"/>
      </xdr:nvSpPr>
      <xdr:spPr>
        <a:xfrm>
          <a:off x="2705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110870</xdr:rowOff>
    </xdr:from>
    <xdr:ext cx="405111" cy="259045"/>
    <xdr:sp macro="" textlink="">
      <xdr:nvSpPr>
        <xdr:cNvPr id="79" name="n_1mainValue【図書館】&#10;有形固定資産減価償却率"/>
        <xdr:cNvSpPr txBox="1"/>
      </xdr:nvSpPr>
      <xdr:spPr>
        <a:xfrm>
          <a:off x="35820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143527</xdr:rowOff>
    </xdr:from>
    <xdr:ext cx="405111" cy="259045"/>
    <xdr:sp macro="" textlink="">
      <xdr:nvSpPr>
        <xdr:cNvPr id="80" name="n_2mainValue【図書館】&#10;有形固定資産減価償却率"/>
        <xdr:cNvSpPr txBox="1"/>
      </xdr:nvSpPr>
      <xdr:spPr>
        <a:xfrm>
          <a:off x="2705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4" name="直線コネクタ 103"/>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5"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6" name="直線コネクタ 105"/>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7"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8" name="直線コネクタ 107"/>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9"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1" name="フローチャート: 判断 110"/>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2" name="フローチャート: 判断 111"/>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76200</xdr:rowOff>
    </xdr:from>
    <xdr:to>
      <xdr:col>55</xdr:col>
      <xdr:colOff>50800</xdr:colOff>
      <xdr:row>41</xdr:row>
      <xdr:rowOff>6350</xdr:rowOff>
    </xdr:to>
    <xdr:sp macro="" textlink="">
      <xdr:nvSpPr>
        <xdr:cNvPr id="118" name="楕円 117"/>
        <xdr:cNvSpPr/>
      </xdr:nvSpPr>
      <xdr:spPr>
        <a:xfrm>
          <a:off x="104267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54627</xdr:rowOff>
    </xdr:from>
    <xdr:ext cx="469744" cy="259045"/>
    <xdr:sp macro="" textlink="">
      <xdr:nvSpPr>
        <xdr:cNvPr id="119" name="【図書館】&#10;一人当たり面積該当値テキスト"/>
        <xdr:cNvSpPr txBox="1"/>
      </xdr:nvSpPr>
      <xdr:spPr>
        <a:xfrm>
          <a:off x="1051560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76200</xdr:rowOff>
    </xdr:from>
    <xdr:to>
      <xdr:col>50</xdr:col>
      <xdr:colOff>165100</xdr:colOff>
      <xdr:row>41</xdr:row>
      <xdr:rowOff>6350</xdr:rowOff>
    </xdr:to>
    <xdr:sp macro="" textlink="">
      <xdr:nvSpPr>
        <xdr:cNvPr id="120" name="楕円 119"/>
        <xdr:cNvSpPr/>
      </xdr:nvSpPr>
      <xdr:spPr>
        <a:xfrm>
          <a:off x="9588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127000</xdr:rowOff>
    </xdr:from>
    <xdr:to>
      <xdr:col>55</xdr:col>
      <xdr:colOff>0</xdr:colOff>
      <xdr:row>40</xdr:row>
      <xdr:rowOff>127000</xdr:rowOff>
    </xdr:to>
    <xdr:cxnSp macro="">
      <xdr:nvCxnSpPr>
        <xdr:cNvPr id="121" name="直線コネクタ 120"/>
        <xdr:cNvCxnSpPr/>
      </xdr:nvCxnSpPr>
      <xdr:spPr>
        <a:xfrm>
          <a:off x="96393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88900</xdr:rowOff>
    </xdr:from>
    <xdr:to>
      <xdr:col>46</xdr:col>
      <xdr:colOff>38100</xdr:colOff>
      <xdr:row>41</xdr:row>
      <xdr:rowOff>19050</xdr:rowOff>
    </xdr:to>
    <xdr:sp macro="" textlink="">
      <xdr:nvSpPr>
        <xdr:cNvPr id="122" name="楕円 121"/>
        <xdr:cNvSpPr/>
      </xdr:nvSpPr>
      <xdr:spPr>
        <a:xfrm>
          <a:off x="8699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127000</xdr:rowOff>
    </xdr:from>
    <xdr:to>
      <xdr:col>50</xdr:col>
      <xdr:colOff>114300</xdr:colOff>
      <xdr:row>40</xdr:row>
      <xdr:rowOff>139700</xdr:rowOff>
    </xdr:to>
    <xdr:cxnSp macro="">
      <xdr:nvCxnSpPr>
        <xdr:cNvPr id="123" name="直線コネクタ 122"/>
        <xdr:cNvCxnSpPr/>
      </xdr:nvCxnSpPr>
      <xdr:spPr>
        <a:xfrm flipV="1">
          <a:off x="8750300" y="698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4"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5"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168927</xdr:rowOff>
    </xdr:from>
    <xdr:ext cx="469744" cy="259045"/>
    <xdr:sp macro="" textlink="">
      <xdr:nvSpPr>
        <xdr:cNvPr id="126" name="n_1mainValue【図書館】&#10;一人当たり面積"/>
        <xdr:cNvSpPr txBox="1"/>
      </xdr:nvSpPr>
      <xdr:spPr>
        <a:xfrm>
          <a:off x="93917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10177</xdr:rowOff>
    </xdr:from>
    <xdr:ext cx="469744" cy="259045"/>
    <xdr:sp macro="" textlink="">
      <xdr:nvSpPr>
        <xdr:cNvPr id="127" name="n_2mainValue【図書館】&#10;一人当たり面積"/>
        <xdr:cNvSpPr txBox="1"/>
      </xdr:nvSpPr>
      <xdr:spPr>
        <a:xfrm>
          <a:off x="85154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52" name="直線コネクタ 151"/>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53"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54" name="直線コネクタ 153"/>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55"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6" name="直線コネクタ 155"/>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132097</xdr:rowOff>
    </xdr:from>
    <xdr:ext cx="405111" cy="259045"/>
    <xdr:sp macro="" textlink="">
      <xdr:nvSpPr>
        <xdr:cNvPr id="157" name="【体育館・プール】&#10;有形固定資産減価償却率平均値テキスト"/>
        <xdr:cNvSpPr txBox="1"/>
      </xdr:nvSpPr>
      <xdr:spPr>
        <a:xfrm>
          <a:off x="4673600" y="1007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8" name="フローチャート: 判断 157"/>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9" name="フローチャート: 判断 158"/>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60" name="フローチャート: 判断 159"/>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66" name="楕円 165"/>
        <xdr:cNvSpPr/>
      </xdr:nvSpPr>
      <xdr:spPr>
        <a:xfrm>
          <a:off x="45847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150512</xdr:rowOff>
    </xdr:from>
    <xdr:ext cx="405111" cy="259045"/>
    <xdr:sp macro="" textlink="">
      <xdr:nvSpPr>
        <xdr:cNvPr id="167" name="【体育館・プール】&#10;有形固定資産減価償却率該当値テキスト"/>
        <xdr:cNvSpPr txBox="1"/>
      </xdr:nvSpPr>
      <xdr:spPr>
        <a:xfrm>
          <a:off x="4673600"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164465</xdr:rowOff>
    </xdr:from>
    <xdr:to>
      <xdr:col>20</xdr:col>
      <xdr:colOff>38100</xdr:colOff>
      <xdr:row>61</xdr:row>
      <xdr:rowOff>94615</xdr:rowOff>
    </xdr:to>
    <xdr:sp macro="" textlink="">
      <xdr:nvSpPr>
        <xdr:cNvPr id="168" name="楕円 167"/>
        <xdr:cNvSpPr/>
      </xdr:nvSpPr>
      <xdr:spPr>
        <a:xfrm>
          <a:off x="3746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51435</xdr:rowOff>
    </xdr:from>
    <xdr:to>
      <xdr:col>24</xdr:col>
      <xdr:colOff>63500</xdr:colOff>
      <xdr:row>61</xdr:row>
      <xdr:rowOff>43815</xdr:rowOff>
    </xdr:to>
    <xdr:cxnSp macro="">
      <xdr:nvCxnSpPr>
        <xdr:cNvPr id="169" name="直線コネクタ 168"/>
        <xdr:cNvCxnSpPr/>
      </xdr:nvCxnSpPr>
      <xdr:spPr>
        <a:xfrm flipV="1">
          <a:off x="3797300" y="10338435"/>
          <a:ext cx="8382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170180</xdr:rowOff>
    </xdr:from>
    <xdr:to>
      <xdr:col>15</xdr:col>
      <xdr:colOff>101600</xdr:colOff>
      <xdr:row>59</xdr:row>
      <xdr:rowOff>100330</xdr:rowOff>
    </xdr:to>
    <xdr:sp macro="" textlink="">
      <xdr:nvSpPr>
        <xdr:cNvPr id="170" name="楕円 169"/>
        <xdr:cNvSpPr/>
      </xdr:nvSpPr>
      <xdr:spPr>
        <a:xfrm>
          <a:off x="2857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49530</xdr:rowOff>
    </xdr:from>
    <xdr:to>
      <xdr:col>19</xdr:col>
      <xdr:colOff>177800</xdr:colOff>
      <xdr:row>61</xdr:row>
      <xdr:rowOff>43815</xdr:rowOff>
    </xdr:to>
    <xdr:cxnSp macro="">
      <xdr:nvCxnSpPr>
        <xdr:cNvPr id="171" name="直線コネクタ 170"/>
        <xdr:cNvCxnSpPr/>
      </xdr:nvCxnSpPr>
      <xdr:spPr>
        <a:xfrm>
          <a:off x="2908300" y="10165080"/>
          <a:ext cx="889000" cy="3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61612</xdr:rowOff>
    </xdr:from>
    <xdr:ext cx="405111" cy="259045"/>
    <xdr:sp macro="" textlink="">
      <xdr:nvSpPr>
        <xdr:cNvPr id="172" name="n_1aveValue【体育館・プール】&#10;有形固定資産減価償却率"/>
        <xdr:cNvSpPr txBox="1"/>
      </xdr:nvSpPr>
      <xdr:spPr>
        <a:xfrm>
          <a:off x="35820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173" name="n_2aveValue【体育館・プール】&#10;有形固定資産減価償却率"/>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85742</xdr:rowOff>
    </xdr:from>
    <xdr:ext cx="405111" cy="259045"/>
    <xdr:sp macro="" textlink="">
      <xdr:nvSpPr>
        <xdr:cNvPr id="174" name="n_1mainValue【体育館・プール】&#10;有形固定資産減価償却率"/>
        <xdr:cNvSpPr txBox="1"/>
      </xdr:nvSpPr>
      <xdr:spPr>
        <a:xfrm>
          <a:off x="35820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116857</xdr:rowOff>
    </xdr:from>
    <xdr:ext cx="405111" cy="259045"/>
    <xdr:sp macro="" textlink="">
      <xdr:nvSpPr>
        <xdr:cNvPr id="175" name="n_2mainValue【体育館・プール】&#10;有形固定資産減価償却率"/>
        <xdr:cNvSpPr txBox="1"/>
      </xdr:nvSpPr>
      <xdr:spPr>
        <a:xfrm>
          <a:off x="2705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9" name="直線コネクタ 198"/>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200"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201" name="直線コネクタ 200"/>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144797</xdr:rowOff>
    </xdr:from>
    <xdr:ext cx="469744" cy="259045"/>
    <xdr:sp macro="" textlink="">
      <xdr:nvSpPr>
        <xdr:cNvPr id="204" name="【体育館・プール】&#10;一人当たり面積平均値テキスト"/>
        <xdr:cNvSpPr txBox="1"/>
      </xdr:nvSpPr>
      <xdr:spPr>
        <a:xfrm>
          <a:off x="10515600" y="1060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05" name="フローチャート: 判断 204"/>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206" name="フローチャート: 判断 205"/>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207" name="フローチャート: 判断 206"/>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116840</xdr:rowOff>
    </xdr:from>
    <xdr:to>
      <xdr:col>55</xdr:col>
      <xdr:colOff>50800</xdr:colOff>
      <xdr:row>62</xdr:row>
      <xdr:rowOff>46990</xdr:rowOff>
    </xdr:to>
    <xdr:sp macro="" textlink="">
      <xdr:nvSpPr>
        <xdr:cNvPr id="213" name="楕円 212"/>
        <xdr:cNvSpPr/>
      </xdr:nvSpPr>
      <xdr:spPr>
        <a:xfrm>
          <a:off x="104267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139717</xdr:rowOff>
    </xdr:from>
    <xdr:ext cx="469744" cy="259045"/>
    <xdr:sp macro="" textlink="">
      <xdr:nvSpPr>
        <xdr:cNvPr id="214" name="【体育館・プール】&#10;一人当たり面積該当値テキスト"/>
        <xdr:cNvSpPr txBox="1"/>
      </xdr:nvSpPr>
      <xdr:spPr>
        <a:xfrm>
          <a:off x="10515600"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122555</xdr:rowOff>
    </xdr:from>
    <xdr:to>
      <xdr:col>50</xdr:col>
      <xdr:colOff>165100</xdr:colOff>
      <xdr:row>62</xdr:row>
      <xdr:rowOff>52705</xdr:rowOff>
    </xdr:to>
    <xdr:sp macro="" textlink="">
      <xdr:nvSpPr>
        <xdr:cNvPr id="215" name="楕円 214"/>
        <xdr:cNvSpPr/>
      </xdr:nvSpPr>
      <xdr:spPr>
        <a:xfrm>
          <a:off x="9588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167640</xdr:rowOff>
    </xdr:from>
    <xdr:to>
      <xdr:col>55</xdr:col>
      <xdr:colOff>0</xdr:colOff>
      <xdr:row>62</xdr:row>
      <xdr:rowOff>1905</xdr:rowOff>
    </xdr:to>
    <xdr:cxnSp macro="">
      <xdr:nvCxnSpPr>
        <xdr:cNvPr id="216" name="直線コネクタ 215"/>
        <xdr:cNvCxnSpPr/>
      </xdr:nvCxnSpPr>
      <xdr:spPr>
        <a:xfrm flipV="1">
          <a:off x="9639300" y="1062609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133985</xdr:rowOff>
    </xdr:from>
    <xdr:to>
      <xdr:col>46</xdr:col>
      <xdr:colOff>38100</xdr:colOff>
      <xdr:row>63</xdr:row>
      <xdr:rowOff>64135</xdr:rowOff>
    </xdr:to>
    <xdr:sp macro="" textlink="">
      <xdr:nvSpPr>
        <xdr:cNvPr id="217" name="楕円 216"/>
        <xdr:cNvSpPr/>
      </xdr:nvSpPr>
      <xdr:spPr>
        <a:xfrm>
          <a:off x="8699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1905</xdr:rowOff>
    </xdr:from>
    <xdr:to>
      <xdr:col>50</xdr:col>
      <xdr:colOff>114300</xdr:colOff>
      <xdr:row>63</xdr:row>
      <xdr:rowOff>13335</xdr:rowOff>
    </xdr:to>
    <xdr:cxnSp macro="">
      <xdr:nvCxnSpPr>
        <xdr:cNvPr id="218" name="直線コネクタ 217"/>
        <xdr:cNvCxnSpPr/>
      </xdr:nvCxnSpPr>
      <xdr:spPr>
        <a:xfrm flipV="1">
          <a:off x="8750300" y="10631805"/>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135272</xdr:rowOff>
    </xdr:from>
    <xdr:ext cx="469744" cy="259045"/>
    <xdr:sp macro="" textlink="">
      <xdr:nvSpPr>
        <xdr:cNvPr id="219" name="n_1aveValue【体育館・プール】&#10;一人当たり面積"/>
        <xdr:cNvSpPr txBox="1"/>
      </xdr:nvSpPr>
      <xdr:spPr>
        <a:xfrm>
          <a:off x="93917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137812</xdr:rowOff>
    </xdr:from>
    <xdr:ext cx="469744" cy="259045"/>
    <xdr:sp macro="" textlink="">
      <xdr:nvSpPr>
        <xdr:cNvPr id="220" name="n_2aveValue【体育館・プール】&#10;一人当たり面積"/>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69232</xdr:rowOff>
    </xdr:from>
    <xdr:ext cx="469744" cy="259045"/>
    <xdr:sp macro="" textlink="">
      <xdr:nvSpPr>
        <xdr:cNvPr id="221" name="n_1mainValue【体育館・プール】&#10;一人当たり面積"/>
        <xdr:cNvSpPr txBox="1"/>
      </xdr:nvSpPr>
      <xdr:spPr>
        <a:xfrm>
          <a:off x="9391727" y="1035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55262</xdr:rowOff>
    </xdr:from>
    <xdr:ext cx="469744" cy="259045"/>
    <xdr:sp macro="" textlink="">
      <xdr:nvSpPr>
        <xdr:cNvPr id="222" name="n_2mainValue【体育館・プール】&#10;一人当たり面積"/>
        <xdr:cNvSpPr txBox="1"/>
      </xdr:nvSpPr>
      <xdr:spPr>
        <a:xfrm>
          <a:off x="8515427" y="1085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47" name="直線コネクタ 246"/>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48"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49" name="直線コネクタ 248"/>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50"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51" name="直線コネクタ 250"/>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52" name="【福祉施設】&#10;有形固定資産減価償却率平均値テキスト"/>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54" name="フローチャート: 判断 253"/>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55" name="フローチャート: 判断 254"/>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73025</xdr:rowOff>
    </xdr:from>
    <xdr:to>
      <xdr:col>24</xdr:col>
      <xdr:colOff>114300</xdr:colOff>
      <xdr:row>84</xdr:row>
      <xdr:rowOff>3175</xdr:rowOff>
    </xdr:to>
    <xdr:sp macro="" textlink="">
      <xdr:nvSpPr>
        <xdr:cNvPr id="261" name="楕円 260"/>
        <xdr:cNvSpPr/>
      </xdr:nvSpPr>
      <xdr:spPr>
        <a:xfrm>
          <a:off x="45847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51452</xdr:rowOff>
    </xdr:from>
    <xdr:ext cx="405111" cy="259045"/>
    <xdr:sp macro="" textlink="">
      <xdr:nvSpPr>
        <xdr:cNvPr id="262" name="【福祉施設】&#10;有形固定資産減価償却率該当値テキスト"/>
        <xdr:cNvSpPr txBox="1"/>
      </xdr:nvSpPr>
      <xdr:spPr>
        <a:xfrm>
          <a:off x="4673600"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147320</xdr:rowOff>
    </xdr:from>
    <xdr:to>
      <xdr:col>20</xdr:col>
      <xdr:colOff>38100</xdr:colOff>
      <xdr:row>84</xdr:row>
      <xdr:rowOff>77470</xdr:rowOff>
    </xdr:to>
    <xdr:sp macro="" textlink="">
      <xdr:nvSpPr>
        <xdr:cNvPr id="263" name="楕円 262"/>
        <xdr:cNvSpPr/>
      </xdr:nvSpPr>
      <xdr:spPr>
        <a:xfrm>
          <a:off x="3746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123825</xdr:rowOff>
    </xdr:from>
    <xdr:to>
      <xdr:col>24</xdr:col>
      <xdr:colOff>63500</xdr:colOff>
      <xdr:row>84</xdr:row>
      <xdr:rowOff>26670</xdr:rowOff>
    </xdr:to>
    <xdr:cxnSp macro="">
      <xdr:nvCxnSpPr>
        <xdr:cNvPr id="264" name="直線コネクタ 263"/>
        <xdr:cNvCxnSpPr/>
      </xdr:nvCxnSpPr>
      <xdr:spPr>
        <a:xfrm flipV="1">
          <a:off x="3797300" y="1435417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52070</xdr:rowOff>
    </xdr:from>
    <xdr:to>
      <xdr:col>15</xdr:col>
      <xdr:colOff>101600</xdr:colOff>
      <xdr:row>84</xdr:row>
      <xdr:rowOff>153670</xdr:rowOff>
    </xdr:to>
    <xdr:sp macro="" textlink="">
      <xdr:nvSpPr>
        <xdr:cNvPr id="265" name="楕円 264"/>
        <xdr:cNvSpPr/>
      </xdr:nvSpPr>
      <xdr:spPr>
        <a:xfrm>
          <a:off x="2857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26670</xdr:rowOff>
    </xdr:from>
    <xdr:to>
      <xdr:col>19</xdr:col>
      <xdr:colOff>177800</xdr:colOff>
      <xdr:row>84</xdr:row>
      <xdr:rowOff>102870</xdr:rowOff>
    </xdr:to>
    <xdr:cxnSp macro="">
      <xdr:nvCxnSpPr>
        <xdr:cNvPr id="266" name="直線コネクタ 265"/>
        <xdr:cNvCxnSpPr/>
      </xdr:nvCxnSpPr>
      <xdr:spPr>
        <a:xfrm flipV="1">
          <a:off x="2908300" y="144284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21607</xdr:rowOff>
    </xdr:from>
    <xdr:ext cx="405111" cy="259045"/>
    <xdr:sp macro="" textlink="">
      <xdr:nvSpPr>
        <xdr:cNvPr id="267" name="n_1aveValue【福祉施設】&#10;有形固定資産減価償却率"/>
        <xdr:cNvSpPr txBox="1"/>
      </xdr:nvSpPr>
      <xdr:spPr>
        <a:xfrm>
          <a:off x="3582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68" name="n_2aveValue【福祉施設】&#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68597</xdr:rowOff>
    </xdr:from>
    <xdr:ext cx="405111" cy="259045"/>
    <xdr:sp macro="" textlink="">
      <xdr:nvSpPr>
        <xdr:cNvPr id="269" name="n_1mainValue【福祉施設】&#10;有形固定資産減価償却率"/>
        <xdr:cNvSpPr txBox="1"/>
      </xdr:nvSpPr>
      <xdr:spPr>
        <a:xfrm>
          <a:off x="35820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144797</xdr:rowOff>
    </xdr:from>
    <xdr:ext cx="405111" cy="259045"/>
    <xdr:sp macro="" textlink="">
      <xdr:nvSpPr>
        <xdr:cNvPr id="270" name="n_2mainValue【福祉施設】&#10;有形固定資産減価償却率"/>
        <xdr:cNvSpPr txBox="1"/>
      </xdr:nvSpPr>
      <xdr:spPr>
        <a:xfrm>
          <a:off x="27057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1" name="直線コネクタ 28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2" name="テキスト ボックス 28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3" name="直線コネクタ 28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4" name="テキスト ボックス 28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5" name="直線コネクタ 28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6" name="テキスト ボックス 28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7" name="直線コネクタ 28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8" name="テキスト ボックス 28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92" name="直線コネクタ 291"/>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93"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94" name="直線コネクタ 293"/>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95"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96" name="直線コネクタ 295"/>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123462</xdr:rowOff>
    </xdr:from>
    <xdr:ext cx="469744" cy="259045"/>
    <xdr:sp macro="" textlink="">
      <xdr:nvSpPr>
        <xdr:cNvPr id="297" name="【福祉施設】&#10;一人当たり面積平均値テキスト"/>
        <xdr:cNvSpPr txBox="1"/>
      </xdr:nvSpPr>
      <xdr:spPr>
        <a:xfrm>
          <a:off x="10515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98" name="フローチャート: 判断 297"/>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99" name="フローチャート: 判断 298"/>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00" name="フローチャート: 判断 299"/>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06" name="楕円 305"/>
        <xdr:cNvSpPr/>
      </xdr:nvSpPr>
      <xdr:spPr>
        <a:xfrm>
          <a:off x="104267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154195</xdr:rowOff>
    </xdr:from>
    <xdr:ext cx="469744" cy="259045"/>
    <xdr:sp macro="" textlink="">
      <xdr:nvSpPr>
        <xdr:cNvPr id="307" name="【福祉施設】&#10;一人当たり面積該当値テキスト"/>
        <xdr:cNvSpPr txBox="1"/>
      </xdr:nvSpPr>
      <xdr:spPr>
        <a:xfrm>
          <a:off x="10515600" y="1421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135889</xdr:rowOff>
    </xdr:from>
    <xdr:to>
      <xdr:col>50</xdr:col>
      <xdr:colOff>165100</xdr:colOff>
      <xdr:row>84</xdr:row>
      <xdr:rowOff>66039</xdr:rowOff>
    </xdr:to>
    <xdr:sp macro="" textlink="">
      <xdr:nvSpPr>
        <xdr:cNvPr id="308" name="楕円 307"/>
        <xdr:cNvSpPr/>
      </xdr:nvSpPr>
      <xdr:spPr>
        <a:xfrm>
          <a:off x="9588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10668</xdr:rowOff>
    </xdr:from>
    <xdr:to>
      <xdr:col>55</xdr:col>
      <xdr:colOff>0</xdr:colOff>
      <xdr:row>84</xdr:row>
      <xdr:rowOff>15239</xdr:rowOff>
    </xdr:to>
    <xdr:cxnSp macro="">
      <xdr:nvCxnSpPr>
        <xdr:cNvPr id="309" name="直線コネクタ 308"/>
        <xdr:cNvCxnSpPr/>
      </xdr:nvCxnSpPr>
      <xdr:spPr>
        <a:xfrm flipV="1">
          <a:off x="9639300" y="144124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140463</xdr:rowOff>
    </xdr:from>
    <xdr:to>
      <xdr:col>46</xdr:col>
      <xdr:colOff>38100</xdr:colOff>
      <xdr:row>84</xdr:row>
      <xdr:rowOff>70613</xdr:rowOff>
    </xdr:to>
    <xdr:sp macro="" textlink="">
      <xdr:nvSpPr>
        <xdr:cNvPr id="310" name="楕円 309"/>
        <xdr:cNvSpPr/>
      </xdr:nvSpPr>
      <xdr:spPr>
        <a:xfrm>
          <a:off x="86995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15239</xdr:rowOff>
    </xdr:from>
    <xdr:to>
      <xdr:col>50</xdr:col>
      <xdr:colOff>114300</xdr:colOff>
      <xdr:row>84</xdr:row>
      <xdr:rowOff>19813</xdr:rowOff>
    </xdr:to>
    <xdr:cxnSp macro="">
      <xdr:nvCxnSpPr>
        <xdr:cNvPr id="311" name="直線コネクタ 310"/>
        <xdr:cNvCxnSpPr/>
      </xdr:nvCxnSpPr>
      <xdr:spPr>
        <a:xfrm flipV="1">
          <a:off x="8750300" y="144170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312" name="n_1aveValue【福祉施設】&#10;一人当たり面積"/>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313" name="n_2ave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82566</xdr:rowOff>
    </xdr:from>
    <xdr:ext cx="469744" cy="259045"/>
    <xdr:sp macro="" textlink="">
      <xdr:nvSpPr>
        <xdr:cNvPr id="314" name="n_1mainValue【福祉施設】&#10;一人当たり面積"/>
        <xdr:cNvSpPr txBox="1"/>
      </xdr:nvSpPr>
      <xdr:spPr>
        <a:xfrm>
          <a:off x="9391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61740</xdr:rowOff>
    </xdr:from>
    <xdr:ext cx="469744" cy="259045"/>
    <xdr:sp macro="" textlink="">
      <xdr:nvSpPr>
        <xdr:cNvPr id="315" name="n_2mainValue【福祉施設】&#10;一人当たり面積"/>
        <xdr:cNvSpPr txBox="1"/>
      </xdr:nvSpPr>
      <xdr:spPr>
        <a:xfrm>
          <a:off x="8515427"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4" name="テキスト ボックス 32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5" name="直線コネクタ 32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6" name="直線コネクタ 32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7" name="テキスト ボックス 32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8" name="直線コネクタ 32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9" name="テキスト ボックス 32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0" name="直線コネクタ 32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1" name="テキスト ボックス 33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2" name="直線コネクタ 33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3" name="テキスト ボックス 33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4" name="直線コネクタ 33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5" name="テキスト ボックス 33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6" name="直線コネクタ 33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7" name="テキスト ボックス 33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9" name="テキスト ボックス 33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41" name="直線コネクタ 340"/>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42"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43" name="直線コネクタ 342"/>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44"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45" name="直線コネクタ 344"/>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38479</xdr:rowOff>
    </xdr:from>
    <xdr:ext cx="405111" cy="259045"/>
    <xdr:sp macro="" textlink="">
      <xdr:nvSpPr>
        <xdr:cNvPr id="346" name="【市民会館】&#10;有形固定資産減価償却率平均値テキスト"/>
        <xdr:cNvSpPr txBox="1"/>
      </xdr:nvSpPr>
      <xdr:spPr>
        <a:xfrm>
          <a:off x="4673600" y="17697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47" name="フローチャート: 判断 346"/>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48" name="フローチャート: 判断 347"/>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49" name="フローチャート: 判断 348"/>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115207</xdr:rowOff>
    </xdr:from>
    <xdr:to>
      <xdr:col>24</xdr:col>
      <xdr:colOff>114300</xdr:colOff>
      <xdr:row>105</xdr:row>
      <xdr:rowOff>45357</xdr:rowOff>
    </xdr:to>
    <xdr:sp macro="" textlink="">
      <xdr:nvSpPr>
        <xdr:cNvPr id="355" name="楕円 354"/>
        <xdr:cNvSpPr/>
      </xdr:nvSpPr>
      <xdr:spPr>
        <a:xfrm>
          <a:off x="45847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93634</xdr:rowOff>
    </xdr:from>
    <xdr:ext cx="405111" cy="259045"/>
    <xdr:sp macro="" textlink="">
      <xdr:nvSpPr>
        <xdr:cNvPr id="356" name="【市民会館】&#10;有形固定資産減価償却率該当値テキスト"/>
        <xdr:cNvSpPr txBox="1"/>
      </xdr:nvSpPr>
      <xdr:spPr>
        <a:xfrm>
          <a:off x="4673600"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147864</xdr:rowOff>
    </xdr:from>
    <xdr:to>
      <xdr:col>20</xdr:col>
      <xdr:colOff>38100</xdr:colOff>
      <xdr:row>105</xdr:row>
      <xdr:rowOff>78014</xdr:rowOff>
    </xdr:to>
    <xdr:sp macro="" textlink="">
      <xdr:nvSpPr>
        <xdr:cNvPr id="357" name="楕円 356"/>
        <xdr:cNvSpPr/>
      </xdr:nvSpPr>
      <xdr:spPr>
        <a:xfrm>
          <a:off x="3746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166007</xdr:rowOff>
    </xdr:from>
    <xdr:to>
      <xdr:col>24</xdr:col>
      <xdr:colOff>63500</xdr:colOff>
      <xdr:row>105</xdr:row>
      <xdr:rowOff>27214</xdr:rowOff>
    </xdr:to>
    <xdr:cxnSp macro="">
      <xdr:nvCxnSpPr>
        <xdr:cNvPr id="358" name="直線コネクタ 357"/>
        <xdr:cNvCxnSpPr/>
      </xdr:nvCxnSpPr>
      <xdr:spPr>
        <a:xfrm flipV="1">
          <a:off x="3797300" y="1799680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9071</xdr:rowOff>
    </xdr:from>
    <xdr:to>
      <xdr:col>15</xdr:col>
      <xdr:colOff>101600</xdr:colOff>
      <xdr:row>105</xdr:row>
      <xdr:rowOff>110671</xdr:rowOff>
    </xdr:to>
    <xdr:sp macro="" textlink="">
      <xdr:nvSpPr>
        <xdr:cNvPr id="359" name="楕円 358"/>
        <xdr:cNvSpPr/>
      </xdr:nvSpPr>
      <xdr:spPr>
        <a:xfrm>
          <a:off x="2857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27214</xdr:rowOff>
    </xdr:from>
    <xdr:to>
      <xdr:col>19</xdr:col>
      <xdr:colOff>177800</xdr:colOff>
      <xdr:row>105</xdr:row>
      <xdr:rowOff>59871</xdr:rowOff>
    </xdr:to>
    <xdr:cxnSp macro="">
      <xdr:nvCxnSpPr>
        <xdr:cNvPr id="360" name="直線コネクタ 359"/>
        <xdr:cNvCxnSpPr/>
      </xdr:nvCxnSpPr>
      <xdr:spPr>
        <a:xfrm flipV="1">
          <a:off x="2908300" y="1802946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138628</xdr:rowOff>
    </xdr:from>
    <xdr:ext cx="405111" cy="259045"/>
    <xdr:sp macro="" textlink="">
      <xdr:nvSpPr>
        <xdr:cNvPr id="361" name="n_1aveValue【市民会館】&#10;有形固定資産減価償却率"/>
        <xdr:cNvSpPr txBox="1"/>
      </xdr:nvSpPr>
      <xdr:spPr>
        <a:xfrm>
          <a:off x="35820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362"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69141</xdr:rowOff>
    </xdr:from>
    <xdr:ext cx="405111" cy="259045"/>
    <xdr:sp macro="" textlink="">
      <xdr:nvSpPr>
        <xdr:cNvPr id="363" name="n_1mainValue【市民会館】&#10;有形固定資産減価償却率"/>
        <xdr:cNvSpPr txBox="1"/>
      </xdr:nvSpPr>
      <xdr:spPr>
        <a:xfrm>
          <a:off x="35820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101798</xdr:rowOff>
    </xdr:from>
    <xdr:ext cx="405111" cy="259045"/>
    <xdr:sp macro="" textlink="">
      <xdr:nvSpPr>
        <xdr:cNvPr id="364" name="n_2mainValue【市民会館】&#10;有形固定資産減価償却率"/>
        <xdr:cNvSpPr txBox="1"/>
      </xdr:nvSpPr>
      <xdr:spPr>
        <a:xfrm>
          <a:off x="27057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5" name="直線コネクタ 37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6" name="テキスト ボックス 37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7" name="直線コネクタ 37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8" name="テキスト ボックス 37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9" name="直線コネクタ 37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0" name="テキスト ボックス 37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1" name="直線コネクタ 38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2" name="テキスト ボックス 38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3" name="直線コネクタ 38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4" name="テキスト ボックス 38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5" name="直線コネクタ 38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6" name="テキスト ボックス 38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90" name="直線コネクタ 389"/>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9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92" name="直線コネクタ 39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93"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94" name="直線コネクタ 393"/>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74403</xdr:rowOff>
    </xdr:from>
    <xdr:ext cx="469744" cy="259045"/>
    <xdr:sp macro="" textlink="">
      <xdr:nvSpPr>
        <xdr:cNvPr id="395" name="【市民会館】&#10;一人当たり面積平均値テキスト"/>
        <xdr:cNvSpPr txBox="1"/>
      </xdr:nvSpPr>
      <xdr:spPr>
        <a:xfrm>
          <a:off x="10515600" y="18076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96" name="フローチャート: 判断 395"/>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97" name="フローチャート: 判断 396"/>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98" name="フローチャート: 判断 39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102144</xdr:rowOff>
    </xdr:from>
    <xdr:to>
      <xdr:col>55</xdr:col>
      <xdr:colOff>50800</xdr:colOff>
      <xdr:row>108</xdr:row>
      <xdr:rowOff>32294</xdr:rowOff>
    </xdr:to>
    <xdr:sp macro="" textlink="">
      <xdr:nvSpPr>
        <xdr:cNvPr id="404" name="楕円 403"/>
        <xdr:cNvSpPr/>
      </xdr:nvSpPr>
      <xdr:spPr>
        <a:xfrm>
          <a:off x="104267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80571</xdr:rowOff>
    </xdr:from>
    <xdr:ext cx="469744" cy="259045"/>
    <xdr:sp macro="" textlink="">
      <xdr:nvSpPr>
        <xdr:cNvPr id="405" name="【市民会館】&#10;一人当たり面積該当値テキスト"/>
        <xdr:cNvSpPr txBox="1"/>
      </xdr:nvSpPr>
      <xdr:spPr>
        <a:xfrm>
          <a:off x="10515600"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102144</xdr:rowOff>
    </xdr:from>
    <xdr:to>
      <xdr:col>50</xdr:col>
      <xdr:colOff>165100</xdr:colOff>
      <xdr:row>108</xdr:row>
      <xdr:rowOff>32294</xdr:rowOff>
    </xdr:to>
    <xdr:sp macro="" textlink="">
      <xdr:nvSpPr>
        <xdr:cNvPr id="406" name="楕円 405"/>
        <xdr:cNvSpPr/>
      </xdr:nvSpPr>
      <xdr:spPr>
        <a:xfrm>
          <a:off x="9588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152944</xdr:rowOff>
    </xdr:from>
    <xdr:to>
      <xdr:col>55</xdr:col>
      <xdr:colOff>0</xdr:colOff>
      <xdr:row>107</xdr:row>
      <xdr:rowOff>152944</xdr:rowOff>
    </xdr:to>
    <xdr:cxnSp macro="">
      <xdr:nvCxnSpPr>
        <xdr:cNvPr id="407" name="直線コネクタ 406"/>
        <xdr:cNvCxnSpPr/>
      </xdr:nvCxnSpPr>
      <xdr:spPr>
        <a:xfrm>
          <a:off x="9639300" y="184980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105411</xdr:rowOff>
    </xdr:from>
    <xdr:to>
      <xdr:col>46</xdr:col>
      <xdr:colOff>38100</xdr:colOff>
      <xdr:row>108</xdr:row>
      <xdr:rowOff>35561</xdr:rowOff>
    </xdr:to>
    <xdr:sp macro="" textlink="">
      <xdr:nvSpPr>
        <xdr:cNvPr id="408" name="楕円 407"/>
        <xdr:cNvSpPr/>
      </xdr:nvSpPr>
      <xdr:spPr>
        <a:xfrm>
          <a:off x="8699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152944</xdr:rowOff>
    </xdr:from>
    <xdr:to>
      <xdr:col>50</xdr:col>
      <xdr:colOff>114300</xdr:colOff>
      <xdr:row>107</xdr:row>
      <xdr:rowOff>156211</xdr:rowOff>
    </xdr:to>
    <xdr:cxnSp macro="">
      <xdr:nvCxnSpPr>
        <xdr:cNvPr id="409" name="直線コネクタ 408"/>
        <xdr:cNvCxnSpPr/>
      </xdr:nvCxnSpPr>
      <xdr:spPr>
        <a:xfrm flipV="1">
          <a:off x="8750300" y="184980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10"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11"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23421</xdr:rowOff>
    </xdr:from>
    <xdr:ext cx="469744" cy="259045"/>
    <xdr:sp macro="" textlink="">
      <xdr:nvSpPr>
        <xdr:cNvPr id="412" name="n_1mainValue【市民会館】&#10;一人当たり面積"/>
        <xdr:cNvSpPr txBox="1"/>
      </xdr:nvSpPr>
      <xdr:spPr>
        <a:xfrm>
          <a:off x="93917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26688</xdr:rowOff>
    </xdr:from>
    <xdr:ext cx="469744" cy="259045"/>
    <xdr:sp macro="" textlink="">
      <xdr:nvSpPr>
        <xdr:cNvPr id="413" name="n_2mainValue【市民会館】&#10;一人当たり面積"/>
        <xdr:cNvSpPr txBox="1"/>
      </xdr:nvSpPr>
      <xdr:spPr>
        <a:xfrm>
          <a:off x="8515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4" name="直線コネクタ 4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5" name="テキスト ボックス 4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6" name="直線コネクタ 4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7" name="テキスト ボックス 4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8" name="直線コネクタ 4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9" name="テキスト ボックス 4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0" name="直線コネクタ 4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1" name="テキスト ボックス 4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2" name="直線コネクタ 4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3" name="テキスト ボックス 4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4" name="直線コネクタ 4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5" name="テキスト ボックス 4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6" name="直線コネクタ 4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7" name="テキスト ボックス 4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39" name="直線コネクタ 438"/>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40"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41" name="直線コネクタ 440"/>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42"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43" name="直線コネクタ 442"/>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170378</xdr:rowOff>
    </xdr:from>
    <xdr:ext cx="405111" cy="259045"/>
    <xdr:sp macro="" textlink="">
      <xdr:nvSpPr>
        <xdr:cNvPr id="444" name="【一般廃棄物処理施設】&#10;有形固定資産減価償却率平均値テキスト"/>
        <xdr:cNvSpPr txBox="1"/>
      </xdr:nvSpPr>
      <xdr:spPr>
        <a:xfrm>
          <a:off x="16357600" y="617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45" name="フローチャート: 判断 444"/>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46" name="フローチャート: 判断 445"/>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47" name="フローチャート: 判断 446"/>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8" name="テキスト ボックス 4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9" name="テキスト ボックス 4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0" name="テキスト ボックス 4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1" name="テキスト ボックス 4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2" name="テキスト ボックス 4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129903</xdr:rowOff>
    </xdr:from>
    <xdr:to>
      <xdr:col>85</xdr:col>
      <xdr:colOff>177800</xdr:colOff>
      <xdr:row>35</xdr:row>
      <xdr:rowOff>60053</xdr:rowOff>
    </xdr:to>
    <xdr:sp macro="" textlink="">
      <xdr:nvSpPr>
        <xdr:cNvPr id="453" name="楕円 452"/>
        <xdr:cNvSpPr/>
      </xdr:nvSpPr>
      <xdr:spPr>
        <a:xfrm>
          <a:off x="16268700" y="59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152780</xdr:rowOff>
    </xdr:from>
    <xdr:ext cx="405111" cy="259045"/>
    <xdr:sp macro="" textlink="">
      <xdr:nvSpPr>
        <xdr:cNvPr id="454" name="【一般廃棄物処理施設】&#10;有形固定資産減価償却率該当値テキスト"/>
        <xdr:cNvSpPr txBox="1"/>
      </xdr:nvSpPr>
      <xdr:spPr>
        <a:xfrm>
          <a:off x="16357600" y="581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2540</xdr:rowOff>
    </xdr:from>
    <xdr:to>
      <xdr:col>81</xdr:col>
      <xdr:colOff>101600</xdr:colOff>
      <xdr:row>35</xdr:row>
      <xdr:rowOff>104140</xdr:rowOff>
    </xdr:to>
    <xdr:sp macro="" textlink="">
      <xdr:nvSpPr>
        <xdr:cNvPr id="455" name="楕円 454"/>
        <xdr:cNvSpPr/>
      </xdr:nvSpPr>
      <xdr:spPr>
        <a:xfrm>
          <a:off x="15430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9253</xdr:rowOff>
    </xdr:from>
    <xdr:to>
      <xdr:col>85</xdr:col>
      <xdr:colOff>127000</xdr:colOff>
      <xdr:row>35</xdr:row>
      <xdr:rowOff>53340</xdr:rowOff>
    </xdr:to>
    <xdr:cxnSp macro="">
      <xdr:nvCxnSpPr>
        <xdr:cNvPr id="456" name="直線コネクタ 455"/>
        <xdr:cNvCxnSpPr/>
      </xdr:nvCxnSpPr>
      <xdr:spPr>
        <a:xfrm flipV="1">
          <a:off x="15481300" y="601000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46627</xdr:rowOff>
    </xdr:from>
    <xdr:to>
      <xdr:col>76</xdr:col>
      <xdr:colOff>165100</xdr:colOff>
      <xdr:row>35</xdr:row>
      <xdr:rowOff>148227</xdr:rowOff>
    </xdr:to>
    <xdr:sp macro="" textlink="">
      <xdr:nvSpPr>
        <xdr:cNvPr id="457" name="楕円 456"/>
        <xdr:cNvSpPr/>
      </xdr:nvSpPr>
      <xdr:spPr>
        <a:xfrm>
          <a:off x="14541500" y="60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53340</xdr:rowOff>
    </xdr:from>
    <xdr:to>
      <xdr:col>81</xdr:col>
      <xdr:colOff>50800</xdr:colOff>
      <xdr:row>35</xdr:row>
      <xdr:rowOff>97427</xdr:rowOff>
    </xdr:to>
    <xdr:cxnSp macro="">
      <xdr:nvCxnSpPr>
        <xdr:cNvPr id="458" name="直線コネクタ 457"/>
        <xdr:cNvCxnSpPr/>
      </xdr:nvCxnSpPr>
      <xdr:spPr>
        <a:xfrm flipV="1">
          <a:off x="14592300" y="605409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109963</xdr:rowOff>
    </xdr:from>
    <xdr:ext cx="405111" cy="259045"/>
    <xdr:sp macro="" textlink="">
      <xdr:nvSpPr>
        <xdr:cNvPr id="459" name="n_1aveValue【一般廃棄物処理施設】&#10;有形固定資産減価償却率"/>
        <xdr:cNvSpPr txBox="1"/>
      </xdr:nvSpPr>
      <xdr:spPr>
        <a:xfrm>
          <a:off x="152660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23421</xdr:rowOff>
    </xdr:from>
    <xdr:ext cx="405111" cy="259045"/>
    <xdr:sp macro="" textlink="">
      <xdr:nvSpPr>
        <xdr:cNvPr id="460" name="n_2aveValue【一般廃棄物処理施設】&#10;有形固定資産減価償却率"/>
        <xdr:cNvSpPr txBox="1"/>
      </xdr:nvSpPr>
      <xdr:spPr>
        <a:xfrm>
          <a:off x="143897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120667</xdr:rowOff>
    </xdr:from>
    <xdr:ext cx="405111" cy="259045"/>
    <xdr:sp macro="" textlink="">
      <xdr:nvSpPr>
        <xdr:cNvPr id="461" name="n_1mainValue【一般廃棄物処理施設】&#10;有形固定資産減価償却率"/>
        <xdr:cNvSpPr txBox="1"/>
      </xdr:nvSpPr>
      <xdr:spPr>
        <a:xfrm>
          <a:off x="1526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164754</xdr:rowOff>
    </xdr:from>
    <xdr:ext cx="405111" cy="259045"/>
    <xdr:sp macro="" textlink="">
      <xdr:nvSpPr>
        <xdr:cNvPr id="462" name="n_2mainValue【一般廃棄物処理施設】&#10;有形固定資産減価償却率"/>
        <xdr:cNvSpPr txBox="1"/>
      </xdr:nvSpPr>
      <xdr:spPr>
        <a:xfrm>
          <a:off x="14389744" y="582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3" name="正方形/長方形 4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4" name="正方形/長方形 4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5" name="正方形/長方形 4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6" name="正方形/長方形 4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7" name="正方形/長方形 4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8" name="正方形/長方形 4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9" name="正方形/長方形 4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0" name="正方形/長方形 4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1" name="テキスト ボックス 4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2" name="直線コネクタ 4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3" name="直線コネクタ 47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4" name="テキスト ボックス 47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5" name="直線コネクタ 47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6" name="テキスト ボックス 47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7" name="直線コネクタ 47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8" name="テキスト ボックス 47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9" name="直線コネクタ 47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80" name="テキスト ボックス 47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1" name="直線コネクタ 4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2" name="テキスト ボックス 4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84" name="直線コネクタ 483"/>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85"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86" name="直線コネクタ 485"/>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87"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88" name="直線コネクタ 487"/>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30390</xdr:rowOff>
    </xdr:from>
    <xdr:ext cx="534377" cy="259045"/>
    <xdr:sp macro="" textlink="">
      <xdr:nvSpPr>
        <xdr:cNvPr id="489" name="【一般廃棄物処理施設】&#10;一人当たり有形固定資産（償却資産）額平均値テキスト"/>
        <xdr:cNvSpPr txBox="1"/>
      </xdr:nvSpPr>
      <xdr:spPr>
        <a:xfrm>
          <a:off x="22199600" y="6716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90" name="フローチャート: 判断 489"/>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91" name="フローチャート: 判断 490"/>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63800</xdr:rowOff>
    </xdr:from>
    <xdr:to>
      <xdr:col>107</xdr:col>
      <xdr:colOff>101600</xdr:colOff>
      <xdr:row>39</xdr:row>
      <xdr:rowOff>165400</xdr:rowOff>
    </xdr:to>
    <xdr:sp macro="" textlink="">
      <xdr:nvSpPr>
        <xdr:cNvPr id="492" name="フローチャート: 判断 491"/>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13051</xdr:rowOff>
    </xdr:from>
    <xdr:to>
      <xdr:col>116</xdr:col>
      <xdr:colOff>114300</xdr:colOff>
      <xdr:row>35</xdr:row>
      <xdr:rowOff>114651</xdr:rowOff>
    </xdr:to>
    <xdr:sp macro="" textlink="">
      <xdr:nvSpPr>
        <xdr:cNvPr id="498" name="楕円 497"/>
        <xdr:cNvSpPr/>
      </xdr:nvSpPr>
      <xdr:spPr>
        <a:xfrm>
          <a:off x="22110700" y="601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99428</xdr:rowOff>
    </xdr:from>
    <xdr:ext cx="599010" cy="259045"/>
    <xdr:sp macro="" textlink="">
      <xdr:nvSpPr>
        <xdr:cNvPr id="499" name="【一般廃棄物処理施設】&#10;一人当たり有形固定資産（償却資産）額該当値テキスト"/>
        <xdr:cNvSpPr txBox="1"/>
      </xdr:nvSpPr>
      <xdr:spPr>
        <a:xfrm>
          <a:off x="22199600" y="592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25345</xdr:rowOff>
    </xdr:from>
    <xdr:to>
      <xdr:col>112</xdr:col>
      <xdr:colOff>38100</xdr:colOff>
      <xdr:row>35</xdr:row>
      <xdr:rowOff>126945</xdr:rowOff>
    </xdr:to>
    <xdr:sp macro="" textlink="">
      <xdr:nvSpPr>
        <xdr:cNvPr id="500" name="楕円 499"/>
        <xdr:cNvSpPr/>
      </xdr:nvSpPr>
      <xdr:spPr>
        <a:xfrm>
          <a:off x="21272500" y="602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63851</xdr:rowOff>
    </xdr:from>
    <xdr:to>
      <xdr:col>116</xdr:col>
      <xdr:colOff>63500</xdr:colOff>
      <xdr:row>35</xdr:row>
      <xdr:rowOff>76145</xdr:rowOff>
    </xdr:to>
    <xdr:cxnSp macro="">
      <xdr:nvCxnSpPr>
        <xdr:cNvPr id="501" name="直線コネクタ 500"/>
        <xdr:cNvCxnSpPr/>
      </xdr:nvCxnSpPr>
      <xdr:spPr>
        <a:xfrm flipV="1">
          <a:off x="21323300" y="6064601"/>
          <a:ext cx="838200" cy="1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38234</xdr:rowOff>
    </xdr:from>
    <xdr:to>
      <xdr:col>107</xdr:col>
      <xdr:colOff>101600</xdr:colOff>
      <xdr:row>35</xdr:row>
      <xdr:rowOff>139834</xdr:rowOff>
    </xdr:to>
    <xdr:sp macro="" textlink="">
      <xdr:nvSpPr>
        <xdr:cNvPr id="502" name="楕円 501"/>
        <xdr:cNvSpPr/>
      </xdr:nvSpPr>
      <xdr:spPr>
        <a:xfrm>
          <a:off x="20383500" y="603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76145</xdr:rowOff>
    </xdr:from>
    <xdr:to>
      <xdr:col>111</xdr:col>
      <xdr:colOff>177800</xdr:colOff>
      <xdr:row>35</xdr:row>
      <xdr:rowOff>89034</xdr:rowOff>
    </xdr:to>
    <xdr:cxnSp macro="">
      <xdr:nvCxnSpPr>
        <xdr:cNvPr id="503" name="直線コネクタ 502"/>
        <xdr:cNvCxnSpPr/>
      </xdr:nvCxnSpPr>
      <xdr:spPr>
        <a:xfrm flipV="1">
          <a:off x="20434300" y="6076895"/>
          <a:ext cx="889000" cy="1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143570</xdr:rowOff>
    </xdr:from>
    <xdr:ext cx="534377" cy="259045"/>
    <xdr:sp macro="" textlink="">
      <xdr:nvSpPr>
        <xdr:cNvPr id="504" name="n_1aveValue【一般廃棄物処理施設】&#10;一人当たり有形固定資産（償却資産）額"/>
        <xdr:cNvSpPr txBox="1"/>
      </xdr:nvSpPr>
      <xdr:spPr>
        <a:xfrm>
          <a:off x="21043411" y="68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156527</xdr:rowOff>
    </xdr:from>
    <xdr:ext cx="534377" cy="259045"/>
    <xdr:sp macro="" textlink="">
      <xdr:nvSpPr>
        <xdr:cNvPr id="505" name="n_2aveValue【一般廃棄物処理施設】&#10;一人当たり有形固定資産（償却資産）額"/>
        <xdr:cNvSpPr txBox="1"/>
      </xdr:nvSpPr>
      <xdr:spPr>
        <a:xfrm>
          <a:off x="20167111" y="684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143472</xdr:rowOff>
    </xdr:from>
    <xdr:ext cx="599010" cy="259045"/>
    <xdr:sp macro="" textlink="">
      <xdr:nvSpPr>
        <xdr:cNvPr id="506" name="n_1mainValue【一般廃棄物処理施設】&#10;一人当たり有形固定資産（償却資産）額"/>
        <xdr:cNvSpPr txBox="1"/>
      </xdr:nvSpPr>
      <xdr:spPr>
        <a:xfrm>
          <a:off x="21011095" y="5801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156361</xdr:rowOff>
    </xdr:from>
    <xdr:ext cx="599010" cy="259045"/>
    <xdr:sp macro="" textlink="">
      <xdr:nvSpPr>
        <xdr:cNvPr id="507" name="n_2mainValue【一般廃棄物処理施設】&#10;一人当たり有形固定資産（償却資産）額"/>
        <xdr:cNvSpPr txBox="1"/>
      </xdr:nvSpPr>
      <xdr:spPr>
        <a:xfrm>
          <a:off x="20134795" y="581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9" name="テキスト ボックス 51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9" name="テキスト ボックス 52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1" name="テキスト ボックス 53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33" name="直線コネクタ 532"/>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34"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35" name="直線コネクタ 534"/>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6"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7" name="直線コネクタ 53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38" name="【保健センター・保健所】&#10;有形固定資産減価償却率平均値テキスト"/>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39" name="フローチャート: 判断 538"/>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40" name="フローチャート: 判断 539"/>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41" name="フローチャート: 判断 540"/>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79828</xdr:rowOff>
    </xdr:from>
    <xdr:to>
      <xdr:col>85</xdr:col>
      <xdr:colOff>177800</xdr:colOff>
      <xdr:row>59</xdr:row>
      <xdr:rowOff>9978</xdr:rowOff>
    </xdr:to>
    <xdr:sp macro="" textlink="">
      <xdr:nvSpPr>
        <xdr:cNvPr id="547" name="楕円 546"/>
        <xdr:cNvSpPr/>
      </xdr:nvSpPr>
      <xdr:spPr>
        <a:xfrm>
          <a:off x="16268700" y="10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102705</xdr:rowOff>
    </xdr:from>
    <xdr:ext cx="405111" cy="259045"/>
    <xdr:sp macro="" textlink="">
      <xdr:nvSpPr>
        <xdr:cNvPr id="548" name="【保健センター・保健所】&#10;有形固定資産減価償却率該当値テキスト"/>
        <xdr:cNvSpPr txBox="1"/>
      </xdr:nvSpPr>
      <xdr:spPr>
        <a:xfrm>
          <a:off x="16357600" y="987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112485</xdr:rowOff>
    </xdr:from>
    <xdr:to>
      <xdr:col>81</xdr:col>
      <xdr:colOff>101600</xdr:colOff>
      <xdr:row>59</xdr:row>
      <xdr:rowOff>42635</xdr:rowOff>
    </xdr:to>
    <xdr:sp macro="" textlink="">
      <xdr:nvSpPr>
        <xdr:cNvPr id="549" name="楕円 548"/>
        <xdr:cNvSpPr/>
      </xdr:nvSpPr>
      <xdr:spPr>
        <a:xfrm>
          <a:off x="154305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130628</xdr:rowOff>
    </xdr:from>
    <xdr:to>
      <xdr:col>85</xdr:col>
      <xdr:colOff>127000</xdr:colOff>
      <xdr:row>58</xdr:row>
      <xdr:rowOff>163285</xdr:rowOff>
    </xdr:to>
    <xdr:cxnSp macro="">
      <xdr:nvCxnSpPr>
        <xdr:cNvPr id="550" name="直線コネクタ 549"/>
        <xdr:cNvCxnSpPr/>
      </xdr:nvCxnSpPr>
      <xdr:spPr>
        <a:xfrm flipV="1">
          <a:off x="15481300" y="100747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145143</xdr:rowOff>
    </xdr:from>
    <xdr:to>
      <xdr:col>76</xdr:col>
      <xdr:colOff>165100</xdr:colOff>
      <xdr:row>59</xdr:row>
      <xdr:rowOff>75293</xdr:rowOff>
    </xdr:to>
    <xdr:sp macro="" textlink="">
      <xdr:nvSpPr>
        <xdr:cNvPr id="551" name="楕円 550"/>
        <xdr:cNvSpPr/>
      </xdr:nvSpPr>
      <xdr:spPr>
        <a:xfrm>
          <a:off x="14541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163285</xdr:rowOff>
    </xdr:from>
    <xdr:to>
      <xdr:col>81</xdr:col>
      <xdr:colOff>50800</xdr:colOff>
      <xdr:row>59</xdr:row>
      <xdr:rowOff>24493</xdr:rowOff>
    </xdr:to>
    <xdr:cxnSp macro="">
      <xdr:nvCxnSpPr>
        <xdr:cNvPr id="552" name="直線コネクタ 551"/>
        <xdr:cNvCxnSpPr/>
      </xdr:nvCxnSpPr>
      <xdr:spPr>
        <a:xfrm flipV="1">
          <a:off x="14592300" y="10107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553" name="n_1aveValue【保健センター・保健所】&#10;有形固定資産減価償却率"/>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74584</xdr:rowOff>
    </xdr:from>
    <xdr:ext cx="405111" cy="259045"/>
    <xdr:sp macro="" textlink="">
      <xdr:nvSpPr>
        <xdr:cNvPr id="554" name="n_2aveValue【保健センター・保健所】&#10;有形固定資産減価償却率"/>
        <xdr:cNvSpPr txBox="1"/>
      </xdr:nvSpPr>
      <xdr:spPr>
        <a:xfrm>
          <a:off x="14389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59162</xdr:rowOff>
    </xdr:from>
    <xdr:ext cx="405111" cy="259045"/>
    <xdr:sp macro="" textlink="">
      <xdr:nvSpPr>
        <xdr:cNvPr id="555" name="n_1mainValue【保健センター・保健所】&#10;有形固定資産減価償却率"/>
        <xdr:cNvSpPr txBox="1"/>
      </xdr:nvSpPr>
      <xdr:spPr>
        <a:xfrm>
          <a:off x="15266044" y="983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91820</xdr:rowOff>
    </xdr:from>
    <xdr:ext cx="405111" cy="259045"/>
    <xdr:sp macro="" textlink="">
      <xdr:nvSpPr>
        <xdr:cNvPr id="556" name="n_2mainValue【保健センター・保健所】&#10;有形固定資産減価償却率"/>
        <xdr:cNvSpPr txBox="1"/>
      </xdr:nvSpPr>
      <xdr:spPr>
        <a:xfrm>
          <a:off x="14389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7" name="直線コネクタ 5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8" name="テキスト ボックス 5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9" name="直線コネクタ 5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0" name="テキスト ボックス 5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1" name="直線コネクタ 5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2" name="テキスト ボックス 5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3" name="直線コネクタ 5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4" name="テキスト ボックス 5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5" name="直線コネクタ 5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6" name="テキスト ボックス 5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80" name="直線コネクタ 579"/>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81"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82" name="直線コネクタ 581"/>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83"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84" name="直線コネクタ 583"/>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3827</xdr:rowOff>
    </xdr:from>
    <xdr:ext cx="469744" cy="259045"/>
    <xdr:sp macro="" textlink="">
      <xdr:nvSpPr>
        <xdr:cNvPr id="585" name="【保健センター・保健所】&#10;一人当たり面積平均値テキスト"/>
        <xdr:cNvSpPr txBox="1"/>
      </xdr:nvSpPr>
      <xdr:spPr>
        <a:xfrm>
          <a:off x="221996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86" name="フローチャート: 判断 585"/>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87" name="フローチャート: 判断 586"/>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88" name="フローチャート: 判断 587"/>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9" name="テキスト ボックス 5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0" name="テキスト ボックス 5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1" name="テキスト ボックス 5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2" name="テキスト ボックス 5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3" name="テキスト ボックス 5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38100</xdr:rowOff>
    </xdr:from>
    <xdr:to>
      <xdr:col>116</xdr:col>
      <xdr:colOff>114300</xdr:colOff>
      <xdr:row>62</xdr:row>
      <xdr:rowOff>139700</xdr:rowOff>
    </xdr:to>
    <xdr:sp macro="" textlink="">
      <xdr:nvSpPr>
        <xdr:cNvPr id="594" name="楕円 593"/>
        <xdr:cNvSpPr/>
      </xdr:nvSpPr>
      <xdr:spPr>
        <a:xfrm>
          <a:off x="22110700" y="106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16527</xdr:rowOff>
    </xdr:from>
    <xdr:ext cx="469744" cy="259045"/>
    <xdr:sp macro="" textlink="">
      <xdr:nvSpPr>
        <xdr:cNvPr id="595" name="【保健センター・保健所】&#10;一人当たり面積該当値テキスト"/>
        <xdr:cNvSpPr txBox="1"/>
      </xdr:nvSpPr>
      <xdr:spPr>
        <a:xfrm>
          <a:off x="22199600" y="1064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38100</xdr:rowOff>
    </xdr:from>
    <xdr:to>
      <xdr:col>112</xdr:col>
      <xdr:colOff>38100</xdr:colOff>
      <xdr:row>62</xdr:row>
      <xdr:rowOff>139700</xdr:rowOff>
    </xdr:to>
    <xdr:sp macro="" textlink="">
      <xdr:nvSpPr>
        <xdr:cNvPr id="596" name="楕円 595"/>
        <xdr:cNvSpPr/>
      </xdr:nvSpPr>
      <xdr:spPr>
        <a:xfrm>
          <a:off x="21272500" y="106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88900</xdr:rowOff>
    </xdr:from>
    <xdr:to>
      <xdr:col>116</xdr:col>
      <xdr:colOff>63500</xdr:colOff>
      <xdr:row>62</xdr:row>
      <xdr:rowOff>88900</xdr:rowOff>
    </xdr:to>
    <xdr:cxnSp macro="">
      <xdr:nvCxnSpPr>
        <xdr:cNvPr id="597" name="直線コネクタ 596"/>
        <xdr:cNvCxnSpPr/>
      </xdr:nvCxnSpPr>
      <xdr:spPr>
        <a:xfrm>
          <a:off x="21323300" y="10718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38100</xdr:rowOff>
    </xdr:from>
    <xdr:to>
      <xdr:col>107</xdr:col>
      <xdr:colOff>101600</xdr:colOff>
      <xdr:row>62</xdr:row>
      <xdr:rowOff>139700</xdr:rowOff>
    </xdr:to>
    <xdr:sp macro="" textlink="">
      <xdr:nvSpPr>
        <xdr:cNvPr id="598" name="楕円 597"/>
        <xdr:cNvSpPr/>
      </xdr:nvSpPr>
      <xdr:spPr>
        <a:xfrm>
          <a:off x="20383500" y="106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88900</xdr:rowOff>
    </xdr:from>
    <xdr:to>
      <xdr:col>111</xdr:col>
      <xdr:colOff>177800</xdr:colOff>
      <xdr:row>62</xdr:row>
      <xdr:rowOff>88900</xdr:rowOff>
    </xdr:to>
    <xdr:cxnSp macro="">
      <xdr:nvCxnSpPr>
        <xdr:cNvPr id="599" name="直線コネクタ 598"/>
        <xdr:cNvCxnSpPr/>
      </xdr:nvCxnSpPr>
      <xdr:spPr>
        <a:xfrm>
          <a:off x="20434300" y="1071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600" name="n_1aveValue【保健センター・保健所】&#10;一人当たり面積"/>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601"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130827</xdr:rowOff>
    </xdr:from>
    <xdr:ext cx="469744" cy="259045"/>
    <xdr:sp macro="" textlink="">
      <xdr:nvSpPr>
        <xdr:cNvPr id="602" name="n_1mainValue【保健センター・保健所】&#10;一人当たり面積"/>
        <xdr:cNvSpPr txBox="1"/>
      </xdr:nvSpPr>
      <xdr:spPr>
        <a:xfrm>
          <a:off x="210757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130827</xdr:rowOff>
    </xdr:from>
    <xdr:ext cx="469744" cy="259045"/>
    <xdr:sp macro="" textlink="">
      <xdr:nvSpPr>
        <xdr:cNvPr id="603" name="n_2mainValue【保健センター・保健所】&#10;一人当たり面積"/>
        <xdr:cNvSpPr txBox="1"/>
      </xdr:nvSpPr>
      <xdr:spPr>
        <a:xfrm>
          <a:off x="201994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5" name="正方形/長方形 6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6" name="正方形/長方形 6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7" name="正方形/長方形 6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8" name="正方形/長方形 6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9" name="正方形/長方形 6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0" name="正方形/長方形 6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正方形/長方形 61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2" name="テキスト ボックス 61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3" name="直線コネクタ 61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4" name="テキスト ボックス 61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5" name="直線コネクタ 61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6" name="テキスト ボックス 61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7" name="直線コネクタ 61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8" name="テキスト ボックス 61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9" name="直線コネクタ 61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0" name="テキスト ボックス 61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1" name="直線コネクタ 62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2" name="テキスト ボックス 62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3" name="直線コネクタ 62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4" name="テキスト ボックス 62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5" name="直線コネクタ 6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6" name="テキスト ボックス 62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628" name="直線コネクタ 627"/>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29"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30" name="直線コネクタ 629"/>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631"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632" name="直線コネクタ 631"/>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118763</xdr:rowOff>
    </xdr:from>
    <xdr:ext cx="405111" cy="259045"/>
    <xdr:sp macro="" textlink="">
      <xdr:nvSpPr>
        <xdr:cNvPr id="633" name="【消防施設】&#10;有形固定資産減価償却率平均値テキスト"/>
        <xdr:cNvSpPr txBox="1"/>
      </xdr:nvSpPr>
      <xdr:spPr>
        <a:xfrm>
          <a:off x="16357600" y="14006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34" name="フローチャート: 判断 633"/>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635" name="フローチャート: 判断 634"/>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636" name="フローチャート: 判断 635"/>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7" name="テキスト ボックス 63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8" name="テキスト ボックス 63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9" name="テキスト ボックス 63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0" name="テキスト ボックス 63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1" name="テキスト ボックス 64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29211</xdr:rowOff>
    </xdr:from>
    <xdr:to>
      <xdr:col>85</xdr:col>
      <xdr:colOff>177800</xdr:colOff>
      <xdr:row>83</xdr:row>
      <xdr:rowOff>130811</xdr:rowOff>
    </xdr:to>
    <xdr:sp macro="" textlink="">
      <xdr:nvSpPr>
        <xdr:cNvPr id="642" name="楕円 641"/>
        <xdr:cNvSpPr/>
      </xdr:nvSpPr>
      <xdr:spPr>
        <a:xfrm>
          <a:off x="162687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7638</xdr:rowOff>
    </xdr:from>
    <xdr:ext cx="405111" cy="259045"/>
    <xdr:sp macro="" textlink="">
      <xdr:nvSpPr>
        <xdr:cNvPr id="643" name="【消防施設】&#10;有形固定資産減価償却率該当値テキスト"/>
        <xdr:cNvSpPr txBox="1"/>
      </xdr:nvSpPr>
      <xdr:spPr>
        <a:xfrm>
          <a:off x="16357600"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4445</xdr:rowOff>
    </xdr:from>
    <xdr:to>
      <xdr:col>81</xdr:col>
      <xdr:colOff>101600</xdr:colOff>
      <xdr:row>83</xdr:row>
      <xdr:rowOff>106045</xdr:rowOff>
    </xdr:to>
    <xdr:sp macro="" textlink="">
      <xdr:nvSpPr>
        <xdr:cNvPr id="644" name="楕円 643"/>
        <xdr:cNvSpPr/>
      </xdr:nvSpPr>
      <xdr:spPr>
        <a:xfrm>
          <a:off x="15430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55245</xdr:rowOff>
    </xdr:from>
    <xdr:to>
      <xdr:col>85</xdr:col>
      <xdr:colOff>127000</xdr:colOff>
      <xdr:row>83</xdr:row>
      <xdr:rowOff>80011</xdr:rowOff>
    </xdr:to>
    <xdr:cxnSp macro="">
      <xdr:nvCxnSpPr>
        <xdr:cNvPr id="645" name="直線コネクタ 644"/>
        <xdr:cNvCxnSpPr/>
      </xdr:nvCxnSpPr>
      <xdr:spPr>
        <a:xfrm>
          <a:off x="15481300" y="14285595"/>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95902</xdr:rowOff>
    </xdr:from>
    <xdr:ext cx="405111" cy="259045"/>
    <xdr:sp macro="" textlink="">
      <xdr:nvSpPr>
        <xdr:cNvPr id="646" name="n_1aveValue【消防施設】&#10;有形固定資産減価償却率"/>
        <xdr:cNvSpPr txBox="1"/>
      </xdr:nvSpPr>
      <xdr:spPr>
        <a:xfrm>
          <a:off x="15266044" y="1398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36847</xdr:rowOff>
    </xdr:from>
    <xdr:ext cx="405111" cy="259045"/>
    <xdr:sp macro="" textlink="">
      <xdr:nvSpPr>
        <xdr:cNvPr id="647" name="n_2aveValue【消防施設】&#10;有形固定資産減価償却率"/>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97172</xdr:rowOff>
    </xdr:from>
    <xdr:ext cx="405111" cy="259045"/>
    <xdr:sp macro="" textlink="">
      <xdr:nvSpPr>
        <xdr:cNvPr id="648" name="n_1mainValue【消防施設】&#10;有形固定資産減価償却率"/>
        <xdr:cNvSpPr txBox="1"/>
      </xdr:nvSpPr>
      <xdr:spPr>
        <a:xfrm>
          <a:off x="152660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57" name="正方形/長方形 65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8" name="正方形/長方形 65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9" name="正方形/長方形 65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0" name="正方形/長方形 65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1" name="正方形/長方形 66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2" name="正方形/長方形 66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3" name="正方形/長方形 66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正方形/長方形 66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5" name="テキスト ボックス 66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6" name="直線コネクタ 66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7" name="直線コネクタ 66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8" name="テキスト ボックス 66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9" name="直線コネクタ 66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0" name="テキスト ボックス 66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1" name="直線コネクタ 67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2" name="テキスト ボックス 67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3" name="直線コネクタ 67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4" name="テキスト ボックス 67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5" name="直線コネクタ 67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6" name="テキスト ボックス 67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7" name="直線コネクタ 67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8" name="テキスト ボックス 67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9" name="直線コネクタ 6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0" name="テキスト ボックス 67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682" name="直線コネクタ 681"/>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683"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84" name="直線コネクタ 683"/>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6" name="直線コネクタ 68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10721</xdr:rowOff>
    </xdr:from>
    <xdr:ext cx="405111" cy="259045"/>
    <xdr:sp macro="" textlink="">
      <xdr:nvSpPr>
        <xdr:cNvPr id="687" name="【庁舎】&#10;有形固定資産減価償却率平均値テキスト"/>
        <xdr:cNvSpPr txBox="1"/>
      </xdr:nvSpPr>
      <xdr:spPr>
        <a:xfrm>
          <a:off x="16357600" y="17498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688" name="フローチャート: 判断 687"/>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89" name="フローチャート: 判断 688"/>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690" name="フローチャート: 判断 689"/>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1" name="テキスト ボックス 6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2" name="テキスト ボックス 6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3" name="テキスト ボックス 6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4" name="テキスト ボックス 6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5" name="テキスト ボックス 6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69487</xdr:rowOff>
    </xdr:from>
    <xdr:to>
      <xdr:col>85</xdr:col>
      <xdr:colOff>177800</xdr:colOff>
      <xdr:row>103</xdr:row>
      <xdr:rowOff>171087</xdr:rowOff>
    </xdr:to>
    <xdr:sp macro="" textlink="">
      <xdr:nvSpPr>
        <xdr:cNvPr id="696" name="楕円 695"/>
        <xdr:cNvSpPr/>
      </xdr:nvSpPr>
      <xdr:spPr>
        <a:xfrm>
          <a:off x="162687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47914</xdr:rowOff>
    </xdr:from>
    <xdr:ext cx="405111" cy="259045"/>
    <xdr:sp macro="" textlink="">
      <xdr:nvSpPr>
        <xdr:cNvPr id="697" name="【庁舎】&#10;有形固定資産減価償却率該当値テキスト"/>
        <xdr:cNvSpPr txBox="1"/>
      </xdr:nvSpPr>
      <xdr:spPr>
        <a:xfrm>
          <a:off x="16357600"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95613</xdr:rowOff>
    </xdr:from>
    <xdr:to>
      <xdr:col>81</xdr:col>
      <xdr:colOff>101600</xdr:colOff>
      <xdr:row>104</xdr:row>
      <xdr:rowOff>25763</xdr:rowOff>
    </xdr:to>
    <xdr:sp macro="" textlink="">
      <xdr:nvSpPr>
        <xdr:cNvPr id="698" name="楕円 697"/>
        <xdr:cNvSpPr/>
      </xdr:nvSpPr>
      <xdr:spPr>
        <a:xfrm>
          <a:off x="154305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120287</xdr:rowOff>
    </xdr:from>
    <xdr:to>
      <xdr:col>85</xdr:col>
      <xdr:colOff>127000</xdr:colOff>
      <xdr:row>103</xdr:row>
      <xdr:rowOff>146413</xdr:rowOff>
    </xdr:to>
    <xdr:cxnSp macro="">
      <xdr:nvCxnSpPr>
        <xdr:cNvPr id="699" name="直線コネクタ 698"/>
        <xdr:cNvCxnSpPr/>
      </xdr:nvCxnSpPr>
      <xdr:spPr>
        <a:xfrm flipV="1">
          <a:off x="15481300" y="1777963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121738</xdr:rowOff>
    </xdr:from>
    <xdr:to>
      <xdr:col>76</xdr:col>
      <xdr:colOff>165100</xdr:colOff>
      <xdr:row>104</xdr:row>
      <xdr:rowOff>51888</xdr:rowOff>
    </xdr:to>
    <xdr:sp macro="" textlink="">
      <xdr:nvSpPr>
        <xdr:cNvPr id="700" name="楕円 699"/>
        <xdr:cNvSpPr/>
      </xdr:nvSpPr>
      <xdr:spPr>
        <a:xfrm>
          <a:off x="14541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146413</xdr:rowOff>
    </xdr:from>
    <xdr:to>
      <xdr:col>81</xdr:col>
      <xdr:colOff>50800</xdr:colOff>
      <xdr:row>104</xdr:row>
      <xdr:rowOff>1088</xdr:rowOff>
    </xdr:to>
    <xdr:cxnSp macro="">
      <xdr:nvCxnSpPr>
        <xdr:cNvPr id="701" name="直線コネクタ 700"/>
        <xdr:cNvCxnSpPr/>
      </xdr:nvCxnSpPr>
      <xdr:spPr>
        <a:xfrm flipV="1">
          <a:off x="14592300" y="178057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154957</xdr:rowOff>
    </xdr:from>
    <xdr:ext cx="405111" cy="259045"/>
    <xdr:sp macro="" textlink="">
      <xdr:nvSpPr>
        <xdr:cNvPr id="702" name="n_1aveValue【庁舎】&#10;有形固定資産減価償却率"/>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21063</xdr:rowOff>
    </xdr:from>
    <xdr:ext cx="405111" cy="259045"/>
    <xdr:sp macro="" textlink="">
      <xdr:nvSpPr>
        <xdr:cNvPr id="703" name="n_2aveValue【庁舎】&#10;有形固定資産減価償却率"/>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16890</xdr:rowOff>
    </xdr:from>
    <xdr:ext cx="405111" cy="259045"/>
    <xdr:sp macro="" textlink="">
      <xdr:nvSpPr>
        <xdr:cNvPr id="704" name="n_1mainValue【庁舎】&#10;有形固定資産減価償却率"/>
        <xdr:cNvSpPr txBox="1"/>
      </xdr:nvSpPr>
      <xdr:spPr>
        <a:xfrm>
          <a:off x="15266044" y="178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43015</xdr:rowOff>
    </xdr:from>
    <xdr:ext cx="405111" cy="259045"/>
    <xdr:sp macro="" textlink="">
      <xdr:nvSpPr>
        <xdr:cNvPr id="705" name="n_2mainValue【庁舎】&#10;有形固定資産減価償却率"/>
        <xdr:cNvSpPr txBox="1"/>
      </xdr:nvSpPr>
      <xdr:spPr>
        <a:xfrm>
          <a:off x="14389744" y="1787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6" name="正方形/長方形 7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7" name="正方形/長方形 7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8" name="正方形/長方形 7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9" name="正方形/長方形 7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0" name="正方形/長方形 7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1" name="正方形/長方形 7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2" name="正方形/長方形 7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3" name="正方形/長方形 7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4" name="テキスト ボックス 7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5" name="直線コネクタ 7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6" name="テキスト ボックス 71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7" name="直線コネクタ 71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8" name="テキスト ボックス 71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9" name="直線コネクタ 71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20" name="テキスト ボックス 71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1" name="直線コネクタ 72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2" name="テキスト ボックス 72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3" name="直線コネクタ 72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4" name="テキスト ボックス 72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5" name="直線コネクタ 72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6" name="テキスト ボックス 72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7" name="直線コネクタ 72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8" name="テキスト ボックス 72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9" name="直線コネクタ 72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0" name="テキスト ボックス 72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32" name="直線コネクタ 731"/>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33"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34" name="直線コネクタ 733"/>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35"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36" name="直線コネクタ 735"/>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124658</xdr:rowOff>
    </xdr:from>
    <xdr:ext cx="469744" cy="259045"/>
    <xdr:sp macro="" textlink="">
      <xdr:nvSpPr>
        <xdr:cNvPr id="737" name="【庁舎】&#10;一人当たり面積平均値テキスト"/>
        <xdr:cNvSpPr txBox="1"/>
      </xdr:nvSpPr>
      <xdr:spPr>
        <a:xfrm>
          <a:off x="22199600" y="18298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38" name="フローチャート: 判断 737"/>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39" name="フローチャート: 判断 738"/>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740" name="フローチャート: 判断 739"/>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1" name="テキスト ボックス 7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2" name="テキスト ボックス 7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3" name="テキスト ボックス 7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4" name="テキスト ボックス 7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5" name="テキスト ボックス 7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134801</xdr:rowOff>
    </xdr:from>
    <xdr:to>
      <xdr:col>116</xdr:col>
      <xdr:colOff>114300</xdr:colOff>
      <xdr:row>106</xdr:row>
      <xdr:rowOff>64951</xdr:rowOff>
    </xdr:to>
    <xdr:sp macro="" textlink="">
      <xdr:nvSpPr>
        <xdr:cNvPr id="746" name="楕円 745"/>
        <xdr:cNvSpPr/>
      </xdr:nvSpPr>
      <xdr:spPr>
        <a:xfrm>
          <a:off x="221107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157678</xdr:rowOff>
    </xdr:from>
    <xdr:ext cx="469744" cy="259045"/>
    <xdr:sp macro="" textlink="">
      <xdr:nvSpPr>
        <xdr:cNvPr id="747" name="【庁舎】&#10;一人当たり面積該当値テキスト"/>
        <xdr:cNvSpPr txBox="1"/>
      </xdr:nvSpPr>
      <xdr:spPr>
        <a:xfrm>
          <a:off x="22199600" y="1798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144599</xdr:rowOff>
    </xdr:from>
    <xdr:to>
      <xdr:col>112</xdr:col>
      <xdr:colOff>38100</xdr:colOff>
      <xdr:row>106</xdr:row>
      <xdr:rowOff>74749</xdr:rowOff>
    </xdr:to>
    <xdr:sp macro="" textlink="">
      <xdr:nvSpPr>
        <xdr:cNvPr id="748" name="楕円 747"/>
        <xdr:cNvSpPr/>
      </xdr:nvSpPr>
      <xdr:spPr>
        <a:xfrm>
          <a:off x="21272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14151</xdr:rowOff>
    </xdr:from>
    <xdr:to>
      <xdr:col>116</xdr:col>
      <xdr:colOff>63500</xdr:colOff>
      <xdr:row>106</xdr:row>
      <xdr:rowOff>23949</xdr:rowOff>
    </xdr:to>
    <xdr:cxnSp macro="">
      <xdr:nvCxnSpPr>
        <xdr:cNvPr id="749" name="直線コネクタ 748"/>
        <xdr:cNvCxnSpPr/>
      </xdr:nvCxnSpPr>
      <xdr:spPr>
        <a:xfrm flipV="1">
          <a:off x="21323300" y="1818785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154395</xdr:rowOff>
    </xdr:from>
    <xdr:to>
      <xdr:col>107</xdr:col>
      <xdr:colOff>101600</xdr:colOff>
      <xdr:row>106</xdr:row>
      <xdr:rowOff>84545</xdr:rowOff>
    </xdr:to>
    <xdr:sp macro="" textlink="">
      <xdr:nvSpPr>
        <xdr:cNvPr id="750" name="楕円 749"/>
        <xdr:cNvSpPr/>
      </xdr:nvSpPr>
      <xdr:spPr>
        <a:xfrm>
          <a:off x="20383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23949</xdr:rowOff>
    </xdr:from>
    <xdr:to>
      <xdr:col>111</xdr:col>
      <xdr:colOff>177800</xdr:colOff>
      <xdr:row>106</xdr:row>
      <xdr:rowOff>33745</xdr:rowOff>
    </xdr:to>
    <xdr:cxnSp macro="">
      <xdr:nvCxnSpPr>
        <xdr:cNvPr id="751" name="直線コネクタ 750"/>
        <xdr:cNvCxnSpPr/>
      </xdr:nvCxnSpPr>
      <xdr:spPr>
        <a:xfrm flipV="1">
          <a:off x="20434300" y="18197649"/>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74040</xdr:rowOff>
    </xdr:from>
    <xdr:ext cx="469744" cy="259045"/>
    <xdr:sp macro="" textlink="">
      <xdr:nvSpPr>
        <xdr:cNvPr id="752" name="n_1aveValue【庁舎】&#10;一人当たり面積"/>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41383</xdr:rowOff>
    </xdr:from>
    <xdr:ext cx="469744" cy="259045"/>
    <xdr:sp macro="" textlink="">
      <xdr:nvSpPr>
        <xdr:cNvPr id="753" name="n_2aveValue【庁舎】&#10;一人当たり面積"/>
        <xdr:cNvSpPr txBox="1"/>
      </xdr:nvSpPr>
      <xdr:spPr>
        <a:xfrm>
          <a:off x="20199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91276</xdr:rowOff>
    </xdr:from>
    <xdr:ext cx="469744" cy="259045"/>
    <xdr:sp macro="" textlink="">
      <xdr:nvSpPr>
        <xdr:cNvPr id="754" name="n_1mainValue【庁舎】&#10;一人当たり面積"/>
        <xdr:cNvSpPr txBox="1"/>
      </xdr:nvSpPr>
      <xdr:spPr>
        <a:xfrm>
          <a:off x="21075727" y="1792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101072</xdr:rowOff>
    </xdr:from>
    <xdr:ext cx="469744" cy="259045"/>
    <xdr:sp macro="" textlink="">
      <xdr:nvSpPr>
        <xdr:cNvPr id="755" name="n_2mainValue【庁舎】&#10;一人当たり面積"/>
        <xdr:cNvSpPr txBox="1"/>
      </xdr:nvSpPr>
      <xdr:spPr>
        <a:xfrm>
          <a:off x="20199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本市の一般廃棄物処理施設は平成２８年度から平成３０年度で改修を行っているため、今後数値は減少すると考えられる。一人当たり有形固定資産額は類似団体平均の３倍近い数値となっている。一部事務組合等での共同利用の場合は自治体の所有とならず、一般会計等の固定資産として計上されないため、本市のような市が所有している場合とは数値差が大きくなると考えられるが、それを差し引いても多い。固定資産台帳上、改修された既存施設の取得価額が除却されずに残っているため、数値が膨らんでしまっている可能性もあり、固定資産台帳の内容の精査を進めていきたい。</a:t>
          </a:r>
        </a:p>
        <a:p>
          <a:pPr eaLnBrk="1" fontAlgn="auto" latinLnBrk="0" hangingPunct="1"/>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市民一人当たり面積が平均より多い。本市は合併前の市町の庁舎をそのまま利用しているが、老朽化した庁舎の建て替えで面積を削減したり、合併後に支所を廃止・縮小等した団体との差だとも考えられる。庁舎建て替えの際には参考とすべき数値である。</a:t>
          </a:r>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58,950
58,453
276.31
25,207,936
24,350,452
820,259
15,038,801
25,491,858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・基準財政収入額：市町村民税と固定資産税は増加したが、法人税割と地方消費税交付金が減少、全体でも減少となった（△</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・基準財政需要額：需要額全体では減少となった（△</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収入額・需要額とも同程度の減少だが、減少率は需要額の方が大きいため、単年度の数値は微増となった（</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H28:0.781→H29:0.783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）。３ヵ年平均は、前回算定の３ヵ年に含まれる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単年度が多少低い数値（</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0.758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）であったため、上昇した。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依然として類似団体平均以上だが、その差は年々小さくなっている。法人税制の影響が大きいと考えられ、法人税割が強く歳入に余裕があるとの認識は、類似団体並みであると改め、歳出も類似団体並みに縮小することが急務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129822</xdr:rowOff>
    </xdr:to>
    <xdr:cxnSp macro="">
      <xdr:nvCxnSpPr>
        <xdr:cNvPr id="69" name="直線コネクタ 68"/>
        <xdr:cNvCxnSpPr/>
      </xdr:nvCxnSpPr>
      <xdr:spPr>
        <a:xfrm flipV="1">
          <a:off x="4114800" y="71458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89605</xdr:rowOff>
    </xdr:from>
    <xdr:to>
      <xdr:col>19</xdr:col>
      <xdr:colOff>133350</xdr:colOff>
      <xdr:row>41</xdr:row>
      <xdr:rowOff>129822</xdr:rowOff>
    </xdr:to>
    <xdr:cxnSp macro="">
      <xdr:nvCxnSpPr>
        <xdr:cNvPr id="72" name="直線コネクタ 71"/>
        <xdr:cNvCxnSpPr/>
      </xdr:nvCxnSpPr>
      <xdr:spPr>
        <a:xfrm>
          <a:off x="3225800" y="71190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89605</xdr:rowOff>
    </xdr:from>
    <xdr:to>
      <xdr:col>15</xdr:col>
      <xdr:colOff>82550</xdr:colOff>
      <xdr:row>41</xdr:row>
      <xdr:rowOff>89605</xdr:rowOff>
    </xdr:to>
    <xdr:cxnSp macro="">
      <xdr:nvCxnSpPr>
        <xdr:cNvPr id="75" name="直線コネクタ 74"/>
        <xdr:cNvCxnSpPr/>
      </xdr:nvCxnSpPr>
      <xdr:spPr>
        <a:xfrm>
          <a:off x="2336800" y="7119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89605</xdr:rowOff>
    </xdr:from>
    <xdr:to>
      <xdr:col>11</xdr:col>
      <xdr:colOff>31750</xdr:colOff>
      <xdr:row>41</xdr:row>
      <xdr:rowOff>103011</xdr:rowOff>
    </xdr:to>
    <xdr:cxnSp macro="">
      <xdr:nvCxnSpPr>
        <xdr:cNvPr id="78" name="直線コネクタ 77"/>
        <xdr:cNvCxnSpPr/>
      </xdr:nvCxnSpPr>
      <xdr:spPr>
        <a:xfrm flipV="1">
          <a:off x="1447800" y="711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79022</xdr:rowOff>
    </xdr:from>
    <xdr:to>
      <xdr:col>19</xdr:col>
      <xdr:colOff>184150</xdr:colOff>
      <xdr:row>42</xdr:row>
      <xdr:rowOff>9172</xdr:rowOff>
    </xdr:to>
    <xdr:sp macro="" textlink="">
      <xdr:nvSpPr>
        <xdr:cNvPr id="90" name="楕円 89"/>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19349</xdr:rowOff>
    </xdr:from>
    <xdr:ext cx="736600" cy="259045"/>
    <xdr:sp macro="" textlink="">
      <xdr:nvSpPr>
        <xdr:cNvPr id="91" name="テキスト ボックス 90"/>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38805</xdr:rowOff>
    </xdr:from>
    <xdr:to>
      <xdr:col>15</xdr:col>
      <xdr:colOff>133350</xdr:colOff>
      <xdr:row>41</xdr:row>
      <xdr:rowOff>140405</xdr:rowOff>
    </xdr:to>
    <xdr:sp macro="" textlink="">
      <xdr:nvSpPr>
        <xdr:cNvPr id="92" name="楕円 91"/>
        <xdr:cNvSpPr/>
      </xdr:nvSpPr>
      <xdr:spPr>
        <a:xfrm>
          <a:off x="3175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150582</xdr:rowOff>
    </xdr:from>
    <xdr:ext cx="762000" cy="259045"/>
    <xdr:sp macro="" textlink="">
      <xdr:nvSpPr>
        <xdr:cNvPr id="93" name="テキスト ボックス 92"/>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38805</xdr:rowOff>
    </xdr:from>
    <xdr:to>
      <xdr:col>11</xdr:col>
      <xdr:colOff>82550</xdr:colOff>
      <xdr:row>41</xdr:row>
      <xdr:rowOff>140405</xdr:rowOff>
    </xdr:to>
    <xdr:sp macro="" textlink="">
      <xdr:nvSpPr>
        <xdr:cNvPr id="94" name="楕円 93"/>
        <xdr:cNvSpPr/>
      </xdr:nvSpPr>
      <xdr:spPr>
        <a:xfrm>
          <a:off x="2286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150582</xdr:rowOff>
    </xdr:from>
    <xdr:ext cx="762000" cy="259045"/>
    <xdr:sp macro="" textlink="">
      <xdr:nvSpPr>
        <xdr:cNvPr id="95" name="テキスト ボックス 94"/>
        <xdr:cNvSpPr txBox="1"/>
      </xdr:nvSpPr>
      <xdr:spPr>
        <a:xfrm>
          <a:off x="1955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52211</xdr:rowOff>
    </xdr:from>
    <xdr:to>
      <xdr:col>7</xdr:col>
      <xdr:colOff>31750</xdr:colOff>
      <xdr:row>41</xdr:row>
      <xdr:rowOff>153811</xdr:rowOff>
    </xdr:to>
    <xdr:sp macro="" textlink="">
      <xdr:nvSpPr>
        <xdr:cNvPr id="96" name="楕円 95"/>
        <xdr:cNvSpPr/>
      </xdr:nvSpPr>
      <xdr:spPr>
        <a:xfrm>
          <a:off x="1397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163988</xdr:rowOff>
    </xdr:from>
    <xdr:ext cx="762000" cy="259045"/>
    <xdr:sp macro="" textlink="">
      <xdr:nvSpPr>
        <xdr:cNvPr id="97" name="テキスト ボックス 96"/>
        <xdr:cNvSpPr txBox="1"/>
      </xdr:nvSpPr>
      <xdr:spPr>
        <a:xfrm>
          <a:off x="1066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たが、全国平均、県内平均と比較しても悪い数字である。今回の比率改善は一時的に経常一般財源が増加したためと考えるのが妥当であり、構造的な変革は起きていない。今後の法人市民税が税率の変更により減少していく可能性が高いことを考えると、経常経費を今まで以上に削減す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148082</xdr:rowOff>
    </xdr:from>
    <xdr:to>
      <xdr:col>23</xdr:col>
      <xdr:colOff>133350</xdr:colOff>
      <xdr:row>65</xdr:row>
      <xdr:rowOff>85090</xdr:rowOff>
    </xdr:to>
    <xdr:cxnSp macro="">
      <xdr:nvCxnSpPr>
        <xdr:cNvPr id="130" name="直線コネクタ 129"/>
        <xdr:cNvCxnSpPr/>
      </xdr:nvCxnSpPr>
      <xdr:spPr>
        <a:xfrm flipV="1">
          <a:off x="4114800" y="10949432"/>
          <a:ext cx="8382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138193</xdr:rowOff>
    </xdr:from>
    <xdr:ext cx="762000" cy="259045"/>
    <xdr:sp macro="" textlink="">
      <xdr:nvSpPr>
        <xdr:cNvPr id="131" name="財政構造の弾力性平均値テキスト"/>
        <xdr:cNvSpPr txBox="1"/>
      </xdr:nvSpPr>
      <xdr:spPr>
        <a:xfrm>
          <a:off x="5041900" y="104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70866</xdr:rowOff>
    </xdr:from>
    <xdr:to>
      <xdr:col>19</xdr:col>
      <xdr:colOff>133350</xdr:colOff>
      <xdr:row>65</xdr:row>
      <xdr:rowOff>85090</xdr:rowOff>
    </xdr:to>
    <xdr:cxnSp macro="">
      <xdr:nvCxnSpPr>
        <xdr:cNvPr id="133" name="直線コネクタ 132"/>
        <xdr:cNvCxnSpPr/>
      </xdr:nvCxnSpPr>
      <xdr:spPr>
        <a:xfrm>
          <a:off x="3225800" y="10872216"/>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42689</xdr:rowOff>
    </xdr:from>
    <xdr:ext cx="736600" cy="259045"/>
    <xdr:sp macro="" textlink="">
      <xdr:nvSpPr>
        <xdr:cNvPr id="135" name="テキスト ボックス 134"/>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5842</xdr:rowOff>
    </xdr:from>
    <xdr:to>
      <xdr:col>15</xdr:col>
      <xdr:colOff>82550</xdr:colOff>
      <xdr:row>63</xdr:row>
      <xdr:rowOff>70866</xdr:rowOff>
    </xdr:to>
    <xdr:cxnSp macro="">
      <xdr:nvCxnSpPr>
        <xdr:cNvPr id="136" name="直線コネクタ 135"/>
        <xdr:cNvCxnSpPr/>
      </xdr:nvCxnSpPr>
      <xdr:spPr>
        <a:xfrm>
          <a:off x="2336800" y="10635742"/>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93489</xdr:rowOff>
    </xdr:from>
    <xdr:ext cx="762000" cy="259045"/>
    <xdr:sp macro="" textlink="">
      <xdr:nvSpPr>
        <xdr:cNvPr id="138" name="テキスト ボックス 137"/>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5842</xdr:rowOff>
    </xdr:from>
    <xdr:to>
      <xdr:col>11</xdr:col>
      <xdr:colOff>31750</xdr:colOff>
      <xdr:row>65</xdr:row>
      <xdr:rowOff>75438</xdr:rowOff>
    </xdr:to>
    <xdr:cxnSp macro="">
      <xdr:nvCxnSpPr>
        <xdr:cNvPr id="139" name="直線コネクタ 138"/>
        <xdr:cNvCxnSpPr/>
      </xdr:nvCxnSpPr>
      <xdr:spPr>
        <a:xfrm flipV="1">
          <a:off x="1447800" y="10635742"/>
          <a:ext cx="889000" cy="58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42" name="フローチャート: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136923</xdr:rowOff>
    </xdr:from>
    <xdr:ext cx="762000" cy="259045"/>
    <xdr:sp macro="" textlink="">
      <xdr:nvSpPr>
        <xdr:cNvPr id="143" name="テキスト ボックス 142"/>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49" name="楕円 148"/>
        <xdr:cNvSpPr/>
      </xdr:nvSpPr>
      <xdr:spPr>
        <a:xfrm>
          <a:off x="49022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69359</xdr:rowOff>
    </xdr:from>
    <xdr:ext cx="762000" cy="259045"/>
    <xdr:sp macro="" textlink="">
      <xdr:nvSpPr>
        <xdr:cNvPr id="150" name="財政構造の弾力性該当値テキスト"/>
        <xdr:cNvSpPr txBox="1"/>
      </xdr:nvSpPr>
      <xdr:spPr>
        <a:xfrm>
          <a:off x="5041900" y="1087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34290</xdr:rowOff>
    </xdr:from>
    <xdr:to>
      <xdr:col>19</xdr:col>
      <xdr:colOff>184150</xdr:colOff>
      <xdr:row>65</xdr:row>
      <xdr:rowOff>135890</xdr:rowOff>
    </xdr:to>
    <xdr:sp macro="" textlink="">
      <xdr:nvSpPr>
        <xdr:cNvPr id="151" name="楕円 150"/>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120667</xdr:rowOff>
    </xdr:from>
    <xdr:ext cx="736600" cy="259045"/>
    <xdr:sp macro="" textlink="">
      <xdr:nvSpPr>
        <xdr:cNvPr id="152" name="テキスト ボックス 151"/>
        <xdr:cNvSpPr txBox="1"/>
      </xdr:nvSpPr>
      <xdr:spPr>
        <a:xfrm>
          <a:off x="3733800" y="1126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20066</xdr:rowOff>
    </xdr:from>
    <xdr:to>
      <xdr:col>15</xdr:col>
      <xdr:colOff>133350</xdr:colOff>
      <xdr:row>63</xdr:row>
      <xdr:rowOff>121666</xdr:rowOff>
    </xdr:to>
    <xdr:sp macro="" textlink="">
      <xdr:nvSpPr>
        <xdr:cNvPr id="153" name="楕円 152"/>
        <xdr:cNvSpPr/>
      </xdr:nvSpPr>
      <xdr:spPr>
        <a:xfrm>
          <a:off x="3175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106443</xdr:rowOff>
    </xdr:from>
    <xdr:ext cx="762000" cy="259045"/>
    <xdr:sp macro="" textlink="">
      <xdr:nvSpPr>
        <xdr:cNvPr id="154" name="テキスト ボックス 153"/>
        <xdr:cNvSpPr txBox="1"/>
      </xdr:nvSpPr>
      <xdr:spPr>
        <a:xfrm>
          <a:off x="2844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126492</xdr:rowOff>
    </xdr:from>
    <xdr:to>
      <xdr:col>11</xdr:col>
      <xdr:colOff>82550</xdr:colOff>
      <xdr:row>62</xdr:row>
      <xdr:rowOff>56642</xdr:rowOff>
    </xdr:to>
    <xdr:sp macro="" textlink="">
      <xdr:nvSpPr>
        <xdr:cNvPr id="155" name="楕円 154"/>
        <xdr:cNvSpPr/>
      </xdr:nvSpPr>
      <xdr:spPr>
        <a:xfrm>
          <a:off x="2286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41419</xdr:rowOff>
    </xdr:from>
    <xdr:ext cx="762000" cy="259045"/>
    <xdr:sp macro="" textlink="">
      <xdr:nvSpPr>
        <xdr:cNvPr id="156" name="テキスト ボックス 155"/>
        <xdr:cNvSpPr txBox="1"/>
      </xdr:nvSpPr>
      <xdr:spPr>
        <a:xfrm>
          <a:off x="1955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57" name="楕円 156"/>
        <xdr:cNvSpPr/>
      </xdr:nvSpPr>
      <xdr:spPr>
        <a:xfrm>
          <a:off x="1397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111015</xdr:rowOff>
    </xdr:from>
    <xdr:ext cx="762000" cy="259045"/>
    <xdr:sp macro="" textlink="">
      <xdr:nvSpPr>
        <xdr:cNvPr id="158" name="テキスト ボックス 157"/>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住基人口は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人弱減少しており、これは大きな悪化要因になりえるが、平成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同様ごみ処理施設の設備改修中で定期修繕が発生していないため維持補修費は一時的に低い水準を維持していることにより、指標値は若干改善する結果となった。人件費は定年退職者の減による退職手当の減少により減少したが、それ以外の手当等はほぼ前年並みであ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維持補修費はごみ処理施設の改修（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まで）が終われば増加するほか、庁舎の老朽化により修繕料の増加もあるため、人口の減少に合わせて経費の削減が必要不可欠である。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157307</xdr:rowOff>
    </xdr:from>
    <xdr:to>
      <xdr:col>23</xdr:col>
      <xdr:colOff>133350</xdr:colOff>
      <xdr:row>80</xdr:row>
      <xdr:rowOff>162285</xdr:rowOff>
    </xdr:to>
    <xdr:cxnSp macro="">
      <xdr:nvCxnSpPr>
        <xdr:cNvPr id="193" name="直線コネクタ 192"/>
        <xdr:cNvCxnSpPr/>
      </xdr:nvCxnSpPr>
      <xdr:spPr>
        <a:xfrm flipV="1">
          <a:off x="4114800" y="13873307"/>
          <a:ext cx="838200" cy="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142083</xdr:rowOff>
    </xdr:from>
    <xdr:ext cx="762000" cy="259045"/>
    <xdr:sp macro="" textlink="">
      <xdr:nvSpPr>
        <xdr:cNvPr id="194" name="人件費・物件費等の状況平均値テキスト"/>
        <xdr:cNvSpPr txBox="1"/>
      </xdr:nvSpPr>
      <xdr:spPr>
        <a:xfrm>
          <a:off x="5041900" y="138580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162285</xdr:rowOff>
    </xdr:from>
    <xdr:to>
      <xdr:col>19</xdr:col>
      <xdr:colOff>133350</xdr:colOff>
      <xdr:row>81</xdr:row>
      <xdr:rowOff>5570</xdr:rowOff>
    </xdr:to>
    <xdr:cxnSp macro="">
      <xdr:nvCxnSpPr>
        <xdr:cNvPr id="196" name="直線コネクタ 195"/>
        <xdr:cNvCxnSpPr/>
      </xdr:nvCxnSpPr>
      <xdr:spPr>
        <a:xfrm flipV="1">
          <a:off x="3225800" y="13878285"/>
          <a:ext cx="889000" cy="1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148301</xdr:rowOff>
    </xdr:from>
    <xdr:to>
      <xdr:col>15</xdr:col>
      <xdr:colOff>82550</xdr:colOff>
      <xdr:row>81</xdr:row>
      <xdr:rowOff>5570</xdr:rowOff>
    </xdr:to>
    <xdr:cxnSp macro="">
      <xdr:nvCxnSpPr>
        <xdr:cNvPr id="199" name="直線コネクタ 198"/>
        <xdr:cNvCxnSpPr/>
      </xdr:nvCxnSpPr>
      <xdr:spPr>
        <a:xfrm>
          <a:off x="2336800" y="13864301"/>
          <a:ext cx="889000" cy="2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48683</xdr:rowOff>
    </xdr:from>
    <xdr:ext cx="762000" cy="259045"/>
    <xdr:sp macro="" textlink="">
      <xdr:nvSpPr>
        <xdr:cNvPr id="201" name="テキスト ボックス 200"/>
        <xdr:cNvSpPr txBox="1"/>
      </xdr:nvSpPr>
      <xdr:spPr>
        <a:xfrm>
          <a:off x="2844800" y="1359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133159</xdr:rowOff>
    </xdr:from>
    <xdr:to>
      <xdr:col>11</xdr:col>
      <xdr:colOff>31750</xdr:colOff>
      <xdr:row>80</xdr:row>
      <xdr:rowOff>148301</xdr:rowOff>
    </xdr:to>
    <xdr:cxnSp macro="">
      <xdr:nvCxnSpPr>
        <xdr:cNvPr id="202" name="直線コネクタ 201"/>
        <xdr:cNvCxnSpPr/>
      </xdr:nvCxnSpPr>
      <xdr:spPr>
        <a:xfrm>
          <a:off x="1447800" y="13849159"/>
          <a:ext cx="889000" cy="1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119577</xdr:rowOff>
    </xdr:from>
    <xdr:to>
      <xdr:col>11</xdr:col>
      <xdr:colOff>82550</xdr:colOff>
      <xdr:row>81</xdr:row>
      <xdr:rowOff>49727</xdr:rowOff>
    </xdr:to>
    <xdr:sp macro="" textlink="">
      <xdr:nvSpPr>
        <xdr:cNvPr id="203" name="フローチャート: 判断 202"/>
        <xdr:cNvSpPr/>
      </xdr:nvSpPr>
      <xdr:spPr>
        <a:xfrm>
          <a:off x="2286000" y="1383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34504</xdr:rowOff>
    </xdr:from>
    <xdr:ext cx="762000" cy="259045"/>
    <xdr:sp macro="" textlink="">
      <xdr:nvSpPr>
        <xdr:cNvPr id="204" name="テキスト ボックス 203"/>
        <xdr:cNvSpPr txBox="1"/>
      </xdr:nvSpPr>
      <xdr:spPr>
        <a:xfrm>
          <a:off x="1955800" y="1392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115615</xdr:rowOff>
    </xdr:from>
    <xdr:to>
      <xdr:col>7</xdr:col>
      <xdr:colOff>31750</xdr:colOff>
      <xdr:row>81</xdr:row>
      <xdr:rowOff>45765</xdr:rowOff>
    </xdr:to>
    <xdr:sp macro="" textlink="">
      <xdr:nvSpPr>
        <xdr:cNvPr id="205" name="フローチャート: 判断 204"/>
        <xdr:cNvSpPr/>
      </xdr:nvSpPr>
      <xdr:spPr>
        <a:xfrm>
          <a:off x="1397000" y="138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30542</xdr:rowOff>
    </xdr:from>
    <xdr:ext cx="762000" cy="259045"/>
    <xdr:sp macro="" textlink="">
      <xdr:nvSpPr>
        <xdr:cNvPr id="206" name="テキスト ボックス 205"/>
        <xdr:cNvSpPr txBox="1"/>
      </xdr:nvSpPr>
      <xdr:spPr>
        <a:xfrm>
          <a:off x="1066800" y="1391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106507</xdr:rowOff>
    </xdr:from>
    <xdr:to>
      <xdr:col>23</xdr:col>
      <xdr:colOff>184150</xdr:colOff>
      <xdr:row>81</xdr:row>
      <xdr:rowOff>36657</xdr:rowOff>
    </xdr:to>
    <xdr:sp macro="" textlink="">
      <xdr:nvSpPr>
        <xdr:cNvPr id="212" name="楕円 211"/>
        <xdr:cNvSpPr/>
      </xdr:nvSpPr>
      <xdr:spPr>
        <a:xfrm>
          <a:off x="4902200" y="1382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27784</xdr:rowOff>
    </xdr:from>
    <xdr:ext cx="762000" cy="259045"/>
    <xdr:sp macro="" textlink="">
      <xdr:nvSpPr>
        <xdr:cNvPr id="213" name="人件費・物件費等の状況該当値テキスト"/>
        <xdr:cNvSpPr txBox="1"/>
      </xdr:nvSpPr>
      <xdr:spPr>
        <a:xfrm>
          <a:off x="5041900" y="1374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111485</xdr:rowOff>
    </xdr:from>
    <xdr:to>
      <xdr:col>19</xdr:col>
      <xdr:colOff>184150</xdr:colOff>
      <xdr:row>81</xdr:row>
      <xdr:rowOff>41635</xdr:rowOff>
    </xdr:to>
    <xdr:sp macro="" textlink="">
      <xdr:nvSpPr>
        <xdr:cNvPr id="214" name="楕円 213"/>
        <xdr:cNvSpPr/>
      </xdr:nvSpPr>
      <xdr:spPr>
        <a:xfrm>
          <a:off x="4064000" y="1382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51812</xdr:rowOff>
    </xdr:from>
    <xdr:ext cx="736600" cy="259045"/>
    <xdr:sp macro="" textlink="">
      <xdr:nvSpPr>
        <xdr:cNvPr id="215" name="テキスト ボックス 214"/>
        <xdr:cNvSpPr txBox="1"/>
      </xdr:nvSpPr>
      <xdr:spPr>
        <a:xfrm>
          <a:off x="3733800" y="13596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126220</xdr:rowOff>
    </xdr:from>
    <xdr:to>
      <xdr:col>15</xdr:col>
      <xdr:colOff>133350</xdr:colOff>
      <xdr:row>81</xdr:row>
      <xdr:rowOff>56370</xdr:rowOff>
    </xdr:to>
    <xdr:sp macro="" textlink="">
      <xdr:nvSpPr>
        <xdr:cNvPr id="216" name="楕円 215"/>
        <xdr:cNvSpPr/>
      </xdr:nvSpPr>
      <xdr:spPr>
        <a:xfrm>
          <a:off x="3175000" y="138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41147</xdr:rowOff>
    </xdr:from>
    <xdr:ext cx="762000" cy="259045"/>
    <xdr:sp macro="" textlink="">
      <xdr:nvSpPr>
        <xdr:cNvPr id="217" name="テキスト ボックス 216"/>
        <xdr:cNvSpPr txBox="1"/>
      </xdr:nvSpPr>
      <xdr:spPr>
        <a:xfrm>
          <a:off x="2844800" y="139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97501</xdr:rowOff>
    </xdr:from>
    <xdr:to>
      <xdr:col>11</xdr:col>
      <xdr:colOff>82550</xdr:colOff>
      <xdr:row>81</xdr:row>
      <xdr:rowOff>27651</xdr:rowOff>
    </xdr:to>
    <xdr:sp macro="" textlink="">
      <xdr:nvSpPr>
        <xdr:cNvPr id="218" name="楕円 217"/>
        <xdr:cNvSpPr/>
      </xdr:nvSpPr>
      <xdr:spPr>
        <a:xfrm>
          <a:off x="2286000" y="1381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37828</xdr:rowOff>
    </xdr:from>
    <xdr:ext cx="762000" cy="259045"/>
    <xdr:sp macro="" textlink="">
      <xdr:nvSpPr>
        <xdr:cNvPr id="219" name="テキスト ボックス 218"/>
        <xdr:cNvSpPr txBox="1"/>
      </xdr:nvSpPr>
      <xdr:spPr>
        <a:xfrm>
          <a:off x="1955800" y="1358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82359</xdr:rowOff>
    </xdr:from>
    <xdr:to>
      <xdr:col>7</xdr:col>
      <xdr:colOff>31750</xdr:colOff>
      <xdr:row>81</xdr:row>
      <xdr:rowOff>12509</xdr:rowOff>
    </xdr:to>
    <xdr:sp macro="" textlink="">
      <xdr:nvSpPr>
        <xdr:cNvPr id="220" name="楕円 219"/>
        <xdr:cNvSpPr/>
      </xdr:nvSpPr>
      <xdr:spPr>
        <a:xfrm>
          <a:off x="1397000" y="1379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22686</xdr:rowOff>
    </xdr:from>
    <xdr:ext cx="762000" cy="259045"/>
    <xdr:sp macro="" textlink="">
      <xdr:nvSpPr>
        <xdr:cNvPr id="221" name="テキスト ボックス 220"/>
        <xdr:cNvSpPr txBox="1"/>
      </xdr:nvSpPr>
      <xdr:spPr>
        <a:xfrm>
          <a:off x="1066800" y="1356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類似団体平均とほぼ同じ数値となり、平均的な水準といえる。今後も国や近隣市町村の動向を踏まえ、給与の適正化に努める。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資料作成時点において平成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年度数値が未公表であるため、平成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年度の数値は前年度の数値を引用しています。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152400</xdr:rowOff>
    </xdr:to>
    <xdr:cxnSp macro="">
      <xdr:nvCxnSpPr>
        <xdr:cNvPr id="255" name="直線コネクタ 254"/>
        <xdr:cNvCxnSpPr/>
      </xdr:nvCxnSpPr>
      <xdr:spPr>
        <a:xfrm>
          <a:off x="161798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6"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121709</xdr:rowOff>
    </xdr:to>
    <xdr:cxnSp macro="">
      <xdr:nvCxnSpPr>
        <xdr:cNvPr id="258" name="直線コネクタ 257"/>
        <xdr:cNvCxnSpPr/>
      </xdr:nvCxnSpPr>
      <xdr:spPr>
        <a:xfrm flipV="1">
          <a:off x="15290800" y="14725650"/>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0" name="テキスト ボックス 259"/>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92075</xdr:rowOff>
    </xdr:from>
    <xdr:to>
      <xdr:col>72</xdr:col>
      <xdr:colOff>203200</xdr:colOff>
      <xdr:row>86</xdr:row>
      <xdr:rowOff>121709</xdr:rowOff>
    </xdr:to>
    <xdr:cxnSp macro="">
      <xdr:nvCxnSpPr>
        <xdr:cNvPr id="261" name="直線コネクタ 260"/>
        <xdr:cNvCxnSpPr/>
      </xdr:nvCxnSpPr>
      <xdr:spPr>
        <a:xfrm>
          <a:off x="14401800" y="14665325"/>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3" name="テキスト ボックス 262"/>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92075</xdr:rowOff>
    </xdr:from>
    <xdr:to>
      <xdr:col>68</xdr:col>
      <xdr:colOff>152400</xdr:colOff>
      <xdr:row>85</xdr:row>
      <xdr:rowOff>112184</xdr:rowOff>
    </xdr:to>
    <xdr:cxnSp macro="">
      <xdr:nvCxnSpPr>
        <xdr:cNvPr id="264" name="直線コネクタ 263"/>
        <xdr:cNvCxnSpPr/>
      </xdr:nvCxnSpPr>
      <xdr:spPr>
        <a:xfrm flipV="1">
          <a:off x="13512800" y="1466532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6" name="テキスト ボックス 265"/>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68" name="テキスト ボックス 267"/>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4" name="楕円 273"/>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5"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6" name="楕円 275"/>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7" name="テキスト ボックス 276"/>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70909</xdr:rowOff>
    </xdr:from>
    <xdr:to>
      <xdr:col>73</xdr:col>
      <xdr:colOff>44450</xdr:colOff>
      <xdr:row>87</xdr:row>
      <xdr:rowOff>1059</xdr:rowOff>
    </xdr:to>
    <xdr:sp macro="" textlink="">
      <xdr:nvSpPr>
        <xdr:cNvPr id="278" name="楕円 277"/>
        <xdr:cNvSpPr/>
      </xdr:nvSpPr>
      <xdr:spPr>
        <a:xfrm>
          <a:off x="15240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157286</xdr:rowOff>
    </xdr:from>
    <xdr:ext cx="762000" cy="259045"/>
    <xdr:sp macro="" textlink="">
      <xdr:nvSpPr>
        <xdr:cNvPr id="279" name="テキスト ボックス 278"/>
        <xdr:cNvSpPr txBox="1"/>
      </xdr:nvSpPr>
      <xdr:spPr>
        <a:xfrm>
          <a:off x="14909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41275</xdr:rowOff>
    </xdr:from>
    <xdr:to>
      <xdr:col>68</xdr:col>
      <xdr:colOff>203200</xdr:colOff>
      <xdr:row>85</xdr:row>
      <xdr:rowOff>142875</xdr:rowOff>
    </xdr:to>
    <xdr:sp macro="" textlink="">
      <xdr:nvSpPr>
        <xdr:cNvPr id="280" name="楕円 279"/>
        <xdr:cNvSpPr/>
      </xdr:nvSpPr>
      <xdr:spPr>
        <a:xfrm>
          <a:off x="14351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127652</xdr:rowOff>
    </xdr:from>
    <xdr:ext cx="762000" cy="259045"/>
    <xdr:sp macro="" textlink="">
      <xdr:nvSpPr>
        <xdr:cNvPr id="281" name="テキスト ボックス 280"/>
        <xdr:cNvSpPr txBox="1"/>
      </xdr:nvSpPr>
      <xdr:spPr>
        <a:xfrm>
          <a:off x="14020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2" name="楕円 281"/>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83" name="テキスト ボックス 282"/>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H28:427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H29:427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人で増減がなく、市の人口は減少したため、指標は悪化した。現状は類似団体平均と同程度であるが、ここから乖離しすぎることのないよう注意し、事業の見直しや業務効率化を進めていきたい。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資料作成時点において平成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年度数値が未公表であるため、平成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年度の数値は前年度の数値を引用しています。</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167640</xdr:rowOff>
    </xdr:from>
    <xdr:to>
      <xdr:col>81</xdr:col>
      <xdr:colOff>44450</xdr:colOff>
      <xdr:row>62</xdr:row>
      <xdr:rowOff>12277</xdr:rowOff>
    </xdr:to>
    <xdr:cxnSp macro="">
      <xdr:nvCxnSpPr>
        <xdr:cNvPr id="318" name="直線コネクタ 317"/>
        <xdr:cNvCxnSpPr/>
      </xdr:nvCxnSpPr>
      <xdr:spPr>
        <a:xfrm>
          <a:off x="16179800" y="1062609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149454</xdr:rowOff>
    </xdr:from>
    <xdr:ext cx="762000" cy="259045"/>
    <xdr:sp macro="" textlink="">
      <xdr:nvSpPr>
        <xdr:cNvPr id="319" name="定員管理の状況平均値テキスト"/>
        <xdr:cNvSpPr txBox="1"/>
      </xdr:nvSpPr>
      <xdr:spPr>
        <a:xfrm>
          <a:off x="17106900" y="1043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167640</xdr:rowOff>
    </xdr:from>
    <xdr:to>
      <xdr:col>77</xdr:col>
      <xdr:colOff>44450</xdr:colOff>
      <xdr:row>62</xdr:row>
      <xdr:rowOff>10266</xdr:rowOff>
    </xdr:to>
    <xdr:cxnSp macro="">
      <xdr:nvCxnSpPr>
        <xdr:cNvPr id="321" name="直線コネクタ 320"/>
        <xdr:cNvCxnSpPr/>
      </xdr:nvCxnSpPr>
      <xdr:spPr>
        <a:xfrm flipV="1">
          <a:off x="15290800" y="1062609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23" name="テキスト ボックス 322"/>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147531</xdr:rowOff>
    </xdr:from>
    <xdr:to>
      <xdr:col>72</xdr:col>
      <xdr:colOff>203200</xdr:colOff>
      <xdr:row>62</xdr:row>
      <xdr:rowOff>10266</xdr:rowOff>
    </xdr:to>
    <xdr:cxnSp macro="">
      <xdr:nvCxnSpPr>
        <xdr:cNvPr id="324" name="直線コネクタ 323"/>
        <xdr:cNvCxnSpPr/>
      </xdr:nvCxnSpPr>
      <xdr:spPr>
        <a:xfrm>
          <a:off x="14401800" y="10605981"/>
          <a:ext cx="8890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45102</xdr:rowOff>
    </xdr:from>
    <xdr:ext cx="762000" cy="259045"/>
    <xdr:sp macro="" textlink="">
      <xdr:nvSpPr>
        <xdr:cNvPr id="326" name="テキスト ボックス 325"/>
        <xdr:cNvSpPr txBox="1"/>
      </xdr:nvSpPr>
      <xdr:spPr>
        <a:xfrm>
          <a:off x="14909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129434</xdr:rowOff>
    </xdr:from>
    <xdr:to>
      <xdr:col>68</xdr:col>
      <xdr:colOff>152400</xdr:colOff>
      <xdr:row>61</xdr:row>
      <xdr:rowOff>147531</xdr:rowOff>
    </xdr:to>
    <xdr:cxnSp macro="">
      <xdr:nvCxnSpPr>
        <xdr:cNvPr id="327" name="直線コネクタ 326"/>
        <xdr:cNvCxnSpPr/>
      </xdr:nvCxnSpPr>
      <xdr:spPr>
        <a:xfrm>
          <a:off x="13512800" y="10587884"/>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28" name="フローチャート: 判断 327"/>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29" name="テキスト ボックス 328"/>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0" name="フローチャート: 判断 329"/>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1" name="テキスト ボックス 330"/>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37" name="楕円 336"/>
        <xdr:cNvSpPr/>
      </xdr:nvSpPr>
      <xdr:spPr>
        <a:xfrm>
          <a:off x="169672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105004</xdr:rowOff>
    </xdr:from>
    <xdr:ext cx="762000" cy="259045"/>
    <xdr:sp macro="" textlink="">
      <xdr:nvSpPr>
        <xdr:cNvPr id="338" name="定員管理の状況該当値テキスト"/>
        <xdr:cNvSpPr txBox="1"/>
      </xdr:nvSpPr>
      <xdr:spPr>
        <a:xfrm>
          <a:off x="17106900" y="1056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116840</xdr:rowOff>
    </xdr:from>
    <xdr:to>
      <xdr:col>77</xdr:col>
      <xdr:colOff>95250</xdr:colOff>
      <xdr:row>62</xdr:row>
      <xdr:rowOff>46990</xdr:rowOff>
    </xdr:to>
    <xdr:sp macro="" textlink="">
      <xdr:nvSpPr>
        <xdr:cNvPr id="339" name="楕円 338"/>
        <xdr:cNvSpPr/>
      </xdr:nvSpPr>
      <xdr:spPr>
        <a:xfrm>
          <a:off x="16129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57167</xdr:rowOff>
    </xdr:from>
    <xdr:ext cx="736600" cy="259045"/>
    <xdr:sp macro="" textlink="">
      <xdr:nvSpPr>
        <xdr:cNvPr id="340" name="テキスト ボックス 339"/>
        <xdr:cNvSpPr txBox="1"/>
      </xdr:nvSpPr>
      <xdr:spPr>
        <a:xfrm>
          <a:off x="15798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130916</xdr:rowOff>
    </xdr:from>
    <xdr:to>
      <xdr:col>73</xdr:col>
      <xdr:colOff>44450</xdr:colOff>
      <xdr:row>62</xdr:row>
      <xdr:rowOff>61066</xdr:rowOff>
    </xdr:to>
    <xdr:sp macro="" textlink="">
      <xdr:nvSpPr>
        <xdr:cNvPr id="341" name="楕円 340"/>
        <xdr:cNvSpPr/>
      </xdr:nvSpPr>
      <xdr:spPr>
        <a:xfrm>
          <a:off x="15240000" y="1058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45843</xdr:rowOff>
    </xdr:from>
    <xdr:ext cx="762000" cy="259045"/>
    <xdr:sp macro="" textlink="">
      <xdr:nvSpPr>
        <xdr:cNvPr id="342" name="テキスト ボックス 341"/>
        <xdr:cNvSpPr txBox="1"/>
      </xdr:nvSpPr>
      <xdr:spPr>
        <a:xfrm>
          <a:off x="14909800" y="1067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96731</xdr:rowOff>
    </xdr:from>
    <xdr:to>
      <xdr:col>68</xdr:col>
      <xdr:colOff>203200</xdr:colOff>
      <xdr:row>62</xdr:row>
      <xdr:rowOff>26881</xdr:rowOff>
    </xdr:to>
    <xdr:sp macro="" textlink="">
      <xdr:nvSpPr>
        <xdr:cNvPr id="343" name="楕円 342"/>
        <xdr:cNvSpPr/>
      </xdr:nvSpPr>
      <xdr:spPr>
        <a:xfrm>
          <a:off x="14351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37058</xdr:rowOff>
    </xdr:from>
    <xdr:ext cx="762000" cy="259045"/>
    <xdr:sp macro="" textlink="">
      <xdr:nvSpPr>
        <xdr:cNvPr id="344" name="テキスト ボックス 343"/>
        <xdr:cNvSpPr txBox="1"/>
      </xdr:nvSpPr>
      <xdr:spPr>
        <a:xfrm>
          <a:off x="14020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78634</xdr:rowOff>
    </xdr:from>
    <xdr:to>
      <xdr:col>64</xdr:col>
      <xdr:colOff>152400</xdr:colOff>
      <xdr:row>62</xdr:row>
      <xdr:rowOff>8784</xdr:rowOff>
    </xdr:to>
    <xdr:sp macro="" textlink="">
      <xdr:nvSpPr>
        <xdr:cNvPr id="345" name="楕円 344"/>
        <xdr:cNvSpPr/>
      </xdr:nvSpPr>
      <xdr:spPr>
        <a:xfrm>
          <a:off x="13462000" y="1053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18961</xdr:rowOff>
    </xdr:from>
    <xdr:ext cx="762000" cy="259045"/>
    <xdr:sp macro="" textlink="">
      <xdr:nvSpPr>
        <xdr:cNvPr id="346" name="テキスト ボックス 345"/>
        <xdr:cNvSpPr txBox="1"/>
      </xdr:nvSpPr>
      <xdr:spPr>
        <a:xfrm>
          <a:off x="13131800" y="1030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年度からさらに増加し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億円となり、比率は悪化した。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今後もしばらくは公債費は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億円近い規模が続く見込であり、標準財政規模</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を占める公債費は経常収支比率の改善が進まない要因にもなっている。類似団体の水準を一つの目安として新発債の抑制に計画的に取り組む必要がある。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147683</xdr:rowOff>
    </xdr:from>
    <xdr:to>
      <xdr:col>81</xdr:col>
      <xdr:colOff>44450</xdr:colOff>
      <xdr:row>40</xdr:row>
      <xdr:rowOff>161472</xdr:rowOff>
    </xdr:to>
    <xdr:cxnSp macro="">
      <xdr:nvCxnSpPr>
        <xdr:cNvPr id="381" name="直線コネクタ 380"/>
        <xdr:cNvCxnSpPr/>
      </xdr:nvCxnSpPr>
      <xdr:spPr>
        <a:xfrm>
          <a:off x="16179800" y="7005683"/>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72044</xdr:rowOff>
    </xdr:from>
    <xdr:ext cx="762000" cy="259045"/>
    <xdr:sp macro="" textlink="">
      <xdr:nvSpPr>
        <xdr:cNvPr id="382" name="公債費負担の状況平均値テキスト"/>
        <xdr:cNvSpPr txBox="1"/>
      </xdr:nvSpPr>
      <xdr:spPr>
        <a:xfrm>
          <a:off x="17106900" y="6758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92528</xdr:rowOff>
    </xdr:from>
    <xdr:to>
      <xdr:col>77</xdr:col>
      <xdr:colOff>44450</xdr:colOff>
      <xdr:row>40</xdr:row>
      <xdr:rowOff>147683</xdr:rowOff>
    </xdr:to>
    <xdr:cxnSp macro="">
      <xdr:nvCxnSpPr>
        <xdr:cNvPr id="384" name="直線コネクタ 383"/>
        <xdr:cNvCxnSpPr/>
      </xdr:nvCxnSpPr>
      <xdr:spPr>
        <a:xfrm>
          <a:off x="15290800" y="6950528"/>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6" name="テキスト ボックス 385"/>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71846</xdr:rowOff>
    </xdr:from>
    <xdr:to>
      <xdr:col>72</xdr:col>
      <xdr:colOff>203200</xdr:colOff>
      <xdr:row>40</xdr:row>
      <xdr:rowOff>92528</xdr:rowOff>
    </xdr:to>
    <xdr:cxnSp macro="">
      <xdr:nvCxnSpPr>
        <xdr:cNvPr id="387" name="直線コネクタ 386"/>
        <xdr:cNvCxnSpPr/>
      </xdr:nvCxnSpPr>
      <xdr:spPr>
        <a:xfrm>
          <a:off x="14401800" y="6929846"/>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389" name="テキスト ボックス 388"/>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71846</xdr:rowOff>
    </xdr:from>
    <xdr:to>
      <xdr:col>68</xdr:col>
      <xdr:colOff>152400</xdr:colOff>
      <xdr:row>40</xdr:row>
      <xdr:rowOff>113212</xdr:rowOff>
    </xdr:to>
    <xdr:cxnSp macro="">
      <xdr:nvCxnSpPr>
        <xdr:cNvPr id="390" name="直線コネクタ 389"/>
        <xdr:cNvCxnSpPr/>
      </xdr:nvCxnSpPr>
      <xdr:spPr>
        <a:xfrm flipV="1">
          <a:off x="13512800" y="6929846"/>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165826</xdr:rowOff>
    </xdr:from>
    <xdr:to>
      <xdr:col>68</xdr:col>
      <xdr:colOff>203200</xdr:colOff>
      <xdr:row>41</xdr:row>
      <xdr:rowOff>95976</xdr:rowOff>
    </xdr:to>
    <xdr:sp macro="" textlink="">
      <xdr:nvSpPr>
        <xdr:cNvPr id="391" name="フローチャート: 判断 390"/>
        <xdr:cNvSpPr/>
      </xdr:nvSpPr>
      <xdr:spPr>
        <a:xfrm>
          <a:off x="14351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80753</xdr:rowOff>
    </xdr:from>
    <xdr:ext cx="762000" cy="259045"/>
    <xdr:sp macro="" textlink="">
      <xdr:nvSpPr>
        <xdr:cNvPr id="392" name="テキスト ボックス 391"/>
        <xdr:cNvSpPr txBox="1"/>
      </xdr:nvSpPr>
      <xdr:spPr>
        <a:xfrm>
          <a:off x="14020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110672</xdr:rowOff>
    </xdr:from>
    <xdr:to>
      <xdr:col>81</xdr:col>
      <xdr:colOff>95250</xdr:colOff>
      <xdr:row>41</xdr:row>
      <xdr:rowOff>40822</xdr:rowOff>
    </xdr:to>
    <xdr:sp macro="" textlink="">
      <xdr:nvSpPr>
        <xdr:cNvPr id="400" name="楕円 399"/>
        <xdr:cNvSpPr/>
      </xdr:nvSpPr>
      <xdr:spPr>
        <a:xfrm>
          <a:off x="16967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82749</xdr:rowOff>
    </xdr:from>
    <xdr:ext cx="762000" cy="259045"/>
    <xdr:sp macro="" textlink="">
      <xdr:nvSpPr>
        <xdr:cNvPr id="401" name="公債費負担の状況該当値テキスト"/>
        <xdr:cNvSpPr txBox="1"/>
      </xdr:nvSpPr>
      <xdr:spPr>
        <a:xfrm>
          <a:off x="17106900" y="694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96883</xdr:rowOff>
    </xdr:from>
    <xdr:to>
      <xdr:col>77</xdr:col>
      <xdr:colOff>95250</xdr:colOff>
      <xdr:row>41</xdr:row>
      <xdr:rowOff>27033</xdr:rowOff>
    </xdr:to>
    <xdr:sp macro="" textlink="">
      <xdr:nvSpPr>
        <xdr:cNvPr id="402" name="楕円 401"/>
        <xdr:cNvSpPr/>
      </xdr:nvSpPr>
      <xdr:spPr>
        <a:xfrm>
          <a:off x="16129000" y="69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11810</xdr:rowOff>
    </xdr:from>
    <xdr:ext cx="736600" cy="259045"/>
    <xdr:sp macro="" textlink="">
      <xdr:nvSpPr>
        <xdr:cNvPr id="403" name="テキスト ボックス 402"/>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41728</xdr:rowOff>
    </xdr:from>
    <xdr:to>
      <xdr:col>73</xdr:col>
      <xdr:colOff>44450</xdr:colOff>
      <xdr:row>40</xdr:row>
      <xdr:rowOff>143328</xdr:rowOff>
    </xdr:to>
    <xdr:sp macro="" textlink="">
      <xdr:nvSpPr>
        <xdr:cNvPr id="404" name="楕円 403"/>
        <xdr:cNvSpPr/>
      </xdr:nvSpPr>
      <xdr:spPr>
        <a:xfrm>
          <a:off x="15240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153505</xdr:rowOff>
    </xdr:from>
    <xdr:ext cx="762000" cy="259045"/>
    <xdr:sp macro="" textlink="">
      <xdr:nvSpPr>
        <xdr:cNvPr id="405" name="テキスト ボックス 404"/>
        <xdr:cNvSpPr txBox="1"/>
      </xdr:nvSpPr>
      <xdr:spPr>
        <a:xfrm>
          <a:off x="14909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21046</xdr:rowOff>
    </xdr:from>
    <xdr:to>
      <xdr:col>68</xdr:col>
      <xdr:colOff>203200</xdr:colOff>
      <xdr:row>40</xdr:row>
      <xdr:rowOff>122646</xdr:rowOff>
    </xdr:to>
    <xdr:sp macro="" textlink="">
      <xdr:nvSpPr>
        <xdr:cNvPr id="406" name="楕円 405"/>
        <xdr:cNvSpPr/>
      </xdr:nvSpPr>
      <xdr:spPr>
        <a:xfrm>
          <a:off x="143510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132823</xdr:rowOff>
    </xdr:from>
    <xdr:ext cx="762000" cy="259045"/>
    <xdr:sp macro="" textlink="">
      <xdr:nvSpPr>
        <xdr:cNvPr id="407" name="テキスト ボックス 406"/>
        <xdr:cNvSpPr txBox="1"/>
      </xdr:nvSpPr>
      <xdr:spPr>
        <a:xfrm>
          <a:off x="14020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62412</xdr:rowOff>
    </xdr:from>
    <xdr:to>
      <xdr:col>64</xdr:col>
      <xdr:colOff>152400</xdr:colOff>
      <xdr:row>40</xdr:row>
      <xdr:rowOff>164012</xdr:rowOff>
    </xdr:to>
    <xdr:sp macro="" textlink="">
      <xdr:nvSpPr>
        <xdr:cNvPr id="408" name="楕円 407"/>
        <xdr:cNvSpPr/>
      </xdr:nvSpPr>
      <xdr:spPr>
        <a:xfrm>
          <a:off x="13462000" y="692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2739</xdr:rowOff>
    </xdr:from>
    <xdr:ext cx="762000" cy="259045"/>
    <xdr:sp macro="" textlink="">
      <xdr:nvSpPr>
        <xdr:cNvPr id="409" name="テキスト ボックス 408"/>
        <xdr:cNvSpPr txBox="1"/>
      </xdr:nvSpPr>
      <xdr:spPr>
        <a:xfrm>
          <a:off x="13131800" y="668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充当可能財源の減（△</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億円）とほぼ同程度に将来負担額の減（△</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億円）となったため、将来負担比率は前年同数値となった。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毎年の償還元金が大きいため、地方債現在高は今後も減少していく見込であるが、基金も取り崩している。借金の返済のため貯金を取り崩している状況であり、そのバランス次第では改善から悪化へ大きく変動する可能性もあ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91821</xdr:rowOff>
    </xdr:from>
    <xdr:to>
      <xdr:col>81</xdr:col>
      <xdr:colOff>44450</xdr:colOff>
      <xdr:row>14</xdr:row>
      <xdr:rowOff>91821</xdr:rowOff>
    </xdr:to>
    <xdr:cxnSp macro="">
      <xdr:nvCxnSpPr>
        <xdr:cNvPr id="443" name="直線コネクタ 442"/>
        <xdr:cNvCxnSpPr/>
      </xdr:nvCxnSpPr>
      <xdr:spPr>
        <a:xfrm>
          <a:off x="16179800" y="24921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143400</xdr:rowOff>
    </xdr:from>
    <xdr:ext cx="762000" cy="259045"/>
    <xdr:sp macro="" textlink="">
      <xdr:nvSpPr>
        <xdr:cNvPr id="444" name="将来負担の状況平均値テキスト"/>
        <xdr:cNvSpPr txBox="1"/>
      </xdr:nvSpPr>
      <xdr:spPr>
        <a:xfrm>
          <a:off x="17106900" y="2543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91821</xdr:rowOff>
    </xdr:from>
    <xdr:to>
      <xdr:col>77</xdr:col>
      <xdr:colOff>44450</xdr:colOff>
      <xdr:row>14</xdr:row>
      <xdr:rowOff>105495</xdr:rowOff>
    </xdr:to>
    <xdr:cxnSp macro="">
      <xdr:nvCxnSpPr>
        <xdr:cNvPr id="446" name="直線コネクタ 445"/>
        <xdr:cNvCxnSpPr/>
      </xdr:nvCxnSpPr>
      <xdr:spPr>
        <a:xfrm flipV="1">
          <a:off x="15290800" y="2492121"/>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100728</xdr:rowOff>
    </xdr:from>
    <xdr:ext cx="736600" cy="259045"/>
    <xdr:sp macro="" textlink="">
      <xdr:nvSpPr>
        <xdr:cNvPr id="448" name="テキスト ボックス 447"/>
        <xdr:cNvSpPr txBox="1"/>
      </xdr:nvSpPr>
      <xdr:spPr>
        <a:xfrm>
          <a:off x="15798800" y="2672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78147</xdr:rowOff>
    </xdr:from>
    <xdr:to>
      <xdr:col>72</xdr:col>
      <xdr:colOff>203200</xdr:colOff>
      <xdr:row>14</xdr:row>
      <xdr:rowOff>105495</xdr:rowOff>
    </xdr:to>
    <xdr:cxnSp macro="">
      <xdr:nvCxnSpPr>
        <xdr:cNvPr id="449" name="直線コネクタ 448"/>
        <xdr:cNvCxnSpPr/>
      </xdr:nvCxnSpPr>
      <xdr:spPr>
        <a:xfrm>
          <a:off x="14401800" y="2478447"/>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50" name="フローチャート: 判断 449"/>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134510</xdr:rowOff>
    </xdr:from>
    <xdr:ext cx="762000" cy="259045"/>
    <xdr:sp macro="" textlink="">
      <xdr:nvSpPr>
        <xdr:cNvPr id="451" name="テキスト ボックス 450"/>
        <xdr:cNvSpPr txBox="1"/>
      </xdr:nvSpPr>
      <xdr:spPr>
        <a:xfrm>
          <a:off x="14909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78147</xdr:rowOff>
    </xdr:from>
    <xdr:to>
      <xdr:col>68</xdr:col>
      <xdr:colOff>152400</xdr:colOff>
      <xdr:row>14</xdr:row>
      <xdr:rowOff>92625</xdr:rowOff>
    </xdr:to>
    <xdr:cxnSp macro="">
      <xdr:nvCxnSpPr>
        <xdr:cNvPr id="452" name="直線コネクタ 451"/>
        <xdr:cNvCxnSpPr/>
      </xdr:nvCxnSpPr>
      <xdr:spPr>
        <a:xfrm flipV="1">
          <a:off x="13512800" y="2478447"/>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3" name="フローチャート: 判断 452"/>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4" name="テキスト ボックス 453"/>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5" name="フローチャート: 判断 454"/>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6" name="テキスト ボックス 455"/>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41021</xdr:rowOff>
    </xdr:from>
    <xdr:to>
      <xdr:col>81</xdr:col>
      <xdr:colOff>95250</xdr:colOff>
      <xdr:row>14</xdr:row>
      <xdr:rowOff>142621</xdr:rowOff>
    </xdr:to>
    <xdr:sp macro="" textlink="">
      <xdr:nvSpPr>
        <xdr:cNvPr id="462" name="楕円 461"/>
        <xdr:cNvSpPr/>
      </xdr:nvSpPr>
      <xdr:spPr>
        <a:xfrm>
          <a:off x="16967200" y="244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133748</xdr:rowOff>
    </xdr:from>
    <xdr:ext cx="762000" cy="259045"/>
    <xdr:sp macro="" textlink="">
      <xdr:nvSpPr>
        <xdr:cNvPr id="463" name="将来負担の状況該当値テキスト"/>
        <xdr:cNvSpPr txBox="1"/>
      </xdr:nvSpPr>
      <xdr:spPr>
        <a:xfrm>
          <a:off x="17106900" y="2362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41021</xdr:rowOff>
    </xdr:from>
    <xdr:to>
      <xdr:col>77</xdr:col>
      <xdr:colOff>95250</xdr:colOff>
      <xdr:row>14</xdr:row>
      <xdr:rowOff>142621</xdr:rowOff>
    </xdr:to>
    <xdr:sp macro="" textlink="">
      <xdr:nvSpPr>
        <xdr:cNvPr id="464" name="楕円 463"/>
        <xdr:cNvSpPr/>
      </xdr:nvSpPr>
      <xdr:spPr>
        <a:xfrm>
          <a:off x="16129000" y="244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152798</xdr:rowOff>
    </xdr:from>
    <xdr:ext cx="736600" cy="259045"/>
    <xdr:sp macro="" textlink="">
      <xdr:nvSpPr>
        <xdr:cNvPr id="465" name="テキスト ボックス 464"/>
        <xdr:cNvSpPr txBox="1"/>
      </xdr:nvSpPr>
      <xdr:spPr>
        <a:xfrm>
          <a:off x="15798800" y="2210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54695</xdr:rowOff>
    </xdr:from>
    <xdr:to>
      <xdr:col>73</xdr:col>
      <xdr:colOff>44450</xdr:colOff>
      <xdr:row>14</xdr:row>
      <xdr:rowOff>156295</xdr:rowOff>
    </xdr:to>
    <xdr:sp macro="" textlink="">
      <xdr:nvSpPr>
        <xdr:cNvPr id="466" name="楕円 465"/>
        <xdr:cNvSpPr/>
      </xdr:nvSpPr>
      <xdr:spPr>
        <a:xfrm>
          <a:off x="15240000" y="245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166472</xdr:rowOff>
    </xdr:from>
    <xdr:ext cx="762000" cy="259045"/>
    <xdr:sp macro="" textlink="">
      <xdr:nvSpPr>
        <xdr:cNvPr id="467" name="テキスト ボックス 466"/>
        <xdr:cNvSpPr txBox="1"/>
      </xdr:nvSpPr>
      <xdr:spPr>
        <a:xfrm>
          <a:off x="14909800" y="222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27347</xdr:rowOff>
    </xdr:from>
    <xdr:to>
      <xdr:col>68</xdr:col>
      <xdr:colOff>203200</xdr:colOff>
      <xdr:row>14</xdr:row>
      <xdr:rowOff>128947</xdr:rowOff>
    </xdr:to>
    <xdr:sp macro="" textlink="">
      <xdr:nvSpPr>
        <xdr:cNvPr id="468" name="楕円 467"/>
        <xdr:cNvSpPr/>
      </xdr:nvSpPr>
      <xdr:spPr>
        <a:xfrm>
          <a:off x="14351000" y="242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139124</xdr:rowOff>
    </xdr:from>
    <xdr:ext cx="762000" cy="259045"/>
    <xdr:sp macro="" textlink="">
      <xdr:nvSpPr>
        <xdr:cNvPr id="469" name="テキスト ボックス 468"/>
        <xdr:cNvSpPr txBox="1"/>
      </xdr:nvSpPr>
      <xdr:spPr>
        <a:xfrm>
          <a:off x="14020800" y="219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41825</xdr:rowOff>
    </xdr:from>
    <xdr:to>
      <xdr:col>64</xdr:col>
      <xdr:colOff>152400</xdr:colOff>
      <xdr:row>14</xdr:row>
      <xdr:rowOff>143425</xdr:rowOff>
    </xdr:to>
    <xdr:sp macro="" textlink="">
      <xdr:nvSpPr>
        <xdr:cNvPr id="470" name="楕円 469"/>
        <xdr:cNvSpPr/>
      </xdr:nvSpPr>
      <xdr:spPr>
        <a:xfrm>
          <a:off x="13462000" y="244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153602</xdr:rowOff>
    </xdr:from>
    <xdr:ext cx="762000" cy="259045"/>
    <xdr:sp macro="" textlink="">
      <xdr:nvSpPr>
        <xdr:cNvPr id="471" name="テキスト ボックス 470"/>
        <xdr:cNvSpPr txBox="1"/>
      </xdr:nvSpPr>
      <xdr:spPr>
        <a:xfrm>
          <a:off x="13131800" y="221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58,950
58,453
276.31
25,207,936
24,350,452
820,259
15,038,801
25,491,858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定年退職者の減により、比率は改善した。退職手当分を除けば昨年と同程度といえるが、経常収支比率が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前後の状況を改善するには退職手当分以外の人件費の縮小が必要といえる。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43180</xdr:rowOff>
    </xdr:from>
    <xdr:to>
      <xdr:col>24</xdr:col>
      <xdr:colOff>25400</xdr:colOff>
      <xdr:row>37</xdr:row>
      <xdr:rowOff>92710</xdr:rowOff>
    </xdr:to>
    <xdr:cxnSp macro="">
      <xdr:nvCxnSpPr>
        <xdr:cNvPr id="66" name="直線コネクタ 65"/>
        <xdr:cNvCxnSpPr/>
      </xdr:nvCxnSpPr>
      <xdr:spPr>
        <a:xfrm flipV="1">
          <a:off x="3987800" y="621538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66040</xdr:rowOff>
    </xdr:from>
    <xdr:to>
      <xdr:col>19</xdr:col>
      <xdr:colOff>187325</xdr:colOff>
      <xdr:row>37</xdr:row>
      <xdr:rowOff>92710</xdr:rowOff>
    </xdr:to>
    <xdr:cxnSp macro="">
      <xdr:nvCxnSpPr>
        <xdr:cNvPr id="69" name="直線コネクタ 68"/>
        <xdr:cNvCxnSpPr/>
      </xdr:nvCxnSpPr>
      <xdr:spPr>
        <a:xfrm>
          <a:off x="3098800" y="62382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66040</xdr:rowOff>
    </xdr:from>
    <xdr:to>
      <xdr:col>15</xdr:col>
      <xdr:colOff>98425</xdr:colOff>
      <xdr:row>36</xdr:row>
      <xdr:rowOff>111760</xdr:rowOff>
    </xdr:to>
    <xdr:cxnSp macro="">
      <xdr:nvCxnSpPr>
        <xdr:cNvPr id="72" name="直線コネクタ 71"/>
        <xdr:cNvCxnSpPr/>
      </xdr:nvCxnSpPr>
      <xdr:spPr>
        <a:xfrm flipV="1">
          <a:off x="2209800" y="6238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111760</xdr:rowOff>
    </xdr:from>
    <xdr:to>
      <xdr:col>11</xdr:col>
      <xdr:colOff>9525</xdr:colOff>
      <xdr:row>38</xdr:row>
      <xdr:rowOff>43180</xdr:rowOff>
    </xdr:to>
    <xdr:cxnSp macro="">
      <xdr:nvCxnSpPr>
        <xdr:cNvPr id="75" name="直線コネクタ 74"/>
        <xdr:cNvCxnSpPr/>
      </xdr:nvCxnSpPr>
      <xdr:spPr>
        <a:xfrm flipV="1">
          <a:off x="1320800" y="628396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85" name="楕円 84"/>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8907</xdr:rowOff>
    </xdr:from>
    <xdr:ext cx="762000" cy="259045"/>
    <xdr:sp macro="" textlink="">
      <xdr:nvSpPr>
        <xdr:cNvPr id="86" name="人件費該当値テキスト"/>
        <xdr:cNvSpPr txBox="1"/>
      </xdr:nvSpPr>
      <xdr:spPr>
        <a:xfrm>
          <a:off x="4914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41910</xdr:rowOff>
    </xdr:from>
    <xdr:to>
      <xdr:col>20</xdr:col>
      <xdr:colOff>38100</xdr:colOff>
      <xdr:row>37</xdr:row>
      <xdr:rowOff>143510</xdr:rowOff>
    </xdr:to>
    <xdr:sp macro="" textlink="">
      <xdr:nvSpPr>
        <xdr:cNvPr id="87" name="楕円 86"/>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88" name="テキスト ボックス 87"/>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xdr:rowOff>
    </xdr:from>
    <xdr:to>
      <xdr:col>15</xdr:col>
      <xdr:colOff>149225</xdr:colOff>
      <xdr:row>36</xdr:row>
      <xdr:rowOff>116840</xdr:rowOff>
    </xdr:to>
    <xdr:sp macro="" textlink="">
      <xdr:nvSpPr>
        <xdr:cNvPr id="89" name="楕円 88"/>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90" name="テキスト ボックス 89"/>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92" name="テキスト ボックス 91"/>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163830</xdr:rowOff>
    </xdr:from>
    <xdr:to>
      <xdr:col>6</xdr:col>
      <xdr:colOff>171450</xdr:colOff>
      <xdr:row>38</xdr:row>
      <xdr:rowOff>93980</xdr:rowOff>
    </xdr:to>
    <xdr:sp macro="" textlink="">
      <xdr:nvSpPr>
        <xdr:cNvPr id="93" name="楕円 92"/>
        <xdr:cNvSpPr/>
      </xdr:nvSpPr>
      <xdr:spPr>
        <a:xfrm>
          <a:off x="1270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78757</xdr:rowOff>
    </xdr:from>
    <xdr:ext cx="762000" cy="259045"/>
    <xdr:sp macro="" textlink="">
      <xdr:nvSpPr>
        <xdr:cNvPr id="94" name="テキスト ボックス 93"/>
        <xdr:cNvSpPr txBox="1"/>
      </xdr:nvSpPr>
      <xdr:spPr>
        <a:xfrm>
          <a:off x="939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年度に実施した数年サイクルの委託業務の減少が数値改善につながったが、全国平均に比べると改善の余地があるものと思われる。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委託業務の見直しや臨時職員の削減等、引き続き事務の改善に努め、数値改善に向け取り組みたい。</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84546</xdr:rowOff>
    </xdr:from>
    <xdr:to>
      <xdr:col>82</xdr:col>
      <xdr:colOff>107950</xdr:colOff>
      <xdr:row>16</xdr:row>
      <xdr:rowOff>143329</xdr:rowOff>
    </xdr:to>
    <xdr:cxnSp macro="">
      <xdr:nvCxnSpPr>
        <xdr:cNvPr id="129" name="直線コネクタ 128"/>
        <xdr:cNvCxnSpPr/>
      </xdr:nvCxnSpPr>
      <xdr:spPr>
        <a:xfrm flipV="1">
          <a:off x="15671800" y="2827746"/>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71137</xdr:rowOff>
    </xdr:from>
    <xdr:ext cx="762000" cy="259045"/>
    <xdr:sp macro="" textlink="">
      <xdr:nvSpPr>
        <xdr:cNvPr id="130"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117203</xdr:rowOff>
    </xdr:from>
    <xdr:to>
      <xdr:col>78</xdr:col>
      <xdr:colOff>69850</xdr:colOff>
      <xdr:row>16</xdr:row>
      <xdr:rowOff>143329</xdr:rowOff>
    </xdr:to>
    <xdr:cxnSp macro="">
      <xdr:nvCxnSpPr>
        <xdr:cNvPr id="132" name="直線コネクタ 131"/>
        <xdr:cNvCxnSpPr/>
      </xdr:nvCxnSpPr>
      <xdr:spPr>
        <a:xfrm>
          <a:off x="14782800" y="286040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26324</xdr:rowOff>
    </xdr:from>
    <xdr:ext cx="736600" cy="259045"/>
    <xdr:sp macro="" textlink="">
      <xdr:nvSpPr>
        <xdr:cNvPr id="134" name="テキスト ボックス 133"/>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91077</xdr:rowOff>
    </xdr:from>
    <xdr:to>
      <xdr:col>73</xdr:col>
      <xdr:colOff>180975</xdr:colOff>
      <xdr:row>16</xdr:row>
      <xdr:rowOff>117203</xdr:rowOff>
    </xdr:to>
    <xdr:cxnSp macro="">
      <xdr:nvCxnSpPr>
        <xdr:cNvPr id="135" name="直線コネクタ 134"/>
        <xdr:cNvCxnSpPr/>
      </xdr:nvCxnSpPr>
      <xdr:spPr>
        <a:xfrm>
          <a:off x="13893800" y="283427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7" name="テキスト ボックス 136"/>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91077</xdr:rowOff>
    </xdr:from>
    <xdr:to>
      <xdr:col>69</xdr:col>
      <xdr:colOff>92075</xdr:colOff>
      <xdr:row>17</xdr:row>
      <xdr:rowOff>37193</xdr:rowOff>
    </xdr:to>
    <xdr:cxnSp macro="">
      <xdr:nvCxnSpPr>
        <xdr:cNvPr id="138" name="直線コネクタ 137"/>
        <xdr:cNvCxnSpPr/>
      </xdr:nvCxnSpPr>
      <xdr:spPr>
        <a:xfrm flipV="1">
          <a:off x="13004800" y="2834277"/>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1088</xdr:rowOff>
    </xdr:from>
    <xdr:to>
      <xdr:col>69</xdr:col>
      <xdr:colOff>142875</xdr:colOff>
      <xdr:row>16</xdr:row>
      <xdr:rowOff>102688</xdr:rowOff>
    </xdr:to>
    <xdr:sp macro="" textlink="">
      <xdr:nvSpPr>
        <xdr:cNvPr id="139" name="フローチャート: 判断 138"/>
        <xdr:cNvSpPr/>
      </xdr:nvSpPr>
      <xdr:spPr>
        <a:xfrm>
          <a:off x="13843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112865</xdr:rowOff>
    </xdr:from>
    <xdr:ext cx="762000" cy="259045"/>
    <xdr:sp macro="" textlink="">
      <xdr:nvSpPr>
        <xdr:cNvPr id="140" name="テキスト ボックス 139"/>
        <xdr:cNvSpPr txBox="1"/>
      </xdr:nvSpPr>
      <xdr:spPr>
        <a:xfrm>
          <a:off x="13512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126819</xdr:rowOff>
    </xdr:from>
    <xdr:to>
      <xdr:col>65</xdr:col>
      <xdr:colOff>53975</xdr:colOff>
      <xdr:row>16</xdr:row>
      <xdr:rowOff>56969</xdr:rowOff>
    </xdr:to>
    <xdr:sp macro="" textlink="">
      <xdr:nvSpPr>
        <xdr:cNvPr id="141" name="フローチャート: 判断 140"/>
        <xdr:cNvSpPr/>
      </xdr:nvSpPr>
      <xdr:spPr>
        <a:xfrm>
          <a:off x="12954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67146</xdr:rowOff>
    </xdr:from>
    <xdr:ext cx="762000" cy="259045"/>
    <xdr:sp macro="" textlink="">
      <xdr:nvSpPr>
        <xdr:cNvPr id="142" name="テキスト ボックス 141"/>
        <xdr:cNvSpPr txBox="1"/>
      </xdr:nvSpPr>
      <xdr:spPr>
        <a:xfrm>
          <a:off x="12623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33746</xdr:rowOff>
    </xdr:from>
    <xdr:to>
      <xdr:col>82</xdr:col>
      <xdr:colOff>158750</xdr:colOff>
      <xdr:row>16</xdr:row>
      <xdr:rowOff>135346</xdr:rowOff>
    </xdr:to>
    <xdr:sp macro="" textlink="">
      <xdr:nvSpPr>
        <xdr:cNvPr id="148" name="楕円 147"/>
        <xdr:cNvSpPr/>
      </xdr:nvSpPr>
      <xdr:spPr>
        <a:xfrm>
          <a:off x="16459200" y="27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50273</xdr:rowOff>
    </xdr:from>
    <xdr:ext cx="762000" cy="259045"/>
    <xdr:sp macro="" textlink="">
      <xdr:nvSpPr>
        <xdr:cNvPr id="149" name="物件費該当値テキスト"/>
        <xdr:cNvSpPr txBox="1"/>
      </xdr:nvSpPr>
      <xdr:spPr>
        <a:xfrm>
          <a:off x="16598900" y="262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92529</xdr:rowOff>
    </xdr:from>
    <xdr:to>
      <xdr:col>78</xdr:col>
      <xdr:colOff>120650</xdr:colOff>
      <xdr:row>17</xdr:row>
      <xdr:rowOff>22679</xdr:rowOff>
    </xdr:to>
    <xdr:sp macro="" textlink="">
      <xdr:nvSpPr>
        <xdr:cNvPr id="150" name="楕円 149"/>
        <xdr:cNvSpPr/>
      </xdr:nvSpPr>
      <xdr:spPr>
        <a:xfrm>
          <a:off x="15621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7456</xdr:rowOff>
    </xdr:from>
    <xdr:ext cx="736600" cy="259045"/>
    <xdr:sp macro="" textlink="">
      <xdr:nvSpPr>
        <xdr:cNvPr id="151" name="テキスト ボックス 150"/>
        <xdr:cNvSpPr txBox="1"/>
      </xdr:nvSpPr>
      <xdr:spPr>
        <a:xfrm>
          <a:off x="15290800" y="2922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66403</xdr:rowOff>
    </xdr:from>
    <xdr:to>
      <xdr:col>74</xdr:col>
      <xdr:colOff>31750</xdr:colOff>
      <xdr:row>16</xdr:row>
      <xdr:rowOff>168003</xdr:rowOff>
    </xdr:to>
    <xdr:sp macro="" textlink="">
      <xdr:nvSpPr>
        <xdr:cNvPr id="152" name="楕円 151"/>
        <xdr:cNvSpPr/>
      </xdr:nvSpPr>
      <xdr:spPr>
        <a:xfrm>
          <a:off x="14732000" y="28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152780</xdr:rowOff>
    </xdr:from>
    <xdr:ext cx="762000" cy="259045"/>
    <xdr:sp macro="" textlink="">
      <xdr:nvSpPr>
        <xdr:cNvPr id="153" name="テキスト ボックス 152"/>
        <xdr:cNvSpPr txBox="1"/>
      </xdr:nvSpPr>
      <xdr:spPr>
        <a:xfrm>
          <a:off x="14401800" y="289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40277</xdr:rowOff>
    </xdr:from>
    <xdr:to>
      <xdr:col>69</xdr:col>
      <xdr:colOff>142875</xdr:colOff>
      <xdr:row>16</xdr:row>
      <xdr:rowOff>141877</xdr:rowOff>
    </xdr:to>
    <xdr:sp macro="" textlink="">
      <xdr:nvSpPr>
        <xdr:cNvPr id="154" name="楕円 153"/>
        <xdr:cNvSpPr/>
      </xdr:nvSpPr>
      <xdr:spPr>
        <a:xfrm>
          <a:off x="13843000" y="27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126654</xdr:rowOff>
    </xdr:from>
    <xdr:ext cx="762000" cy="259045"/>
    <xdr:sp macro="" textlink="">
      <xdr:nvSpPr>
        <xdr:cNvPr id="155" name="テキスト ボックス 154"/>
        <xdr:cNvSpPr txBox="1"/>
      </xdr:nvSpPr>
      <xdr:spPr>
        <a:xfrm>
          <a:off x="13512800" y="286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56" name="楕円 155"/>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72770</xdr:rowOff>
    </xdr:from>
    <xdr:ext cx="762000" cy="259045"/>
    <xdr:sp macro="" textlink="">
      <xdr:nvSpPr>
        <xdr:cNvPr id="157" name="テキスト ボックス 156"/>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は増加から減少に転じたものの、類似団体平均より手厚い状況は変わっていない。単独事業や上乗せ分が多く、受益者負担が少ない、といった見直し・削減の余地があると思われる。現在の財政状況を考えると扶助費も見直し・削減を進める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149860</xdr:rowOff>
    </xdr:from>
    <xdr:to>
      <xdr:col>24</xdr:col>
      <xdr:colOff>25400</xdr:colOff>
      <xdr:row>57</xdr:row>
      <xdr:rowOff>33274</xdr:rowOff>
    </xdr:to>
    <xdr:cxnSp macro="">
      <xdr:nvCxnSpPr>
        <xdr:cNvPr id="188" name="直線コネクタ 187"/>
        <xdr:cNvCxnSpPr/>
      </xdr:nvCxnSpPr>
      <xdr:spPr>
        <a:xfrm flipV="1">
          <a:off x="3987800" y="975106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33291</xdr:rowOff>
    </xdr:from>
    <xdr:ext cx="762000" cy="259045"/>
    <xdr:sp macro="" textlink="">
      <xdr:nvSpPr>
        <xdr:cNvPr id="189" name="扶助費平均値テキスト"/>
        <xdr:cNvSpPr txBox="1"/>
      </xdr:nvSpPr>
      <xdr:spPr>
        <a:xfrm>
          <a:off x="4914900" y="9463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122428</xdr:rowOff>
    </xdr:from>
    <xdr:to>
      <xdr:col>19</xdr:col>
      <xdr:colOff>187325</xdr:colOff>
      <xdr:row>57</xdr:row>
      <xdr:rowOff>33274</xdr:rowOff>
    </xdr:to>
    <xdr:cxnSp macro="">
      <xdr:nvCxnSpPr>
        <xdr:cNvPr id="191" name="直線コネクタ 190"/>
        <xdr:cNvCxnSpPr/>
      </xdr:nvCxnSpPr>
      <xdr:spPr>
        <a:xfrm>
          <a:off x="3098800" y="97236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3" name="テキスト ボックス 192"/>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76708</xdr:rowOff>
    </xdr:from>
    <xdr:to>
      <xdr:col>15</xdr:col>
      <xdr:colOff>98425</xdr:colOff>
      <xdr:row>56</xdr:row>
      <xdr:rowOff>122428</xdr:rowOff>
    </xdr:to>
    <xdr:cxnSp macro="">
      <xdr:nvCxnSpPr>
        <xdr:cNvPr id="194" name="直線コネクタ 193"/>
        <xdr:cNvCxnSpPr/>
      </xdr:nvCxnSpPr>
      <xdr:spPr>
        <a:xfrm>
          <a:off x="2209800" y="96779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64533</xdr:rowOff>
    </xdr:from>
    <xdr:ext cx="762000" cy="259045"/>
    <xdr:sp macro="" textlink="">
      <xdr:nvSpPr>
        <xdr:cNvPr id="196" name="テキスト ボックス 195"/>
        <xdr:cNvSpPr txBox="1"/>
      </xdr:nvSpPr>
      <xdr:spPr>
        <a:xfrm>
          <a:off x="2717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76708</xdr:rowOff>
    </xdr:from>
    <xdr:to>
      <xdr:col>11</xdr:col>
      <xdr:colOff>9525</xdr:colOff>
      <xdr:row>57</xdr:row>
      <xdr:rowOff>51562</xdr:rowOff>
    </xdr:to>
    <xdr:cxnSp macro="">
      <xdr:nvCxnSpPr>
        <xdr:cNvPr id="197" name="直線コネクタ 196"/>
        <xdr:cNvCxnSpPr/>
      </xdr:nvCxnSpPr>
      <xdr:spPr>
        <a:xfrm flipV="1">
          <a:off x="1320800" y="967790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142494</xdr:rowOff>
    </xdr:from>
    <xdr:to>
      <xdr:col>11</xdr:col>
      <xdr:colOff>60325</xdr:colOff>
      <xdr:row>56</xdr:row>
      <xdr:rowOff>72644</xdr:rowOff>
    </xdr:to>
    <xdr:sp macro="" textlink="">
      <xdr:nvSpPr>
        <xdr:cNvPr id="198" name="フローチャート: 判断 197"/>
        <xdr:cNvSpPr/>
      </xdr:nvSpPr>
      <xdr:spPr>
        <a:xfrm>
          <a:off x="2159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82821</xdr:rowOff>
    </xdr:from>
    <xdr:ext cx="762000" cy="259045"/>
    <xdr:sp macro="" textlink="">
      <xdr:nvSpPr>
        <xdr:cNvPr id="199" name="テキスト ボックス 198"/>
        <xdr:cNvSpPr txBox="1"/>
      </xdr:nvSpPr>
      <xdr:spPr>
        <a:xfrm>
          <a:off x="1828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00" name="フローチャート: 判断 199"/>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46245</xdr:rowOff>
    </xdr:from>
    <xdr:ext cx="762000" cy="259045"/>
    <xdr:sp macro="" textlink="">
      <xdr:nvSpPr>
        <xdr:cNvPr id="201" name="テキスト ボックス 200"/>
        <xdr:cNvSpPr txBox="1"/>
      </xdr:nvSpPr>
      <xdr:spPr>
        <a:xfrm>
          <a:off x="939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99060</xdr:rowOff>
    </xdr:from>
    <xdr:to>
      <xdr:col>24</xdr:col>
      <xdr:colOff>76200</xdr:colOff>
      <xdr:row>57</xdr:row>
      <xdr:rowOff>29210</xdr:rowOff>
    </xdr:to>
    <xdr:sp macro="" textlink="">
      <xdr:nvSpPr>
        <xdr:cNvPr id="207" name="楕円 206"/>
        <xdr:cNvSpPr/>
      </xdr:nvSpPr>
      <xdr:spPr>
        <a:xfrm>
          <a:off x="4775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71137</xdr:rowOff>
    </xdr:from>
    <xdr:ext cx="762000" cy="259045"/>
    <xdr:sp macro="" textlink="">
      <xdr:nvSpPr>
        <xdr:cNvPr id="208" name="扶助費該当値テキスト"/>
        <xdr:cNvSpPr txBox="1"/>
      </xdr:nvSpPr>
      <xdr:spPr>
        <a:xfrm>
          <a:off x="4914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153924</xdr:rowOff>
    </xdr:from>
    <xdr:to>
      <xdr:col>20</xdr:col>
      <xdr:colOff>38100</xdr:colOff>
      <xdr:row>57</xdr:row>
      <xdr:rowOff>84074</xdr:rowOff>
    </xdr:to>
    <xdr:sp macro="" textlink="">
      <xdr:nvSpPr>
        <xdr:cNvPr id="209" name="楕円 208"/>
        <xdr:cNvSpPr/>
      </xdr:nvSpPr>
      <xdr:spPr>
        <a:xfrm>
          <a:off x="3937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68851</xdr:rowOff>
    </xdr:from>
    <xdr:ext cx="736600" cy="259045"/>
    <xdr:sp macro="" textlink="">
      <xdr:nvSpPr>
        <xdr:cNvPr id="210" name="テキスト ボックス 209"/>
        <xdr:cNvSpPr txBox="1"/>
      </xdr:nvSpPr>
      <xdr:spPr>
        <a:xfrm>
          <a:off x="3606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71628</xdr:rowOff>
    </xdr:from>
    <xdr:to>
      <xdr:col>15</xdr:col>
      <xdr:colOff>149225</xdr:colOff>
      <xdr:row>57</xdr:row>
      <xdr:rowOff>1778</xdr:rowOff>
    </xdr:to>
    <xdr:sp macro="" textlink="">
      <xdr:nvSpPr>
        <xdr:cNvPr id="211" name="楕円 210"/>
        <xdr:cNvSpPr/>
      </xdr:nvSpPr>
      <xdr:spPr>
        <a:xfrm>
          <a:off x="3048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158005</xdr:rowOff>
    </xdr:from>
    <xdr:ext cx="762000" cy="259045"/>
    <xdr:sp macro="" textlink="">
      <xdr:nvSpPr>
        <xdr:cNvPr id="212" name="テキスト ボックス 211"/>
        <xdr:cNvSpPr txBox="1"/>
      </xdr:nvSpPr>
      <xdr:spPr>
        <a:xfrm>
          <a:off x="2717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25908</xdr:rowOff>
    </xdr:from>
    <xdr:to>
      <xdr:col>11</xdr:col>
      <xdr:colOff>60325</xdr:colOff>
      <xdr:row>56</xdr:row>
      <xdr:rowOff>127508</xdr:rowOff>
    </xdr:to>
    <xdr:sp macro="" textlink="">
      <xdr:nvSpPr>
        <xdr:cNvPr id="213" name="楕円 212"/>
        <xdr:cNvSpPr/>
      </xdr:nvSpPr>
      <xdr:spPr>
        <a:xfrm>
          <a:off x="2159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112285</xdr:rowOff>
    </xdr:from>
    <xdr:ext cx="762000" cy="259045"/>
    <xdr:sp macro="" textlink="">
      <xdr:nvSpPr>
        <xdr:cNvPr id="214" name="テキスト ボックス 213"/>
        <xdr:cNvSpPr txBox="1"/>
      </xdr:nvSpPr>
      <xdr:spPr>
        <a:xfrm>
          <a:off x="1828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xdr:rowOff>
    </xdr:from>
    <xdr:to>
      <xdr:col>6</xdr:col>
      <xdr:colOff>171450</xdr:colOff>
      <xdr:row>57</xdr:row>
      <xdr:rowOff>102362</xdr:rowOff>
    </xdr:to>
    <xdr:sp macro="" textlink="">
      <xdr:nvSpPr>
        <xdr:cNvPr id="215" name="楕円 214"/>
        <xdr:cNvSpPr/>
      </xdr:nvSpPr>
      <xdr:spPr>
        <a:xfrm>
          <a:off x="1270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87139</xdr:rowOff>
    </xdr:from>
    <xdr:ext cx="762000" cy="259045"/>
    <xdr:sp macro="" textlink="">
      <xdr:nvSpPr>
        <xdr:cNvPr id="216" name="テキスト ボックス 215"/>
        <xdr:cNvSpPr txBox="1"/>
      </xdr:nvSpPr>
      <xdr:spPr>
        <a:xfrm>
          <a:off x="939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数値は改善しているが、実際には維持補修費、繰出金ともに金額は増加しており、併せて約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老朽化した施設に多額の経費が必要になる見込みであるとともに、高齢者の増加に伴い介護保険特会・後期高齢者医療特会への繰り出しも増加すると思われることから、施設の統廃合の議論を進め、また、特会の財政状況を注視し、経常経費削減に努めた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58</xdr:row>
      <xdr:rowOff>5080</xdr:rowOff>
    </xdr:to>
    <xdr:cxnSp macro="">
      <xdr:nvCxnSpPr>
        <xdr:cNvPr id="249" name="直線コネクタ 248"/>
        <xdr:cNvCxnSpPr/>
      </xdr:nvCxnSpPr>
      <xdr:spPr>
        <a:xfrm flipV="1">
          <a:off x="15671800" y="99339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0"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xdr:rowOff>
    </xdr:from>
    <xdr:to>
      <xdr:col>78</xdr:col>
      <xdr:colOff>69850</xdr:colOff>
      <xdr:row>58</xdr:row>
      <xdr:rowOff>111760</xdr:rowOff>
    </xdr:to>
    <xdr:cxnSp macro="">
      <xdr:nvCxnSpPr>
        <xdr:cNvPr id="252" name="直線コネクタ 251"/>
        <xdr:cNvCxnSpPr/>
      </xdr:nvCxnSpPr>
      <xdr:spPr>
        <a:xfrm flipV="1">
          <a:off x="14782800" y="99491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4" name="テキスト ボックス 253"/>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20320</xdr:rowOff>
    </xdr:from>
    <xdr:to>
      <xdr:col>73</xdr:col>
      <xdr:colOff>180975</xdr:colOff>
      <xdr:row>58</xdr:row>
      <xdr:rowOff>111760</xdr:rowOff>
    </xdr:to>
    <xdr:cxnSp macro="">
      <xdr:nvCxnSpPr>
        <xdr:cNvPr id="255" name="直線コネクタ 254"/>
        <xdr:cNvCxnSpPr/>
      </xdr:nvCxnSpPr>
      <xdr:spPr>
        <a:xfrm>
          <a:off x="13893800" y="9964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57" name="テキスト ボックス 256"/>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20320</xdr:rowOff>
    </xdr:from>
    <xdr:to>
      <xdr:col>69</xdr:col>
      <xdr:colOff>92075</xdr:colOff>
      <xdr:row>59</xdr:row>
      <xdr:rowOff>115570</xdr:rowOff>
    </xdr:to>
    <xdr:cxnSp macro="">
      <xdr:nvCxnSpPr>
        <xdr:cNvPr id="258" name="直線コネクタ 257"/>
        <xdr:cNvCxnSpPr/>
      </xdr:nvCxnSpPr>
      <xdr:spPr>
        <a:xfrm flipV="1">
          <a:off x="13004800" y="996442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60" name="テキスト ボックス 259"/>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68" name="楕円 267"/>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69"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125730</xdr:rowOff>
    </xdr:from>
    <xdr:to>
      <xdr:col>78</xdr:col>
      <xdr:colOff>120650</xdr:colOff>
      <xdr:row>58</xdr:row>
      <xdr:rowOff>55880</xdr:rowOff>
    </xdr:to>
    <xdr:sp macro="" textlink="">
      <xdr:nvSpPr>
        <xdr:cNvPr id="270" name="楕円 269"/>
        <xdr:cNvSpPr/>
      </xdr:nvSpPr>
      <xdr:spPr>
        <a:xfrm>
          <a:off x="15621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40657</xdr:rowOff>
    </xdr:from>
    <xdr:ext cx="736600" cy="259045"/>
    <xdr:sp macro="" textlink="">
      <xdr:nvSpPr>
        <xdr:cNvPr id="271" name="テキスト ボックス 270"/>
        <xdr:cNvSpPr txBox="1"/>
      </xdr:nvSpPr>
      <xdr:spPr>
        <a:xfrm>
          <a:off x="15290800" y="998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60960</xdr:rowOff>
    </xdr:from>
    <xdr:to>
      <xdr:col>74</xdr:col>
      <xdr:colOff>31750</xdr:colOff>
      <xdr:row>58</xdr:row>
      <xdr:rowOff>162560</xdr:rowOff>
    </xdr:to>
    <xdr:sp macro="" textlink="">
      <xdr:nvSpPr>
        <xdr:cNvPr id="272" name="楕円 271"/>
        <xdr:cNvSpPr/>
      </xdr:nvSpPr>
      <xdr:spPr>
        <a:xfrm>
          <a:off x="14732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147337</xdr:rowOff>
    </xdr:from>
    <xdr:ext cx="762000" cy="259045"/>
    <xdr:sp macro="" textlink="">
      <xdr:nvSpPr>
        <xdr:cNvPr id="273" name="テキスト ボックス 272"/>
        <xdr:cNvSpPr txBox="1"/>
      </xdr:nvSpPr>
      <xdr:spPr>
        <a:xfrm>
          <a:off x="14401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140970</xdr:rowOff>
    </xdr:from>
    <xdr:to>
      <xdr:col>69</xdr:col>
      <xdr:colOff>142875</xdr:colOff>
      <xdr:row>58</xdr:row>
      <xdr:rowOff>71120</xdr:rowOff>
    </xdr:to>
    <xdr:sp macro="" textlink="">
      <xdr:nvSpPr>
        <xdr:cNvPr id="274" name="楕円 273"/>
        <xdr:cNvSpPr/>
      </xdr:nvSpPr>
      <xdr:spPr>
        <a:xfrm>
          <a:off x="13843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55897</xdr:rowOff>
    </xdr:from>
    <xdr:ext cx="762000" cy="259045"/>
    <xdr:sp macro="" textlink="">
      <xdr:nvSpPr>
        <xdr:cNvPr id="275" name="テキスト ボックス 274"/>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64770</xdr:rowOff>
    </xdr:from>
    <xdr:to>
      <xdr:col>65</xdr:col>
      <xdr:colOff>53975</xdr:colOff>
      <xdr:row>59</xdr:row>
      <xdr:rowOff>166370</xdr:rowOff>
    </xdr:to>
    <xdr:sp macro="" textlink="">
      <xdr:nvSpPr>
        <xdr:cNvPr id="276" name="楕円 275"/>
        <xdr:cNvSpPr/>
      </xdr:nvSpPr>
      <xdr:spPr>
        <a:xfrm>
          <a:off x="12954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151147</xdr:rowOff>
    </xdr:from>
    <xdr:ext cx="762000" cy="259045"/>
    <xdr:sp macro="" textlink="">
      <xdr:nvSpPr>
        <xdr:cNvPr id="277" name="テキスト ボックス 276"/>
        <xdr:cNvSpPr txBox="1"/>
      </xdr:nvSpPr>
      <xdr:spPr>
        <a:xfrm>
          <a:off x="12623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病院事業に対する負担金がさらに減少したことなどから、数値は改善したが、県平均・全国平均よりも悪く、類似団体内順位も低い。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この状況を改善する取組を進めているところだが、効果が現れるまで年数を要する。既存の補助金等の見直しを同時並行で推進する必要がある。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138430</xdr:rowOff>
    </xdr:from>
    <xdr:to>
      <xdr:col>82</xdr:col>
      <xdr:colOff>107950</xdr:colOff>
      <xdr:row>39</xdr:row>
      <xdr:rowOff>1270</xdr:rowOff>
    </xdr:to>
    <xdr:cxnSp macro="">
      <xdr:nvCxnSpPr>
        <xdr:cNvPr id="305" name="直線コネクタ 304"/>
        <xdr:cNvCxnSpPr/>
      </xdr:nvCxnSpPr>
      <xdr:spPr>
        <a:xfrm flipV="1">
          <a:off x="15671800" y="66535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132732</xdr:rowOff>
    </xdr:from>
    <xdr:ext cx="762000" cy="259045"/>
    <xdr:sp macro="" textlink="">
      <xdr:nvSpPr>
        <xdr:cNvPr id="306" name="補助費等平均値テキスト"/>
        <xdr:cNvSpPr txBox="1"/>
      </xdr:nvSpPr>
      <xdr:spPr>
        <a:xfrm>
          <a:off x="16598900" y="6304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xdr:rowOff>
    </xdr:from>
    <xdr:to>
      <xdr:col>78</xdr:col>
      <xdr:colOff>69850</xdr:colOff>
      <xdr:row>39</xdr:row>
      <xdr:rowOff>1270</xdr:rowOff>
    </xdr:to>
    <xdr:cxnSp macro="">
      <xdr:nvCxnSpPr>
        <xdr:cNvPr id="308" name="直線コネクタ 307"/>
        <xdr:cNvCxnSpPr/>
      </xdr:nvCxnSpPr>
      <xdr:spPr>
        <a:xfrm>
          <a:off x="14782800" y="65278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10" name="テキスト ボックス 309"/>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41275</xdr:rowOff>
    </xdr:from>
    <xdr:to>
      <xdr:col>73</xdr:col>
      <xdr:colOff>180975</xdr:colOff>
      <xdr:row>38</xdr:row>
      <xdr:rowOff>12700</xdr:rowOff>
    </xdr:to>
    <xdr:cxnSp macro="">
      <xdr:nvCxnSpPr>
        <xdr:cNvPr id="311" name="直線コネクタ 310"/>
        <xdr:cNvCxnSpPr/>
      </xdr:nvCxnSpPr>
      <xdr:spPr>
        <a:xfrm>
          <a:off x="13893800" y="638492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10812</xdr:rowOff>
    </xdr:from>
    <xdr:ext cx="762000" cy="259045"/>
    <xdr:sp macro="" textlink="">
      <xdr:nvSpPr>
        <xdr:cNvPr id="313" name="テキスト ボックス 312"/>
        <xdr:cNvSpPr txBox="1"/>
      </xdr:nvSpPr>
      <xdr:spPr>
        <a:xfrm>
          <a:off x="14401800" y="61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41275</xdr:rowOff>
    </xdr:from>
    <xdr:to>
      <xdr:col>69</xdr:col>
      <xdr:colOff>92075</xdr:colOff>
      <xdr:row>37</xdr:row>
      <xdr:rowOff>121285</xdr:rowOff>
    </xdr:to>
    <xdr:cxnSp macro="">
      <xdr:nvCxnSpPr>
        <xdr:cNvPr id="314" name="直線コネクタ 313"/>
        <xdr:cNvCxnSpPr/>
      </xdr:nvCxnSpPr>
      <xdr:spPr>
        <a:xfrm flipV="1">
          <a:off x="13004800" y="638492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36195</xdr:rowOff>
    </xdr:from>
    <xdr:to>
      <xdr:col>69</xdr:col>
      <xdr:colOff>142875</xdr:colOff>
      <xdr:row>37</xdr:row>
      <xdr:rowOff>137795</xdr:rowOff>
    </xdr:to>
    <xdr:sp macro="" textlink="">
      <xdr:nvSpPr>
        <xdr:cNvPr id="315" name="フローチャート: 判断 314"/>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122572</xdr:rowOff>
    </xdr:from>
    <xdr:ext cx="762000" cy="259045"/>
    <xdr:sp macro="" textlink="">
      <xdr:nvSpPr>
        <xdr:cNvPr id="316" name="テキスト ボックス 315"/>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7" name="フローチャート: 判断 316"/>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147972</xdr:rowOff>
    </xdr:from>
    <xdr:ext cx="762000" cy="259045"/>
    <xdr:sp macro="" textlink="">
      <xdr:nvSpPr>
        <xdr:cNvPr id="318" name="テキスト ボックス 317"/>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87630</xdr:rowOff>
    </xdr:from>
    <xdr:to>
      <xdr:col>82</xdr:col>
      <xdr:colOff>158750</xdr:colOff>
      <xdr:row>39</xdr:row>
      <xdr:rowOff>17780</xdr:rowOff>
    </xdr:to>
    <xdr:sp macro="" textlink="">
      <xdr:nvSpPr>
        <xdr:cNvPr id="324" name="楕円 323"/>
        <xdr:cNvSpPr/>
      </xdr:nvSpPr>
      <xdr:spPr>
        <a:xfrm>
          <a:off x="164592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59707</xdr:rowOff>
    </xdr:from>
    <xdr:ext cx="762000" cy="259045"/>
    <xdr:sp macro="" textlink="">
      <xdr:nvSpPr>
        <xdr:cNvPr id="325" name="補助費等該当値テキスト"/>
        <xdr:cNvSpPr txBox="1"/>
      </xdr:nvSpPr>
      <xdr:spPr>
        <a:xfrm>
          <a:off x="16598900" y="65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121920</xdr:rowOff>
    </xdr:from>
    <xdr:to>
      <xdr:col>78</xdr:col>
      <xdr:colOff>120650</xdr:colOff>
      <xdr:row>39</xdr:row>
      <xdr:rowOff>52070</xdr:rowOff>
    </xdr:to>
    <xdr:sp macro="" textlink="">
      <xdr:nvSpPr>
        <xdr:cNvPr id="326" name="楕円 325"/>
        <xdr:cNvSpPr/>
      </xdr:nvSpPr>
      <xdr:spPr>
        <a:xfrm>
          <a:off x="15621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36847</xdr:rowOff>
    </xdr:from>
    <xdr:ext cx="736600" cy="259045"/>
    <xdr:sp macro="" textlink="">
      <xdr:nvSpPr>
        <xdr:cNvPr id="327" name="テキスト ボックス 326"/>
        <xdr:cNvSpPr txBox="1"/>
      </xdr:nvSpPr>
      <xdr:spPr>
        <a:xfrm>
          <a:off x="15290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133350</xdr:rowOff>
    </xdr:from>
    <xdr:to>
      <xdr:col>74</xdr:col>
      <xdr:colOff>31750</xdr:colOff>
      <xdr:row>38</xdr:row>
      <xdr:rowOff>63500</xdr:rowOff>
    </xdr:to>
    <xdr:sp macro="" textlink="">
      <xdr:nvSpPr>
        <xdr:cNvPr id="328" name="楕円 327"/>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48277</xdr:rowOff>
    </xdr:from>
    <xdr:ext cx="762000" cy="259045"/>
    <xdr:sp macro="" textlink="">
      <xdr:nvSpPr>
        <xdr:cNvPr id="329" name="テキスト ボックス 328"/>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161925</xdr:rowOff>
    </xdr:from>
    <xdr:to>
      <xdr:col>69</xdr:col>
      <xdr:colOff>142875</xdr:colOff>
      <xdr:row>37</xdr:row>
      <xdr:rowOff>92075</xdr:rowOff>
    </xdr:to>
    <xdr:sp macro="" textlink="">
      <xdr:nvSpPr>
        <xdr:cNvPr id="330" name="楕円 329"/>
        <xdr:cNvSpPr/>
      </xdr:nvSpPr>
      <xdr:spPr>
        <a:xfrm>
          <a:off x="138430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102252</xdr:rowOff>
    </xdr:from>
    <xdr:ext cx="762000" cy="259045"/>
    <xdr:sp macro="" textlink="">
      <xdr:nvSpPr>
        <xdr:cNvPr id="331" name="テキスト ボックス 330"/>
        <xdr:cNvSpPr txBox="1"/>
      </xdr:nvSpPr>
      <xdr:spPr>
        <a:xfrm>
          <a:off x="13512800" y="610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70485</xdr:rowOff>
    </xdr:from>
    <xdr:to>
      <xdr:col>65</xdr:col>
      <xdr:colOff>53975</xdr:colOff>
      <xdr:row>38</xdr:row>
      <xdr:rowOff>635</xdr:rowOff>
    </xdr:to>
    <xdr:sp macro="" textlink="">
      <xdr:nvSpPr>
        <xdr:cNvPr id="332" name="楕円 331"/>
        <xdr:cNvSpPr/>
      </xdr:nvSpPr>
      <xdr:spPr>
        <a:xfrm>
          <a:off x="12954000" y="64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156862</xdr:rowOff>
    </xdr:from>
    <xdr:ext cx="762000" cy="259045"/>
    <xdr:sp macro="" textlink="">
      <xdr:nvSpPr>
        <xdr:cNvPr id="333" name="テキスト ボックス 332"/>
        <xdr:cNvSpPr txBox="1"/>
      </xdr:nvSpPr>
      <xdr:spPr>
        <a:xfrm>
          <a:off x="126238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年度と比較して比率が多少改善したものの、依然として経常一般財源に対する公債費の比率が高い状態が続いている。経常一般財源の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割近くを占める公債費は類似団体と比べても多く、経常収支比率の改善を阻む一因となっている。</a:t>
          </a: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今後も数年間は同程度の公債費が見込まれるため、地方債の発行抑制に努める必要がある。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72137</xdr:rowOff>
    </xdr:from>
    <xdr:to>
      <xdr:col>24</xdr:col>
      <xdr:colOff>25400</xdr:colOff>
      <xdr:row>78</xdr:row>
      <xdr:rowOff>99568</xdr:rowOff>
    </xdr:to>
    <xdr:cxnSp macro="">
      <xdr:nvCxnSpPr>
        <xdr:cNvPr id="363" name="直線コネクタ 362"/>
        <xdr:cNvCxnSpPr/>
      </xdr:nvCxnSpPr>
      <xdr:spPr>
        <a:xfrm flipV="1">
          <a:off x="3987800" y="13445237"/>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4"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xdr:rowOff>
    </xdr:from>
    <xdr:to>
      <xdr:col>19</xdr:col>
      <xdr:colOff>187325</xdr:colOff>
      <xdr:row>78</xdr:row>
      <xdr:rowOff>99568</xdr:rowOff>
    </xdr:to>
    <xdr:cxnSp macro="">
      <xdr:nvCxnSpPr>
        <xdr:cNvPr id="366" name="直線コネクタ 365"/>
        <xdr:cNvCxnSpPr/>
      </xdr:nvCxnSpPr>
      <xdr:spPr>
        <a:xfrm>
          <a:off x="3098800" y="133766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68" name="テキスト ボックス 367"/>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133858</xdr:rowOff>
    </xdr:from>
    <xdr:to>
      <xdr:col>15</xdr:col>
      <xdr:colOff>98425</xdr:colOff>
      <xdr:row>78</xdr:row>
      <xdr:rowOff>3556</xdr:rowOff>
    </xdr:to>
    <xdr:cxnSp macro="">
      <xdr:nvCxnSpPr>
        <xdr:cNvPr id="369" name="直線コネクタ 368"/>
        <xdr:cNvCxnSpPr/>
      </xdr:nvCxnSpPr>
      <xdr:spPr>
        <a:xfrm>
          <a:off x="2209800" y="133355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1" name="テキスト ボックス 370"/>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133858</xdr:rowOff>
    </xdr:from>
    <xdr:to>
      <xdr:col>11</xdr:col>
      <xdr:colOff>9525</xdr:colOff>
      <xdr:row>77</xdr:row>
      <xdr:rowOff>143002</xdr:rowOff>
    </xdr:to>
    <xdr:cxnSp macro="">
      <xdr:nvCxnSpPr>
        <xdr:cNvPr id="372" name="直線コネクタ 371"/>
        <xdr:cNvCxnSpPr/>
      </xdr:nvCxnSpPr>
      <xdr:spPr>
        <a:xfrm flipV="1">
          <a:off x="1320800" y="133355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4" name="テキスト ボックス 373"/>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5" name="フローチャート: 判断 374"/>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6" name="テキスト ボックス 375"/>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82" name="楕円 381"/>
        <xdr:cNvSpPr/>
      </xdr:nvSpPr>
      <xdr:spPr>
        <a:xfrm>
          <a:off x="4775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164864</xdr:rowOff>
    </xdr:from>
    <xdr:ext cx="762000" cy="259045"/>
    <xdr:sp macro="" textlink="">
      <xdr:nvSpPr>
        <xdr:cNvPr id="383" name="公債費該当値テキスト"/>
        <xdr:cNvSpPr txBox="1"/>
      </xdr:nvSpPr>
      <xdr:spPr>
        <a:xfrm>
          <a:off x="4914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48768</xdr:rowOff>
    </xdr:from>
    <xdr:to>
      <xdr:col>20</xdr:col>
      <xdr:colOff>38100</xdr:colOff>
      <xdr:row>78</xdr:row>
      <xdr:rowOff>150368</xdr:rowOff>
    </xdr:to>
    <xdr:sp macro="" textlink="">
      <xdr:nvSpPr>
        <xdr:cNvPr id="384" name="楕円 383"/>
        <xdr:cNvSpPr/>
      </xdr:nvSpPr>
      <xdr:spPr>
        <a:xfrm>
          <a:off x="3937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135145</xdr:rowOff>
    </xdr:from>
    <xdr:ext cx="736600" cy="259045"/>
    <xdr:sp macro="" textlink="">
      <xdr:nvSpPr>
        <xdr:cNvPr id="385" name="テキスト ボックス 384"/>
        <xdr:cNvSpPr txBox="1"/>
      </xdr:nvSpPr>
      <xdr:spPr>
        <a:xfrm>
          <a:off x="3606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124206</xdr:rowOff>
    </xdr:from>
    <xdr:to>
      <xdr:col>15</xdr:col>
      <xdr:colOff>149225</xdr:colOff>
      <xdr:row>78</xdr:row>
      <xdr:rowOff>54356</xdr:rowOff>
    </xdr:to>
    <xdr:sp macro="" textlink="">
      <xdr:nvSpPr>
        <xdr:cNvPr id="386" name="楕円 385"/>
        <xdr:cNvSpPr/>
      </xdr:nvSpPr>
      <xdr:spPr>
        <a:xfrm>
          <a:off x="3048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39133</xdr:rowOff>
    </xdr:from>
    <xdr:ext cx="762000" cy="259045"/>
    <xdr:sp macro="" textlink="">
      <xdr:nvSpPr>
        <xdr:cNvPr id="387" name="テキスト ボックス 386"/>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83058</xdr:rowOff>
    </xdr:from>
    <xdr:to>
      <xdr:col>11</xdr:col>
      <xdr:colOff>60325</xdr:colOff>
      <xdr:row>78</xdr:row>
      <xdr:rowOff>13208</xdr:rowOff>
    </xdr:to>
    <xdr:sp macro="" textlink="">
      <xdr:nvSpPr>
        <xdr:cNvPr id="388" name="楕円 387"/>
        <xdr:cNvSpPr/>
      </xdr:nvSpPr>
      <xdr:spPr>
        <a:xfrm>
          <a:off x="2159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23385</xdr:rowOff>
    </xdr:from>
    <xdr:ext cx="762000" cy="259045"/>
    <xdr:sp macro="" textlink="">
      <xdr:nvSpPr>
        <xdr:cNvPr id="389" name="テキスト ボックス 388"/>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90" name="楕円 389"/>
        <xdr:cNvSpPr/>
      </xdr:nvSpPr>
      <xdr:spPr>
        <a:xfrm>
          <a:off x="1270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32529</xdr:rowOff>
    </xdr:from>
    <xdr:ext cx="762000" cy="259045"/>
    <xdr:sp macro="" textlink="">
      <xdr:nvSpPr>
        <xdr:cNvPr id="391" name="テキスト ボックス 390"/>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人件費、扶助費、物件費、補助費等が減少しているため、数値は改善したが、類似団体内順位は下位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の範囲内である。平成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経常収支比率の改善は、経常経費の削減よりは経常一般財源の増加によるところが大きいと考えられ、経常経費を今まで以上に削減する必要がある。義務的経費を含むすべての経費において縮小の方向性で見直しに取り組んでいく必要があ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156718</xdr:rowOff>
    </xdr:from>
    <xdr:to>
      <xdr:col>82</xdr:col>
      <xdr:colOff>107950</xdr:colOff>
      <xdr:row>77</xdr:row>
      <xdr:rowOff>51563</xdr:rowOff>
    </xdr:to>
    <xdr:cxnSp macro="">
      <xdr:nvCxnSpPr>
        <xdr:cNvPr id="422" name="直線コネクタ 421"/>
        <xdr:cNvCxnSpPr/>
      </xdr:nvCxnSpPr>
      <xdr:spPr>
        <a:xfrm flipV="1">
          <a:off x="15671800" y="13015468"/>
          <a:ext cx="838200" cy="23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115587</xdr:rowOff>
    </xdr:from>
    <xdr:ext cx="762000" cy="259045"/>
    <xdr:sp macro="" textlink="">
      <xdr:nvSpPr>
        <xdr:cNvPr id="423" name="公債費以外平均値テキスト"/>
        <xdr:cNvSpPr txBox="1"/>
      </xdr:nvSpPr>
      <xdr:spPr>
        <a:xfrm>
          <a:off x="16598900" y="1263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152146</xdr:rowOff>
    </xdr:from>
    <xdr:to>
      <xdr:col>78</xdr:col>
      <xdr:colOff>69850</xdr:colOff>
      <xdr:row>77</xdr:row>
      <xdr:rowOff>51563</xdr:rowOff>
    </xdr:to>
    <xdr:cxnSp macro="">
      <xdr:nvCxnSpPr>
        <xdr:cNvPr id="425" name="直線コネクタ 424"/>
        <xdr:cNvCxnSpPr/>
      </xdr:nvCxnSpPr>
      <xdr:spPr>
        <a:xfrm>
          <a:off x="14782800" y="13010896"/>
          <a:ext cx="889000" cy="24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27" name="テキスト ボックス 426"/>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140716</xdr:rowOff>
    </xdr:from>
    <xdr:to>
      <xdr:col>73</xdr:col>
      <xdr:colOff>180975</xdr:colOff>
      <xdr:row>75</xdr:row>
      <xdr:rowOff>152146</xdr:rowOff>
    </xdr:to>
    <xdr:cxnSp macro="">
      <xdr:nvCxnSpPr>
        <xdr:cNvPr id="428" name="直線コネクタ 427"/>
        <xdr:cNvCxnSpPr/>
      </xdr:nvCxnSpPr>
      <xdr:spPr>
        <a:xfrm>
          <a:off x="13893800" y="1282801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82821</xdr:rowOff>
    </xdr:from>
    <xdr:ext cx="762000" cy="259045"/>
    <xdr:sp macro="" textlink="">
      <xdr:nvSpPr>
        <xdr:cNvPr id="430" name="テキスト ボックス 429"/>
        <xdr:cNvSpPr txBox="1"/>
      </xdr:nvSpPr>
      <xdr:spPr>
        <a:xfrm>
          <a:off x="14401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140716</xdr:rowOff>
    </xdr:from>
    <xdr:to>
      <xdr:col>69</xdr:col>
      <xdr:colOff>92075</xdr:colOff>
      <xdr:row>77</xdr:row>
      <xdr:rowOff>170435</xdr:rowOff>
    </xdr:to>
    <xdr:cxnSp macro="">
      <xdr:nvCxnSpPr>
        <xdr:cNvPr id="431" name="直線コネクタ 430"/>
        <xdr:cNvCxnSpPr/>
      </xdr:nvCxnSpPr>
      <xdr:spPr>
        <a:xfrm flipV="1">
          <a:off x="13004800" y="12828016"/>
          <a:ext cx="889000" cy="54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3048</xdr:rowOff>
    </xdr:from>
    <xdr:to>
      <xdr:col>69</xdr:col>
      <xdr:colOff>142875</xdr:colOff>
      <xdr:row>74</xdr:row>
      <xdr:rowOff>104648</xdr:rowOff>
    </xdr:to>
    <xdr:sp macro="" textlink="">
      <xdr:nvSpPr>
        <xdr:cNvPr id="432" name="フローチャート: 判断 431"/>
        <xdr:cNvSpPr/>
      </xdr:nvSpPr>
      <xdr:spPr>
        <a:xfrm>
          <a:off x="13843000" y="1269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114825</xdr:rowOff>
    </xdr:from>
    <xdr:ext cx="762000" cy="259045"/>
    <xdr:sp macro="" textlink="">
      <xdr:nvSpPr>
        <xdr:cNvPr id="433" name="テキスト ボックス 432"/>
        <xdr:cNvSpPr txBox="1"/>
      </xdr:nvSpPr>
      <xdr:spPr>
        <a:xfrm>
          <a:off x="13512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34" name="フローチャート: 判断 433"/>
        <xdr:cNvSpPr/>
      </xdr:nvSpPr>
      <xdr:spPr>
        <a:xfrm>
          <a:off x="12954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50817</xdr:rowOff>
    </xdr:from>
    <xdr:ext cx="762000" cy="259045"/>
    <xdr:sp macro="" textlink="">
      <xdr:nvSpPr>
        <xdr:cNvPr id="435" name="テキスト ボックス 434"/>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105918</xdr:rowOff>
    </xdr:from>
    <xdr:to>
      <xdr:col>82</xdr:col>
      <xdr:colOff>158750</xdr:colOff>
      <xdr:row>76</xdr:row>
      <xdr:rowOff>36069</xdr:rowOff>
    </xdr:to>
    <xdr:sp macro="" textlink="">
      <xdr:nvSpPr>
        <xdr:cNvPr id="441" name="楕円 440"/>
        <xdr:cNvSpPr/>
      </xdr:nvSpPr>
      <xdr:spPr>
        <a:xfrm>
          <a:off x="164592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77995</xdr:rowOff>
    </xdr:from>
    <xdr:ext cx="762000" cy="259045"/>
    <xdr:sp macro="" textlink="">
      <xdr:nvSpPr>
        <xdr:cNvPr id="442" name="公債費以外該当値テキスト"/>
        <xdr:cNvSpPr txBox="1"/>
      </xdr:nvSpPr>
      <xdr:spPr>
        <a:xfrm>
          <a:off x="16598900" y="1293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763</xdr:rowOff>
    </xdr:from>
    <xdr:to>
      <xdr:col>78</xdr:col>
      <xdr:colOff>120650</xdr:colOff>
      <xdr:row>77</xdr:row>
      <xdr:rowOff>102363</xdr:rowOff>
    </xdr:to>
    <xdr:sp macro="" textlink="">
      <xdr:nvSpPr>
        <xdr:cNvPr id="443" name="楕円 442"/>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87140</xdr:rowOff>
    </xdr:from>
    <xdr:ext cx="736600" cy="259045"/>
    <xdr:sp macro="" textlink="">
      <xdr:nvSpPr>
        <xdr:cNvPr id="444" name="テキスト ボックス 443"/>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101346</xdr:rowOff>
    </xdr:from>
    <xdr:to>
      <xdr:col>74</xdr:col>
      <xdr:colOff>31750</xdr:colOff>
      <xdr:row>76</xdr:row>
      <xdr:rowOff>31496</xdr:rowOff>
    </xdr:to>
    <xdr:sp macro="" textlink="">
      <xdr:nvSpPr>
        <xdr:cNvPr id="445" name="楕円 444"/>
        <xdr:cNvSpPr/>
      </xdr:nvSpPr>
      <xdr:spPr>
        <a:xfrm>
          <a:off x="14732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16273</xdr:rowOff>
    </xdr:from>
    <xdr:ext cx="762000" cy="259045"/>
    <xdr:sp macro="" textlink="">
      <xdr:nvSpPr>
        <xdr:cNvPr id="446" name="テキスト ボックス 445"/>
        <xdr:cNvSpPr txBox="1"/>
      </xdr:nvSpPr>
      <xdr:spPr>
        <a:xfrm>
          <a:off x="14401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89916</xdr:rowOff>
    </xdr:from>
    <xdr:to>
      <xdr:col>69</xdr:col>
      <xdr:colOff>142875</xdr:colOff>
      <xdr:row>75</xdr:row>
      <xdr:rowOff>20066</xdr:rowOff>
    </xdr:to>
    <xdr:sp macro="" textlink="">
      <xdr:nvSpPr>
        <xdr:cNvPr id="447" name="楕円 446"/>
        <xdr:cNvSpPr/>
      </xdr:nvSpPr>
      <xdr:spPr>
        <a:xfrm>
          <a:off x="13843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4843</xdr:rowOff>
    </xdr:from>
    <xdr:ext cx="762000" cy="259045"/>
    <xdr:sp macro="" textlink="">
      <xdr:nvSpPr>
        <xdr:cNvPr id="448" name="テキスト ボックス 447"/>
        <xdr:cNvSpPr txBox="1"/>
      </xdr:nvSpPr>
      <xdr:spPr>
        <a:xfrm>
          <a:off x="13512800" y="12863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119635</xdr:rowOff>
    </xdr:from>
    <xdr:to>
      <xdr:col>65</xdr:col>
      <xdr:colOff>53975</xdr:colOff>
      <xdr:row>78</xdr:row>
      <xdr:rowOff>49785</xdr:rowOff>
    </xdr:to>
    <xdr:sp macro="" textlink="">
      <xdr:nvSpPr>
        <xdr:cNvPr id="449" name="楕円 448"/>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34562</xdr:rowOff>
    </xdr:from>
    <xdr:ext cx="762000" cy="259045"/>
    <xdr:sp macro="" textlink="">
      <xdr:nvSpPr>
        <xdr:cNvPr id="450" name="テキスト ボックス 449"/>
        <xdr:cNvSpPr txBox="1"/>
      </xdr:nvSpPr>
      <xdr:spPr>
        <a:xfrm>
          <a:off x="12623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158471</xdr:rowOff>
    </xdr:from>
    <xdr:to>
      <xdr:col>29</xdr:col>
      <xdr:colOff>127000</xdr:colOff>
      <xdr:row>15</xdr:row>
      <xdr:rowOff>13233</xdr:rowOff>
    </xdr:to>
    <xdr:cxnSp macro="">
      <xdr:nvCxnSpPr>
        <xdr:cNvPr id="50" name="直線コネクタ 49"/>
        <xdr:cNvCxnSpPr/>
      </xdr:nvCxnSpPr>
      <xdr:spPr bwMode="auto">
        <a:xfrm>
          <a:off x="5003800" y="2606396"/>
          <a:ext cx="647700" cy="26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47363</xdr:rowOff>
    </xdr:from>
    <xdr:ext cx="762000" cy="259045"/>
    <xdr:sp macro="" textlink="">
      <xdr:nvSpPr>
        <xdr:cNvPr id="51" name="人口1人当たり決算額の推移平均値テキスト130"/>
        <xdr:cNvSpPr txBox="1"/>
      </xdr:nvSpPr>
      <xdr:spPr>
        <a:xfrm>
          <a:off x="5740400" y="283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158471</xdr:rowOff>
    </xdr:from>
    <xdr:to>
      <xdr:col>26</xdr:col>
      <xdr:colOff>50800</xdr:colOff>
      <xdr:row>15</xdr:row>
      <xdr:rowOff>63411</xdr:rowOff>
    </xdr:to>
    <xdr:cxnSp macro="">
      <xdr:nvCxnSpPr>
        <xdr:cNvPr id="53" name="直線コネクタ 52"/>
        <xdr:cNvCxnSpPr/>
      </xdr:nvCxnSpPr>
      <xdr:spPr bwMode="auto">
        <a:xfrm flipV="1">
          <a:off x="4305300" y="2606396"/>
          <a:ext cx="698500" cy="76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7034</xdr:rowOff>
    </xdr:from>
    <xdr:ext cx="736600" cy="259045"/>
    <xdr:sp macro="" textlink="">
      <xdr:nvSpPr>
        <xdr:cNvPr id="55" name="テキスト ボックス 54"/>
        <xdr:cNvSpPr txBox="1"/>
      </xdr:nvSpPr>
      <xdr:spPr>
        <a:xfrm>
          <a:off x="4622800" y="296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63411</xdr:rowOff>
    </xdr:from>
    <xdr:to>
      <xdr:col>22</xdr:col>
      <xdr:colOff>114300</xdr:colOff>
      <xdr:row>16</xdr:row>
      <xdr:rowOff>63392</xdr:rowOff>
    </xdr:to>
    <xdr:cxnSp macro="">
      <xdr:nvCxnSpPr>
        <xdr:cNvPr id="56" name="直線コネクタ 55"/>
        <xdr:cNvCxnSpPr/>
      </xdr:nvCxnSpPr>
      <xdr:spPr bwMode="auto">
        <a:xfrm flipV="1">
          <a:off x="3606800" y="2682786"/>
          <a:ext cx="698500" cy="171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18578</xdr:rowOff>
    </xdr:from>
    <xdr:ext cx="762000" cy="259045"/>
    <xdr:sp macro="" textlink="">
      <xdr:nvSpPr>
        <xdr:cNvPr id="58" name="テキスト ボックス 57"/>
        <xdr:cNvSpPr txBox="1"/>
      </xdr:nvSpPr>
      <xdr:spPr>
        <a:xfrm>
          <a:off x="3924300" y="29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63392</xdr:rowOff>
    </xdr:from>
    <xdr:to>
      <xdr:col>18</xdr:col>
      <xdr:colOff>177800</xdr:colOff>
      <xdr:row>16</xdr:row>
      <xdr:rowOff>102254</xdr:rowOff>
    </xdr:to>
    <xdr:cxnSp macro="">
      <xdr:nvCxnSpPr>
        <xdr:cNvPr id="59" name="直線コネクタ 58"/>
        <xdr:cNvCxnSpPr/>
      </xdr:nvCxnSpPr>
      <xdr:spPr bwMode="auto">
        <a:xfrm flipV="1">
          <a:off x="2908300" y="2854217"/>
          <a:ext cx="698500" cy="38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159053</xdr:rowOff>
    </xdr:from>
    <xdr:ext cx="762000" cy="259045"/>
    <xdr:sp macro="" textlink="">
      <xdr:nvSpPr>
        <xdr:cNvPr id="61" name="テキスト ボックス 60"/>
        <xdr:cNvSpPr txBox="1"/>
      </xdr:nvSpPr>
      <xdr:spPr>
        <a:xfrm>
          <a:off x="32258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13739</xdr:rowOff>
    </xdr:from>
    <xdr:ext cx="762000" cy="259045"/>
    <xdr:sp macro="" textlink="">
      <xdr:nvSpPr>
        <xdr:cNvPr id="63" name="テキスト ボックス 62"/>
        <xdr:cNvSpPr txBox="1"/>
      </xdr:nvSpPr>
      <xdr:spPr>
        <a:xfrm>
          <a:off x="2527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133883</xdr:rowOff>
    </xdr:from>
    <xdr:to>
      <xdr:col>29</xdr:col>
      <xdr:colOff>177800</xdr:colOff>
      <xdr:row>15</xdr:row>
      <xdr:rowOff>64033</xdr:rowOff>
    </xdr:to>
    <xdr:sp macro="" textlink="">
      <xdr:nvSpPr>
        <xdr:cNvPr id="69" name="楕円 68"/>
        <xdr:cNvSpPr/>
      </xdr:nvSpPr>
      <xdr:spPr bwMode="auto">
        <a:xfrm>
          <a:off x="5600700" y="2581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150410</xdr:rowOff>
    </xdr:from>
    <xdr:ext cx="762000" cy="259045"/>
    <xdr:sp macro="" textlink="">
      <xdr:nvSpPr>
        <xdr:cNvPr id="70" name="人口1人当たり決算額の推移該当値テキスト130"/>
        <xdr:cNvSpPr txBox="1"/>
      </xdr:nvSpPr>
      <xdr:spPr>
        <a:xfrm>
          <a:off x="57404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107671</xdr:rowOff>
    </xdr:from>
    <xdr:to>
      <xdr:col>26</xdr:col>
      <xdr:colOff>101600</xdr:colOff>
      <xdr:row>15</xdr:row>
      <xdr:rowOff>37821</xdr:rowOff>
    </xdr:to>
    <xdr:sp macro="" textlink="">
      <xdr:nvSpPr>
        <xdr:cNvPr id="71" name="楕円 70"/>
        <xdr:cNvSpPr/>
      </xdr:nvSpPr>
      <xdr:spPr bwMode="auto">
        <a:xfrm>
          <a:off x="4953000" y="2555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47998</xdr:rowOff>
    </xdr:from>
    <xdr:ext cx="736600" cy="259045"/>
    <xdr:sp macro="" textlink="">
      <xdr:nvSpPr>
        <xdr:cNvPr id="72" name="テキスト ボックス 71"/>
        <xdr:cNvSpPr txBox="1"/>
      </xdr:nvSpPr>
      <xdr:spPr>
        <a:xfrm>
          <a:off x="4622800" y="2324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12611</xdr:rowOff>
    </xdr:from>
    <xdr:to>
      <xdr:col>22</xdr:col>
      <xdr:colOff>165100</xdr:colOff>
      <xdr:row>15</xdr:row>
      <xdr:rowOff>114211</xdr:rowOff>
    </xdr:to>
    <xdr:sp macro="" textlink="">
      <xdr:nvSpPr>
        <xdr:cNvPr id="73" name="楕円 72"/>
        <xdr:cNvSpPr/>
      </xdr:nvSpPr>
      <xdr:spPr bwMode="auto">
        <a:xfrm>
          <a:off x="4254500" y="2631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124388</xdr:rowOff>
    </xdr:from>
    <xdr:ext cx="762000" cy="259045"/>
    <xdr:sp macro="" textlink="">
      <xdr:nvSpPr>
        <xdr:cNvPr id="74" name="テキスト ボックス 73"/>
        <xdr:cNvSpPr txBox="1"/>
      </xdr:nvSpPr>
      <xdr:spPr>
        <a:xfrm>
          <a:off x="3924300" y="240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12592</xdr:rowOff>
    </xdr:from>
    <xdr:to>
      <xdr:col>19</xdr:col>
      <xdr:colOff>38100</xdr:colOff>
      <xdr:row>16</xdr:row>
      <xdr:rowOff>114192</xdr:rowOff>
    </xdr:to>
    <xdr:sp macro="" textlink="">
      <xdr:nvSpPr>
        <xdr:cNvPr id="75" name="楕円 74"/>
        <xdr:cNvSpPr/>
      </xdr:nvSpPr>
      <xdr:spPr bwMode="auto">
        <a:xfrm>
          <a:off x="3556000" y="2803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124369</xdr:rowOff>
    </xdr:from>
    <xdr:ext cx="762000" cy="259045"/>
    <xdr:sp macro="" textlink="">
      <xdr:nvSpPr>
        <xdr:cNvPr id="76" name="テキスト ボックス 75"/>
        <xdr:cNvSpPr txBox="1"/>
      </xdr:nvSpPr>
      <xdr:spPr>
        <a:xfrm>
          <a:off x="3225800" y="257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51454</xdr:rowOff>
    </xdr:from>
    <xdr:to>
      <xdr:col>15</xdr:col>
      <xdr:colOff>101600</xdr:colOff>
      <xdr:row>16</xdr:row>
      <xdr:rowOff>153054</xdr:rowOff>
    </xdr:to>
    <xdr:sp macro="" textlink="">
      <xdr:nvSpPr>
        <xdr:cNvPr id="77" name="楕円 76"/>
        <xdr:cNvSpPr/>
      </xdr:nvSpPr>
      <xdr:spPr bwMode="auto">
        <a:xfrm>
          <a:off x="2857500" y="2842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163231</xdr:rowOff>
    </xdr:from>
    <xdr:ext cx="762000" cy="259045"/>
    <xdr:sp macro="" textlink="">
      <xdr:nvSpPr>
        <xdr:cNvPr id="78" name="テキスト ボックス 77"/>
        <xdr:cNvSpPr txBox="1"/>
      </xdr:nvSpPr>
      <xdr:spPr>
        <a:xfrm>
          <a:off x="2527300" y="261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86864</xdr:rowOff>
    </xdr:from>
    <xdr:to>
      <xdr:col>29</xdr:col>
      <xdr:colOff>127000</xdr:colOff>
      <xdr:row>35</xdr:row>
      <xdr:rowOff>112271</xdr:rowOff>
    </xdr:to>
    <xdr:cxnSp macro="">
      <xdr:nvCxnSpPr>
        <xdr:cNvPr id="113" name="直線コネクタ 112"/>
        <xdr:cNvCxnSpPr/>
      </xdr:nvCxnSpPr>
      <xdr:spPr bwMode="auto">
        <a:xfrm>
          <a:off x="5003800" y="6697214"/>
          <a:ext cx="647700" cy="25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128189</xdr:rowOff>
    </xdr:from>
    <xdr:ext cx="762000" cy="259045"/>
    <xdr:sp macro="" textlink="">
      <xdr:nvSpPr>
        <xdr:cNvPr id="114" name="人口1人当たり決算額の推移平均値テキスト445"/>
        <xdr:cNvSpPr txBox="1"/>
      </xdr:nvSpPr>
      <xdr:spPr>
        <a:xfrm>
          <a:off x="5740400" y="6738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86864</xdr:rowOff>
    </xdr:from>
    <xdr:to>
      <xdr:col>26</xdr:col>
      <xdr:colOff>50800</xdr:colOff>
      <xdr:row>35</xdr:row>
      <xdr:rowOff>120305</xdr:rowOff>
    </xdr:to>
    <xdr:cxnSp macro="">
      <xdr:nvCxnSpPr>
        <xdr:cNvPr id="116" name="直線コネクタ 115"/>
        <xdr:cNvCxnSpPr/>
      </xdr:nvCxnSpPr>
      <xdr:spPr bwMode="auto">
        <a:xfrm flipV="1">
          <a:off x="4305300" y="6697214"/>
          <a:ext cx="698500" cy="33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230896</xdr:rowOff>
    </xdr:from>
    <xdr:ext cx="736600" cy="259045"/>
    <xdr:sp macro="" textlink="">
      <xdr:nvSpPr>
        <xdr:cNvPr id="118" name="テキスト ボックス 117"/>
        <xdr:cNvSpPr txBox="1"/>
      </xdr:nvSpPr>
      <xdr:spPr>
        <a:xfrm>
          <a:off x="4622800" y="6841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120305</xdr:rowOff>
    </xdr:from>
    <xdr:to>
      <xdr:col>22</xdr:col>
      <xdr:colOff>114300</xdr:colOff>
      <xdr:row>35</xdr:row>
      <xdr:rowOff>180525</xdr:rowOff>
    </xdr:to>
    <xdr:cxnSp macro="">
      <xdr:nvCxnSpPr>
        <xdr:cNvPr id="119" name="直線コネクタ 118"/>
        <xdr:cNvCxnSpPr/>
      </xdr:nvCxnSpPr>
      <xdr:spPr bwMode="auto">
        <a:xfrm flipV="1">
          <a:off x="3606800" y="6730655"/>
          <a:ext cx="698500" cy="60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221294</xdr:rowOff>
    </xdr:from>
    <xdr:ext cx="762000" cy="259045"/>
    <xdr:sp macro="" textlink="">
      <xdr:nvSpPr>
        <xdr:cNvPr id="121" name="テキスト ボックス 120"/>
        <xdr:cNvSpPr txBox="1"/>
      </xdr:nvSpPr>
      <xdr:spPr>
        <a:xfrm>
          <a:off x="3924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180525</xdr:rowOff>
    </xdr:from>
    <xdr:to>
      <xdr:col>18</xdr:col>
      <xdr:colOff>177800</xdr:colOff>
      <xdr:row>35</xdr:row>
      <xdr:rowOff>253285</xdr:rowOff>
    </xdr:to>
    <xdr:cxnSp macro="">
      <xdr:nvCxnSpPr>
        <xdr:cNvPr id="122" name="直線コネクタ 121"/>
        <xdr:cNvCxnSpPr/>
      </xdr:nvCxnSpPr>
      <xdr:spPr bwMode="auto">
        <a:xfrm flipV="1">
          <a:off x="2908300" y="6790875"/>
          <a:ext cx="698500" cy="72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61471</xdr:rowOff>
    </xdr:from>
    <xdr:to>
      <xdr:col>29</xdr:col>
      <xdr:colOff>177800</xdr:colOff>
      <xdr:row>35</xdr:row>
      <xdr:rowOff>163071</xdr:rowOff>
    </xdr:to>
    <xdr:sp macro="" textlink="">
      <xdr:nvSpPr>
        <xdr:cNvPr id="132" name="楕円 131"/>
        <xdr:cNvSpPr/>
      </xdr:nvSpPr>
      <xdr:spPr bwMode="auto">
        <a:xfrm>
          <a:off x="5600700" y="6671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249448</xdr:rowOff>
    </xdr:from>
    <xdr:ext cx="762000" cy="259045"/>
    <xdr:sp macro="" textlink="">
      <xdr:nvSpPr>
        <xdr:cNvPr id="133" name="人口1人当たり決算額の推移該当値テキスト445"/>
        <xdr:cNvSpPr txBox="1"/>
      </xdr:nvSpPr>
      <xdr:spPr>
        <a:xfrm>
          <a:off x="5740400" y="651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36064</xdr:rowOff>
    </xdr:from>
    <xdr:to>
      <xdr:col>26</xdr:col>
      <xdr:colOff>101600</xdr:colOff>
      <xdr:row>35</xdr:row>
      <xdr:rowOff>137664</xdr:rowOff>
    </xdr:to>
    <xdr:sp macro="" textlink="">
      <xdr:nvSpPr>
        <xdr:cNvPr id="134" name="楕円 133"/>
        <xdr:cNvSpPr/>
      </xdr:nvSpPr>
      <xdr:spPr bwMode="auto">
        <a:xfrm>
          <a:off x="4953000" y="6646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147841</xdr:rowOff>
    </xdr:from>
    <xdr:ext cx="736600" cy="259045"/>
    <xdr:sp macro="" textlink="">
      <xdr:nvSpPr>
        <xdr:cNvPr id="135" name="テキスト ボックス 134"/>
        <xdr:cNvSpPr txBox="1"/>
      </xdr:nvSpPr>
      <xdr:spPr>
        <a:xfrm>
          <a:off x="4622800" y="641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69505</xdr:rowOff>
    </xdr:from>
    <xdr:to>
      <xdr:col>22</xdr:col>
      <xdr:colOff>165100</xdr:colOff>
      <xdr:row>35</xdr:row>
      <xdr:rowOff>171105</xdr:rowOff>
    </xdr:to>
    <xdr:sp macro="" textlink="">
      <xdr:nvSpPr>
        <xdr:cNvPr id="136" name="楕円 135"/>
        <xdr:cNvSpPr/>
      </xdr:nvSpPr>
      <xdr:spPr bwMode="auto">
        <a:xfrm>
          <a:off x="4254500" y="6679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181282</xdr:rowOff>
    </xdr:from>
    <xdr:ext cx="762000" cy="259045"/>
    <xdr:sp macro="" textlink="">
      <xdr:nvSpPr>
        <xdr:cNvPr id="137" name="テキスト ボックス 136"/>
        <xdr:cNvSpPr txBox="1"/>
      </xdr:nvSpPr>
      <xdr:spPr>
        <a:xfrm>
          <a:off x="3924300" y="644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129725</xdr:rowOff>
    </xdr:from>
    <xdr:to>
      <xdr:col>19</xdr:col>
      <xdr:colOff>38100</xdr:colOff>
      <xdr:row>35</xdr:row>
      <xdr:rowOff>231325</xdr:rowOff>
    </xdr:to>
    <xdr:sp macro="" textlink="">
      <xdr:nvSpPr>
        <xdr:cNvPr id="138" name="楕円 137"/>
        <xdr:cNvSpPr/>
      </xdr:nvSpPr>
      <xdr:spPr bwMode="auto">
        <a:xfrm>
          <a:off x="3556000" y="6740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216102</xdr:rowOff>
    </xdr:from>
    <xdr:ext cx="762000" cy="259045"/>
    <xdr:sp macro="" textlink="">
      <xdr:nvSpPr>
        <xdr:cNvPr id="139" name="テキスト ボックス 138"/>
        <xdr:cNvSpPr txBox="1"/>
      </xdr:nvSpPr>
      <xdr:spPr>
        <a:xfrm>
          <a:off x="3225800" y="6826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202485</xdr:rowOff>
    </xdr:from>
    <xdr:to>
      <xdr:col>15</xdr:col>
      <xdr:colOff>101600</xdr:colOff>
      <xdr:row>35</xdr:row>
      <xdr:rowOff>304085</xdr:rowOff>
    </xdr:to>
    <xdr:sp macro="" textlink="">
      <xdr:nvSpPr>
        <xdr:cNvPr id="140" name="楕円 139"/>
        <xdr:cNvSpPr/>
      </xdr:nvSpPr>
      <xdr:spPr bwMode="auto">
        <a:xfrm>
          <a:off x="2857500" y="6812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288862</xdr:rowOff>
    </xdr:from>
    <xdr:ext cx="762000" cy="259045"/>
    <xdr:sp macro="" textlink="">
      <xdr:nvSpPr>
        <xdr:cNvPr id="141" name="テキスト ボックス 140"/>
        <xdr:cNvSpPr txBox="1"/>
      </xdr:nvSpPr>
      <xdr:spPr>
        <a:xfrm>
          <a:off x="2527300" y="6899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58,950
58,453
276.31
25,207,936
24,350,452
820,259
15,038,801
25,491,858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38453</xdr:rowOff>
    </xdr:from>
    <xdr:to>
      <xdr:col>24</xdr:col>
      <xdr:colOff>63500</xdr:colOff>
      <xdr:row>35</xdr:row>
      <xdr:rowOff>101409</xdr:rowOff>
    </xdr:to>
    <xdr:cxnSp macro="">
      <xdr:nvCxnSpPr>
        <xdr:cNvPr id="59" name="直線コネクタ 58"/>
        <xdr:cNvCxnSpPr/>
      </xdr:nvCxnSpPr>
      <xdr:spPr>
        <a:xfrm>
          <a:off x="3797300" y="6039203"/>
          <a:ext cx="838200" cy="6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82277</xdr:rowOff>
    </xdr:from>
    <xdr:ext cx="534377" cy="259045"/>
    <xdr:sp macro="" textlink="">
      <xdr:nvSpPr>
        <xdr:cNvPr id="60" name="人件費平均値テキスト"/>
        <xdr:cNvSpPr txBox="1"/>
      </xdr:nvSpPr>
      <xdr:spPr>
        <a:xfrm>
          <a:off x="4686300" y="608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38453</xdr:rowOff>
    </xdr:from>
    <xdr:to>
      <xdr:col>19</xdr:col>
      <xdr:colOff>177800</xdr:colOff>
      <xdr:row>35</xdr:row>
      <xdr:rowOff>53906</xdr:rowOff>
    </xdr:to>
    <xdr:cxnSp macro="">
      <xdr:nvCxnSpPr>
        <xdr:cNvPr id="62" name="直線コネクタ 61"/>
        <xdr:cNvCxnSpPr/>
      </xdr:nvCxnSpPr>
      <xdr:spPr>
        <a:xfrm flipV="1">
          <a:off x="2908300" y="6039203"/>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20441</xdr:rowOff>
    </xdr:from>
    <xdr:ext cx="534377" cy="259045"/>
    <xdr:sp macro="" textlink="">
      <xdr:nvSpPr>
        <xdr:cNvPr id="64" name="テキスト ボックス 63"/>
        <xdr:cNvSpPr txBox="1"/>
      </xdr:nvSpPr>
      <xdr:spPr>
        <a:xfrm>
          <a:off x="3530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53906</xdr:rowOff>
    </xdr:from>
    <xdr:to>
      <xdr:col>15</xdr:col>
      <xdr:colOff>50800</xdr:colOff>
      <xdr:row>35</xdr:row>
      <xdr:rowOff>94026</xdr:rowOff>
    </xdr:to>
    <xdr:cxnSp macro="">
      <xdr:nvCxnSpPr>
        <xdr:cNvPr id="65" name="直線コネクタ 64"/>
        <xdr:cNvCxnSpPr/>
      </xdr:nvCxnSpPr>
      <xdr:spPr>
        <a:xfrm flipV="1">
          <a:off x="2019300" y="6054656"/>
          <a:ext cx="889000" cy="4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12097</xdr:rowOff>
    </xdr:from>
    <xdr:ext cx="534377" cy="259045"/>
    <xdr:sp macro="" textlink="">
      <xdr:nvSpPr>
        <xdr:cNvPr id="67" name="テキスト ボックス 66"/>
        <xdr:cNvSpPr txBox="1"/>
      </xdr:nvSpPr>
      <xdr:spPr>
        <a:xfrm>
          <a:off x="2641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94026</xdr:rowOff>
    </xdr:from>
    <xdr:to>
      <xdr:col>10</xdr:col>
      <xdr:colOff>114300</xdr:colOff>
      <xdr:row>35</xdr:row>
      <xdr:rowOff>127310</xdr:rowOff>
    </xdr:to>
    <xdr:cxnSp macro="">
      <xdr:nvCxnSpPr>
        <xdr:cNvPr id="68" name="直線コネクタ 67"/>
        <xdr:cNvCxnSpPr/>
      </xdr:nvCxnSpPr>
      <xdr:spPr>
        <a:xfrm flipV="1">
          <a:off x="1130300" y="6094776"/>
          <a:ext cx="889000" cy="3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29144</xdr:rowOff>
    </xdr:from>
    <xdr:to>
      <xdr:col>10</xdr:col>
      <xdr:colOff>165100</xdr:colOff>
      <xdr:row>35</xdr:row>
      <xdr:rowOff>130744</xdr:rowOff>
    </xdr:to>
    <xdr:sp macro="" textlink="">
      <xdr:nvSpPr>
        <xdr:cNvPr id="69" name="フローチャート: 判断 68"/>
        <xdr:cNvSpPr/>
      </xdr:nvSpPr>
      <xdr:spPr>
        <a:xfrm>
          <a:off x="1968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147271</xdr:rowOff>
    </xdr:from>
    <xdr:ext cx="534377" cy="259045"/>
    <xdr:sp macro="" textlink="">
      <xdr:nvSpPr>
        <xdr:cNvPr id="70" name="テキスト ボックス 69"/>
        <xdr:cNvSpPr txBox="1"/>
      </xdr:nvSpPr>
      <xdr:spPr>
        <a:xfrm>
          <a:off x="1752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37762</xdr:rowOff>
    </xdr:from>
    <xdr:to>
      <xdr:col>6</xdr:col>
      <xdr:colOff>38100</xdr:colOff>
      <xdr:row>35</xdr:row>
      <xdr:rowOff>139362</xdr:rowOff>
    </xdr:to>
    <xdr:sp macro="" textlink="">
      <xdr:nvSpPr>
        <xdr:cNvPr id="71" name="フローチャート: 判断 70"/>
        <xdr:cNvSpPr/>
      </xdr:nvSpPr>
      <xdr:spPr>
        <a:xfrm>
          <a:off x="1079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155889</xdr:rowOff>
    </xdr:from>
    <xdr:ext cx="534377" cy="259045"/>
    <xdr:sp macro="" textlink="">
      <xdr:nvSpPr>
        <xdr:cNvPr id="72" name="テキスト ボックス 71"/>
        <xdr:cNvSpPr txBox="1"/>
      </xdr:nvSpPr>
      <xdr:spPr>
        <a:xfrm>
          <a:off x="863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50609</xdr:rowOff>
    </xdr:from>
    <xdr:to>
      <xdr:col>24</xdr:col>
      <xdr:colOff>114300</xdr:colOff>
      <xdr:row>35</xdr:row>
      <xdr:rowOff>152209</xdr:rowOff>
    </xdr:to>
    <xdr:sp macro="" textlink="">
      <xdr:nvSpPr>
        <xdr:cNvPr id="78" name="楕円 77"/>
        <xdr:cNvSpPr/>
      </xdr:nvSpPr>
      <xdr:spPr>
        <a:xfrm>
          <a:off x="4584700" y="605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73486</xdr:rowOff>
    </xdr:from>
    <xdr:ext cx="534377" cy="259045"/>
    <xdr:sp macro="" textlink="">
      <xdr:nvSpPr>
        <xdr:cNvPr id="79" name="人件費該当値テキスト"/>
        <xdr:cNvSpPr txBox="1"/>
      </xdr:nvSpPr>
      <xdr:spPr>
        <a:xfrm>
          <a:off x="4686300" y="590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159103</xdr:rowOff>
    </xdr:from>
    <xdr:to>
      <xdr:col>20</xdr:col>
      <xdr:colOff>38100</xdr:colOff>
      <xdr:row>35</xdr:row>
      <xdr:rowOff>89253</xdr:rowOff>
    </xdr:to>
    <xdr:sp macro="" textlink="">
      <xdr:nvSpPr>
        <xdr:cNvPr id="80" name="楕円 79"/>
        <xdr:cNvSpPr/>
      </xdr:nvSpPr>
      <xdr:spPr>
        <a:xfrm>
          <a:off x="3746500" y="598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105780</xdr:rowOff>
    </xdr:from>
    <xdr:ext cx="534377" cy="259045"/>
    <xdr:sp macro="" textlink="">
      <xdr:nvSpPr>
        <xdr:cNvPr id="81" name="テキスト ボックス 80"/>
        <xdr:cNvSpPr txBox="1"/>
      </xdr:nvSpPr>
      <xdr:spPr>
        <a:xfrm>
          <a:off x="3530111" y="576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3106</xdr:rowOff>
    </xdr:from>
    <xdr:to>
      <xdr:col>15</xdr:col>
      <xdr:colOff>101600</xdr:colOff>
      <xdr:row>35</xdr:row>
      <xdr:rowOff>104706</xdr:rowOff>
    </xdr:to>
    <xdr:sp macro="" textlink="">
      <xdr:nvSpPr>
        <xdr:cNvPr id="82" name="楕円 81"/>
        <xdr:cNvSpPr/>
      </xdr:nvSpPr>
      <xdr:spPr>
        <a:xfrm>
          <a:off x="2857500" y="600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121233</xdr:rowOff>
    </xdr:from>
    <xdr:ext cx="534377" cy="259045"/>
    <xdr:sp macro="" textlink="">
      <xdr:nvSpPr>
        <xdr:cNvPr id="83" name="テキスト ボックス 82"/>
        <xdr:cNvSpPr txBox="1"/>
      </xdr:nvSpPr>
      <xdr:spPr>
        <a:xfrm>
          <a:off x="2641111" y="577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43226</xdr:rowOff>
    </xdr:from>
    <xdr:to>
      <xdr:col>10</xdr:col>
      <xdr:colOff>165100</xdr:colOff>
      <xdr:row>35</xdr:row>
      <xdr:rowOff>144826</xdr:rowOff>
    </xdr:to>
    <xdr:sp macro="" textlink="">
      <xdr:nvSpPr>
        <xdr:cNvPr id="84" name="楕円 83"/>
        <xdr:cNvSpPr/>
      </xdr:nvSpPr>
      <xdr:spPr>
        <a:xfrm>
          <a:off x="1968500" y="604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135953</xdr:rowOff>
    </xdr:from>
    <xdr:ext cx="534377" cy="259045"/>
    <xdr:sp macro="" textlink="">
      <xdr:nvSpPr>
        <xdr:cNvPr id="85" name="テキスト ボックス 84"/>
        <xdr:cNvSpPr txBox="1"/>
      </xdr:nvSpPr>
      <xdr:spPr>
        <a:xfrm>
          <a:off x="1752111" y="613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76510</xdr:rowOff>
    </xdr:from>
    <xdr:to>
      <xdr:col>6</xdr:col>
      <xdr:colOff>38100</xdr:colOff>
      <xdr:row>36</xdr:row>
      <xdr:rowOff>6660</xdr:rowOff>
    </xdr:to>
    <xdr:sp macro="" textlink="">
      <xdr:nvSpPr>
        <xdr:cNvPr id="86" name="楕円 85"/>
        <xdr:cNvSpPr/>
      </xdr:nvSpPr>
      <xdr:spPr>
        <a:xfrm>
          <a:off x="1079500" y="607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169237</xdr:rowOff>
    </xdr:from>
    <xdr:ext cx="534377" cy="259045"/>
    <xdr:sp macro="" textlink="">
      <xdr:nvSpPr>
        <xdr:cNvPr id="87" name="テキスト ボックス 86"/>
        <xdr:cNvSpPr txBox="1"/>
      </xdr:nvSpPr>
      <xdr:spPr>
        <a:xfrm>
          <a:off x="863111" y="61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14282</xdr:rowOff>
    </xdr:from>
    <xdr:to>
      <xdr:col>24</xdr:col>
      <xdr:colOff>63500</xdr:colOff>
      <xdr:row>58</xdr:row>
      <xdr:rowOff>22531</xdr:rowOff>
    </xdr:to>
    <xdr:cxnSp macro="">
      <xdr:nvCxnSpPr>
        <xdr:cNvPr id="116" name="直線コネクタ 115"/>
        <xdr:cNvCxnSpPr/>
      </xdr:nvCxnSpPr>
      <xdr:spPr>
        <a:xfrm>
          <a:off x="3797300" y="9958382"/>
          <a:ext cx="8382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125089</xdr:rowOff>
    </xdr:from>
    <xdr:ext cx="534377" cy="259045"/>
    <xdr:sp macro="" textlink="">
      <xdr:nvSpPr>
        <xdr:cNvPr id="117" name="物件費平均値テキスト"/>
        <xdr:cNvSpPr txBox="1"/>
      </xdr:nvSpPr>
      <xdr:spPr>
        <a:xfrm>
          <a:off x="4686300" y="972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12016</xdr:rowOff>
    </xdr:from>
    <xdr:to>
      <xdr:col>19</xdr:col>
      <xdr:colOff>177800</xdr:colOff>
      <xdr:row>58</xdr:row>
      <xdr:rowOff>14282</xdr:rowOff>
    </xdr:to>
    <xdr:cxnSp macro="">
      <xdr:nvCxnSpPr>
        <xdr:cNvPr id="119" name="直線コネクタ 118"/>
        <xdr:cNvCxnSpPr/>
      </xdr:nvCxnSpPr>
      <xdr:spPr>
        <a:xfrm>
          <a:off x="2908300" y="9956116"/>
          <a:ext cx="889000" cy="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12016</xdr:rowOff>
    </xdr:from>
    <xdr:to>
      <xdr:col>15</xdr:col>
      <xdr:colOff>50800</xdr:colOff>
      <xdr:row>58</xdr:row>
      <xdr:rowOff>23049</xdr:rowOff>
    </xdr:to>
    <xdr:cxnSp macro="">
      <xdr:nvCxnSpPr>
        <xdr:cNvPr id="122" name="直線コネクタ 121"/>
        <xdr:cNvCxnSpPr/>
      </xdr:nvCxnSpPr>
      <xdr:spPr>
        <a:xfrm flipV="1">
          <a:off x="2019300" y="9956116"/>
          <a:ext cx="889000" cy="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66160</xdr:rowOff>
    </xdr:from>
    <xdr:ext cx="534377" cy="259045"/>
    <xdr:sp macro="" textlink="">
      <xdr:nvSpPr>
        <xdr:cNvPr id="124" name="テキスト ボックス 123"/>
        <xdr:cNvSpPr txBox="1"/>
      </xdr:nvSpPr>
      <xdr:spPr>
        <a:xfrm>
          <a:off x="2641111" y="966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23049</xdr:rowOff>
    </xdr:from>
    <xdr:to>
      <xdr:col>10</xdr:col>
      <xdr:colOff>114300</xdr:colOff>
      <xdr:row>58</xdr:row>
      <xdr:rowOff>34575</xdr:rowOff>
    </xdr:to>
    <xdr:cxnSp macro="">
      <xdr:nvCxnSpPr>
        <xdr:cNvPr id="125" name="直線コネクタ 124"/>
        <xdr:cNvCxnSpPr/>
      </xdr:nvCxnSpPr>
      <xdr:spPr>
        <a:xfrm flipV="1">
          <a:off x="1130300" y="9967149"/>
          <a:ext cx="889000" cy="1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119521</xdr:rowOff>
    </xdr:from>
    <xdr:to>
      <xdr:col>10</xdr:col>
      <xdr:colOff>165100</xdr:colOff>
      <xdr:row>58</xdr:row>
      <xdr:rowOff>49671</xdr:rowOff>
    </xdr:to>
    <xdr:sp macro="" textlink="">
      <xdr:nvSpPr>
        <xdr:cNvPr id="126" name="フローチャート: 判断 125"/>
        <xdr:cNvSpPr/>
      </xdr:nvSpPr>
      <xdr:spPr>
        <a:xfrm>
          <a:off x="1968500" y="98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66198</xdr:rowOff>
    </xdr:from>
    <xdr:ext cx="534377" cy="259045"/>
    <xdr:sp macro="" textlink="">
      <xdr:nvSpPr>
        <xdr:cNvPr id="127" name="テキスト ボックス 126"/>
        <xdr:cNvSpPr txBox="1"/>
      </xdr:nvSpPr>
      <xdr:spPr>
        <a:xfrm>
          <a:off x="1752111" y="966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117734</xdr:rowOff>
    </xdr:from>
    <xdr:to>
      <xdr:col>6</xdr:col>
      <xdr:colOff>38100</xdr:colOff>
      <xdr:row>58</xdr:row>
      <xdr:rowOff>47884</xdr:rowOff>
    </xdr:to>
    <xdr:sp macro="" textlink="">
      <xdr:nvSpPr>
        <xdr:cNvPr id="128" name="フローチャート: 判断 127"/>
        <xdr:cNvSpPr/>
      </xdr:nvSpPr>
      <xdr:spPr>
        <a:xfrm>
          <a:off x="1079500" y="98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64411</xdr:rowOff>
    </xdr:from>
    <xdr:ext cx="534377" cy="259045"/>
    <xdr:sp macro="" textlink="">
      <xdr:nvSpPr>
        <xdr:cNvPr id="129" name="テキスト ボックス 128"/>
        <xdr:cNvSpPr txBox="1"/>
      </xdr:nvSpPr>
      <xdr:spPr>
        <a:xfrm>
          <a:off x="863111" y="96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143181</xdr:rowOff>
    </xdr:from>
    <xdr:to>
      <xdr:col>24</xdr:col>
      <xdr:colOff>114300</xdr:colOff>
      <xdr:row>58</xdr:row>
      <xdr:rowOff>73331</xdr:rowOff>
    </xdr:to>
    <xdr:sp macro="" textlink="">
      <xdr:nvSpPr>
        <xdr:cNvPr id="135" name="楕円 134"/>
        <xdr:cNvSpPr/>
      </xdr:nvSpPr>
      <xdr:spPr>
        <a:xfrm>
          <a:off x="4584700" y="991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80639</xdr:rowOff>
    </xdr:from>
    <xdr:ext cx="534377" cy="259045"/>
    <xdr:sp macro="" textlink="">
      <xdr:nvSpPr>
        <xdr:cNvPr id="136" name="物件費該当値テキスト"/>
        <xdr:cNvSpPr txBox="1"/>
      </xdr:nvSpPr>
      <xdr:spPr>
        <a:xfrm>
          <a:off x="4686300" y="985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134932</xdr:rowOff>
    </xdr:from>
    <xdr:to>
      <xdr:col>20</xdr:col>
      <xdr:colOff>38100</xdr:colOff>
      <xdr:row>58</xdr:row>
      <xdr:rowOff>65082</xdr:rowOff>
    </xdr:to>
    <xdr:sp macro="" textlink="">
      <xdr:nvSpPr>
        <xdr:cNvPr id="137" name="楕円 136"/>
        <xdr:cNvSpPr/>
      </xdr:nvSpPr>
      <xdr:spPr>
        <a:xfrm>
          <a:off x="3746500" y="990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56209</xdr:rowOff>
    </xdr:from>
    <xdr:ext cx="534377" cy="259045"/>
    <xdr:sp macro="" textlink="">
      <xdr:nvSpPr>
        <xdr:cNvPr id="138" name="テキスト ボックス 137"/>
        <xdr:cNvSpPr txBox="1"/>
      </xdr:nvSpPr>
      <xdr:spPr>
        <a:xfrm>
          <a:off x="3530111" y="1000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132666</xdr:rowOff>
    </xdr:from>
    <xdr:to>
      <xdr:col>15</xdr:col>
      <xdr:colOff>101600</xdr:colOff>
      <xdr:row>58</xdr:row>
      <xdr:rowOff>62816</xdr:rowOff>
    </xdr:to>
    <xdr:sp macro="" textlink="">
      <xdr:nvSpPr>
        <xdr:cNvPr id="139" name="楕円 138"/>
        <xdr:cNvSpPr/>
      </xdr:nvSpPr>
      <xdr:spPr>
        <a:xfrm>
          <a:off x="2857500" y="990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53943</xdr:rowOff>
    </xdr:from>
    <xdr:ext cx="534377" cy="259045"/>
    <xdr:sp macro="" textlink="">
      <xdr:nvSpPr>
        <xdr:cNvPr id="140" name="テキスト ボックス 139"/>
        <xdr:cNvSpPr txBox="1"/>
      </xdr:nvSpPr>
      <xdr:spPr>
        <a:xfrm>
          <a:off x="2641111" y="999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143699</xdr:rowOff>
    </xdr:from>
    <xdr:to>
      <xdr:col>10</xdr:col>
      <xdr:colOff>165100</xdr:colOff>
      <xdr:row>58</xdr:row>
      <xdr:rowOff>73849</xdr:rowOff>
    </xdr:to>
    <xdr:sp macro="" textlink="">
      <xdr:nvSpPr>
        <xdr:cNvPr id="141" name="楕円 140"/>
        <xdr:cNvSpPr/>
      </xdr:nvSpPr>
      <xdr:spPr>
        <a:xfrm>
          <a:off x="1968500" y="991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64976</xdr:rowOff>
    </xdr:from>
    <xdr:ext cx="534377" cy="259045"/>
    <xdr:sp macro="" textlink="">
      <xdr:nvSpPr>
        <xdr:cNvPr id="142" name="テキスト ボックス 141"/>
        <xdr:cNvSpPr txBox="1"/>
      </xdr:nvSpPr>
      <xdr:spPr>
        <a:xfrm>
          <a:off x="1752111" y="1000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155225</xdr:rowOff>
    </xdr:from>
    <xdr:to>
      <xdr:col>6</xdr:col>
      <xdr:colOff>38100</xdr:colOff>
      <xdr:row>58</xdr:row>
      <xdr:rowOff>85375</xdr:rowOff>
    </xdr:to>
    <xdr:sp macro="" textlink="">
      <xdr:nvSpPr>
        <xdr:cNvPr id="143" name="楕円 142"/>
        <xdr:cNvSpPr/>
      </xdr:nvSpPr>
      <xdr:spPr>
        <a:xfrm>
          <a:off x="1079500" y="992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76502</xdr:rowOff>
    </xdr:from>
    <xdr:ext cx="534377" cy="259045"/>
    <xdr:sp macro="" textlink="">
      <xdr:nvSpPr>
        <xdr:cNvPr id="144" name="テキスト ボックス 143"/>
        <xdr:cNvSpPr txBox="1"/>
      </xdr:nvSpPr>
      <xdr:spPr>
        <a:xfrm>
          <a:off x="863111" y="1002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42030</xdr:rowOff>
    </xdr:from>
    <xdr:to>
      <xdr:col>24</xdr:col>
      <xdr:colOff>63500</xdr:colOff>
      <xdr:row>76</xdr:row>
      <xdr:rowOff>68035</xdr:rowOff>
    </xdr:to>
    <xdr:cxnSp macro="">
      <xdr:nvCxnSpPr>
        <xdr:cNvPr id="169" name="直線コネクタ 168"/>
        <xdr:cNvCxnSpPr/>
      </xdr:nvCxnSpPr>
      <xdr:spPr>
        <a:xfrm flipV="1">
          <a:off x="3797300" y="13072230"/>
          <a:ext cx="838200" cy="2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13664</xdr:rowOff>
    </xdr:from>
    <xdr:ext cx="469744" cy="259045"/>
    <xdr:sp macro="" textlink="">
      <xdr:nvSpPr>
        <xdr:cNvPr id="170" name="維持補修費平均値テキスト"/>
        <xdr:cNvSpPr txBox="1"/>
      </xdr:nvSpPr>
      <xdr:spPr>
        <a:xfrm>
          <a:off x="4686300" y="1304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51518</xdr:rowOff>
    </xdr:from>
    <xdr:to>
      <xdr:col>19</xdr:col>
      <xdr:colOff>177800</xdr:colOff>
      <xdr:row>76</xdr:row>
      <xdr:rowOff>68035</xdr:rowOff>
    </xdr:to>
    <xdr:cxnSp macro="">
      <xdr:nvCxnSpPr>
        <xdr:cNvPr id="172" name="直線コネクタ 171"/>
        <xdr:cNvCxnSpPr/>
      </xdr:nvCxnSpPr>
      <xdr:spPr>
        <a:xfrm>
          <a:off x="2908300" y="12910268"/>
          <a:ext cx="889000" cy="18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10862</xdr:rowOff>
    </xdr:from>
    <xdr:ext cx="469744" cy="259045"/>
    <xdr:sp macro="" textlink="">
      <xdr:nvSpPr>
        <xdr:cNvPr id="174" name="テキスト ボックス 173"/>
        <xdr:cNvSpPr txBox="1"/>
      </xdr:nvSpPr>
      <xdr:spPr>
        <a:xfrm>
          <a:off x="3562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51518</xdr:rowOff>
    </xdr:from>
    <xdr:to>
      <xdr:col>15</xdr:col>
      <xdr:colOff>50800</xdr:colOff>
      <xdr:row>76</xdr:row>
      <xdr:rowOff>27915</xdr:rowOff>
    </xdr:to>
    <xdr:cxnSp macro="">
      <xdr:nvCxnSpPr>
        <xdr:cNvPr id="175" name="直線コネクタ 174"/>
        <xdr:cNvCxnSpPr/>
      </xdr:nvCxnSpPr>
      <xdr:spPr>
        <a:xfrm flipV="1">
          <a:off x="2019300" y="12910268"/>
          <a:ext cx="889000" cy="14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20178</xdr:rowOff>
    </xdr:from>
    <xdr:ext cx="469744" cy="259045"/>
    <xdr:sp macro="" textlink="">
      <xdr:nvSpPr>
        <xdr:cNvPr id="177" name="テキスト ボックス 176"/>
        <xdr:cNvSpPr txBox="1"/>
      </xdr:nvSpPr>
      <xdr:spPr>
        <a:xfrm>
          <a:off x="2673428" y="1322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137700</xdr:rowOff>
    </xdr:from>
    <xdr:to>
      <xdr:col>10</xdr:col>
      <xdr:colOff>114300</xdr:colOff>
      <xdr:row>76</xdr:row>
      <xdr:rowOff>27915</xdr:rowOff>
    </xdr:to>
    <xdr:cxnSp macro="">
      <xdr:nvCxnSpPr>
        <xdr:cNvPr id="178" name="直線コネクタ 177"/>
        <xdr:cNvCxnSpPr/>
      </xdr:nvCxnSpPr>
      <xdr:spPr>
        <a:xfrm>
          <a:off x="1130300" y="12996450"/>
          <a:ext cx="889000" cy="6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57010</xdr:rowOff>
    </xdr:from>
    <xdr:to>
      <xdr:col>10</xdr:col>
      <xdr:colOff>165100</xdr:colOff>
      <xdr:row>76</xdr:row>
      <xdr:rowOff>158610</xdr:rowOff>
    </xdr:to>
    <xdr:sp macro="" textlink="">
      <xdr:nvSpPr>
        <xdr:cNvPr id="179" name="フローチャート: 判断 178"/>
        <xdr:cNvSpPr/>
      </xdr:nvSpPr>
      <xdr:spPr>
        <a:xfrm>
          <a:off x="1968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149737</xdr:rowOff>
    </xdr:from>
    <xdr:ext cx="469744" cy="259045"/>
    <xdr:sp macro="" textlink="">
      <xdr:nvSpPr>
        <xdr:cNvPr id="180" name="テキスト ボックス 179"/>
        <xdr:cNvSpPr txBox="1"/>
      </xdr:nvSpPr>
      <xdr:spPr>
        <a:xfrm>
          <a:off x="1784428" y="131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67926</xdr:rowOff>
    </xdr:from>
    <xdr:to>
      <xdr:col>6</xdr:col>
      <xdr:colOff>38100</xdr:colOff>
      <xdr:row>76</xdr:row>
      <xdr:rowOff>169526</xdr:rowOff>
    </xdr:to>
    <xdr:sp macro="" textlink="">
      <xdr:nvSpPr>
        <xdr:cNvPr id="181" name="フローチャート: 判断 180"/>
        <xdr:cNvSpPr/>
      </xdr:nvSpPr>
      <xdr:spPr>
        <a:xfrm>
          <a:off x="1079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160653</xdr:rowOff>
    </xdr:from>
    <xdr:ext cx="469744" cy="259045"/>
    <xdr:sp macro="" textlink="">
      <xdr:nvSpPr>
        <xdr:cNvPr id="182" name="テキスト ボックス 181"/>
        <xdr:cNvSpPr txBox="1"/>
      </xdr:nvSpPr>
      <xdr:spPr>
        <a:xfrm>
          <a:off x="895428" y="1319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162680</xdr:rowOff>
    </xdr:from>
    <xdr:to>
      <xdr:col>24</xdr:col>
      <xdr:colOff>114300</xdr:colOff>
      <xdr:row>76</xdr:row>
      <xdr:rowOff>92830</xdr:rowOff>
    </xdr:to>
    <xdr:sp macro="" textlink="">
      <xdr:nvSpPr>
        <xdr:cNvPr id="188" name="楕円 187"/>
        <xdr:cNvSpPr/>
      </xdr:nvSpPr>
      <xdr:spPr>
        <a:xfrm>
          <a:off x="4584700" y="1302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14108</xdr:rowOff>
    </xdr:from>
    <xdr:ext cx="469744" cy="259045"/>
    <xdr:sp macro="" textlink="">
      <xdr:nvSpPr>
        <xdr:cNvPr id="189" name="維持補修費該当値テキスト"/>
        <xdr:cNvSpPr txBox="1"/>
      </xdr:nvSpPr>
      <xdr:spPr>
        <a:xfrm>
          <a:off x="4686300" y="1287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17235</xdr:rowOff>
    </xdr:from>
    <xdr:to>
      <xdr:col>20</xdr:col>
      <xdr:colOff>38100</xdr:colOff>
      <xdr:row>76</xdr:row>
      <xdr:rowOff>118835</xdr:rowOff>
    </xdr:to>
    <xdr:sp macro="" textlink="">
      <xdr:nvSpPr>
        <xdr:cNvPr id="190" name="楕円 189"/>
        <xdr:cNvSpPr/>
      </xdr:nvSpPr>
      <xdr:spPr>
        <a:xfrm>
          <a:off x="3746500" y="1304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135361</xdr:rowOff>
    </xdr:from>
    <xdr:ext cx="469744" cy="259045"/>
    <xdr:sp macro="" textlink="">
      <xdr:nvSpPr>
        <xdr:cNvPr id="191" name="テキスト ボックス 190"/>
        <xdr:cNvSpPr txBox="1"/>
      </xdr:nvSpPr>
      <xdr:spPr>
        <a:xfrm>
          <a:off x="3562428" y="1282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718</xdr:rowOff>
    </xdr:from>
    <xdr:to>
      <xdr:col>15</xdr:col>
      <xdr:colOff>101600</xdr:colOff>
      <xdr:row>75</xdr:row>
      <xdr:rowOff>102318</xdr:rowOff>
    </xdr:to>
    <xdr:sp macro="" textlink="">
      <xdr:nvSpPr>
        <xdr:cNvPr id="192" name="楕円 191"/>
        <xdr:cNvSpPr/>
      </xdr:nvSpPr>
      <xdr:spPr>
        <a:xfrm>
          <a:off x="2857500" y="1285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118845</xdr:rowOff>
    </xdr:from>
    <xdr:ext cx="469744" cy="259045"/>
    <xdr:sp macro="" textlink="">
      <xdr:nvSpPr>
        <xdr:cNvPr id="193" name="テキスト ボックス 192"/>
        <xdr:cNvSpPr txBox="1"/>
      </xdr:nvSpPr>
      <xdr:spPr>
        <a:xfrm>
          <a:off x="2673428" y="1263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148565</xdr:rowOff>
    </xdr:from>
    <xdr:to>
      <xdr:col>10</xdr:col>
      <xdr:colOff>165100</xdr:colOff>
      <xdr:row>76</xdr:row>
      <xdr:rowOff>78715</xdr:rowOff>
    </xdr:to>
    <xdr:sp macro="" textlink="">
      <xdr:nvSpPr>
        <xdr:cNvPr id="194" name="楕円 193"/>
        <xdr:cNvSpPr/>
      </xdr:nvSpPr>
      <xdr:spPr>
        <a:xfrm>
          <a:off x="1968500" y="130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95242</xdr:rowOff>
    </xdr:from>
    <xdr:ext cx="469744" cy="259045"/>
    <xdr:sp macro="" textlink="">
      <xdr:nvSpPr>
        <xdr:cNvPr id="195" name="テキスト ボックス 194"/>
        <xdr:cNvSpPr txBox="1"/>
      </xdr:nvSpPr>
      <xdr:spPr>
        <a:xfrm>
          <a:off x="1784428" y="1278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86900</xdr:rowOff>
    </xdr:from>
    <xdr:to>
      <xdr:col>6</xdr:col>
      <xdr:colOff>38100</xdr:colOff>
      <xdr:row>76</xdr:row>
      <xdr:rowOff>17050</xdr:rowOff>
    </xdr:to>
    <xdr:sp macro="" textlink="">
      <xdr:nvSpPr>
        <xdr:cNvPr id="196" name="楕円 195"/>
        <xdr:cNvSpPr/>
      </xdr:nvSpPr>
      <xdr:spPr>
        <a:xfrm>
          <a:off x="1079500" y="129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33577</xdr:rowOff>
    </xdr:from>
    <xdr:ext cx="469744" cy="259045"/>
    <xdr:sp macro="" textlink="">
      <xdr:nvSpPr>
        <xdr:cNvPr id="197" name="テキスト ボックス 196"/>
        <xdr:cNvSpPr txBox="1"/>
      </xdr:nvSpPr>
      <xdr:spPr>
        <a:xfrm>
          <a:off x="895428" y="1272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129515</xdr:rowOff>
    </xdr:from>
    <xdr:to>
      <xdr:col>24</xdr:col>
      <xdr:colOff>63500</xdr:colOff>
      <xdr:row>95</xdr:row>
      <xdr:rowOff>13246</xdr:rowOff>
    </xdr:to>
    <xdr:cxnSp macro="">
      <xdr:nvCxnSpPr>
        <xdr:cNvPr id="227" name="直線コネクタ 226"/>
        <xdr:cNvCxnSpPr/>
      </xdr:nvCxnSpPr>
      <xdr:spPr>
        <a:xfrm flipV="1">
          <a:off x="3797300" y="16245815"/>
          <a:ext cx="838200" cy="5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24579</xdr:rowOff>
    </xdr:from>
    <xdr:ext cx="534377" cy="259045"/>
    <xdr:sp macro="" textlink="">
      <xdr:nvSpPr>
        <xdr:cNvPr id="228" name="扶助費平均値テキスト"/>
        <xdr:cNvSpPr txBox="1"/>
      </xdr:nvSpPr>
      <xdr:spPr>
        <a:xfrm>
          <a:off x="4686300" y="16312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13246</xdr:rowOff>
    </xdr:from>
    <xdr:to>
      <xdr:col>19</xdr:col>
      <xdr:colOff>177800</xdr:colOff>
      <xdr:row>95</xdr:row>
      <xdr:rowOff>58014</xdr:rowOff>
    </xdr:to>
    <xdr:cxnSp macro="">
      <xdr:nvCxnSpPr>
        <xdr:cNvPr id="230" name="直線コネクタ 229"/>
        <xdr:cNvCxnSpPr/>
      </xdr:nvCxnSpPr>
      <xdr:spPr>
        <a:xfrm flipV="1">
          <a:off x="2908300" y="16300996"/>
          <a:ext cx="889000" cy="4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147578</xdr:rowOff>
    </xdr:from>
    <xdr:ext cx="534377" cy="259045"/>
    <xdr:sp macro="" textlink="">
      <xdr:nvSpPr>
        <xdr:cNvPr id="232" name="テキスト ボックス 231"/>
        <xdr:cNvSpPr txBox="1"/>
      </xdr:nvSpPr>
      <xdr:spPr>
        <a:xfrm>
          <a:off x="3530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58014</xdr:rowOff>
    </xdr:from>
    <xdr:to>
      <xdr:col>15</xdr:col>
      <xdr:colOff>50800</xdr:colOff>
      <xdr:row>95</xdr:row>
      <xdr:rowOff>97117</xdr:rowOff>
    </xdr:to>
    <xdr:cxnSp macro="">
      <xdr:nvCxnSpPr>
        <xdr:cNvPr id="233" name="直線コネクタ 232"/>
        <xdr:cNvCxnSpPr/>
      </xdr:nvCxnSpPr>
      <xdr:spPr>
        <a:xfrm flipV="1">
          <a:off x="2019300" y="16345764"/>
          <a:ext cx="889000" cy="3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38777</xdr:rowOff>
    </xdr:from>
    <xdr:ext cx="534377" cy="259045"/>
    <xdr:sp macro="" textlink="">
      <xdr:nvSpPr>
        <xdr:cNvPr id="235" name="テキスト ボックス 234"/>
        <xdr:cNvSpPr txBox="1"/>
      </xdr:nvSpPr>
      <xdr:spPr>
        <a:xfrm>
          <a:off x="2641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97117</xdr:rowOff>
    </xdr:from>
    <xdr:to>
      <xdr:col>10</xdr:col>
      <xdr:colOff>114300</xdr:colOff>
      <xdr:row>95</xdr:row>
      <xdr:rowOff>159169</xdr:rowOff>
    </xdr:to>
    <xdr:cxnSp macro="">
      <xdr:nvCxnSpPr>
        <xdr:cNvPr id="236" name="直線コネクタ 235"/>
        <xdr:cNvCxnSpPr/>
      </xdr:nvCxnSpPr>
      <xdr:spPr>
        <a:xfrm flipV="1">
          <a:off x="1130300" y="16384867"/>
          <a:ext cx="889000" cy="6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37" name="フローチャート: 判断 236"/>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142028</xdr:rowOff>
    </xdr:from>
    <xdr:ext cx="534377" cy="259045"/>
    <xdr:sp macro="" textlink="">
      <xdr:nvSpPr>
        <xdr:cNvPr id="238" name="テキスト ボックス 237"/>
        <xdr:cNvSpPr txBox="1"/>
      </xdr:nvSpPr>
      <xdr:spPr>
        <a:xfrm>
          <a:off x="1752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39" name="フローチャート: 判断 238"/>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48379</xdr:rowOff>
    </xdr:from>
    <xdr:ext cx="534377" cy="259045"/>
    <xdr:sp macro="" textlink="">
      <xdr:nvSpPr>
        <xdr:cNvPr id="240" name="テキスト ボックス 239"/>
        <xdr:cNvSpPr txBox="1"/>
      </xdr:nvSpPr>
      <xdr:spPr>
        <a:xfrm>
          <a:off x="863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78715</xdr:rowOff>
    </xdr:from>
    <xdr:to>
      <xdr:col>24</xdr:col>
      <xdr:colOff>114300</xdr:colOff>
      <xdr:row>95</xdr:row>
      <xdr:rowOff>8865</xdr:rowOff>
    </xdr:to>
    <xdr:sp macro="" textlink="">
      <xdr:nvSpPr>
        <xdr:cNvPr id="246" name="楕円 245"/>
        <xdr:cNvSpPr/>
      </xdr:nvSpPr>
      <xdr:spPr>
        <a:xfrm>
          <a:off x="4584700" y="161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101592</xdr:rowOff>
    </xdr:from>
    <xdr:ext cx="534377" cy="259045"/>
    <xdr:sp macro="" textlink="">
      <xdr:nvSpPr>
        <xdr:cNvPr id="247" name="扶助費該当値テキスト"/>
        <xdr:cNvSpPr txBox="1"/>
      </xdr:nvSpPr>
      <xdr:spPr>
        <a:xfrm>
          <a:off x="4686300" y="1604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133896</xdr:rowOff>
    </xdr:from>
    <xdr:to>
      <xdr:col>20</xdr:col>
      <xdr:colOff>38100</xdr:colOff>
      <xdr:row>95</xdr:row>
      <xdr:rowOff>64046</xdr:rowOff>
    </xdr:to>
    <xdr:sp macro="" textlink="">
      <xdr:nvSpPr>
        <xdr:cNvPr id="248" name="楕円 247"/>
        <xdr:cNvSpPr/>
      </xdr:nvSpPr>
      <xdr:spPr>
        <a:xfrm>
          <a:off x="3746500" y="1625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80573</xdr:rowOff>
    </xdr:from>
    <xdr:ext cx="534377" cy="259045"/>
    <xdr:sp macro="" textlink="">
      <xdr:nvSpPr>
        <xdr:cNvPr id="249" name="テキスト ボックス 248"/>
        <xdr:cNvSpPr txBox="1"/>
      </xdr:nvSpPr>
      <xdr:spPr>
        <a:xfrm>
          <a:off x="3530111" y="1602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7214</xdr:rowOff>
    </xdr:from>
    <xdr:to>
      <xdr:col>15</xdr:col>
      <xdr:colOff>101600</xdr:colOff>
      <xdr:row>95</xdr:row>
      <xdr:rowOff>108814</xdr:rowOff>
    </xdr:to>
    <xdr:sp macro="" textlink="">
      <xdr:nvSpPr>
        <xdr:cNvPr id="250" name="楕円 249"/>
        <xdr:cNvSpPr/>
      </xdr:nvSpPr>
      <xdr:spPr>
        <a:xfrm>
          <a:off x="2857500" y="1629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125341</xdr:rowOff>
    </xdr:from>
    <xdr:ext cx="534377" cy="259045"/>
    <xdr:sp macro="" textlink="">
      <xdr:nvSpPr>
        <xdr:cNvPr id="251" name="テキスト ボックス 250"/>
        <xdr:cNvSpPr txBox="1"/>
      </xdr:nvSpPr>
      <xdr:spPr>
        <a:xfrm>
          <a:off x="2641111" y="1607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46317</xdr:rowOff>
    </xdr:from>
    <xdr:to>
      <xdr:col>10</xdr:col>
      <xdr:colOff>165100</xdr:colOff>
      <xdr:row>95</xdr:row>
      <xdr:rowOff>147917</xdr:rowOff>
    </xdr:to>
    <xdr:sp macro="" textlink="">
      <xdr:nvSpPr>
        <xdr:cNvPr id="252" name="楕円 251"/>
        <xdr:cNvSpPr/>
      </xdr:nvSpPr>
      <xdr:spPr>
        <a:xfrm>
          <a:off x="1968500" y="1633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139044</xdr:rowOff>
    </xdr:from>
    <xdr:ext cx="534377" cy="259045"/>
    <xdr:sp macro="" textlink="">
      <xdr:nvSpPr>
        <xdr:cNvPr id="253" name="テキスト ボックス 252"/>
        <xdr:cNvSpPr txBox="1"/>
      </xdr:nvSpPr>
      <xdr:spPr>
        <a:xfrm>
          <a:off x="1752111" y="1642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108369</xdr:rowOff>
    </xdr:from>
    <xdr:to>
      <xdr:col>6</xdr:col>
      <xdr:colOff>38100</xdr:colOff>
      <xdr:row>96</xdr:row>
      <xdr:rowOff>38519</xdr:rowOff>
    </xdr:to>
    <xdr:sp macro="" textlink="">
      <xdr:nvSpPr>
        <xdr:cNvPr id="254" name="楕円 253"/>
        <xdr:cNvSpPr/>
      </xdr:nvSpPr>
      <xdr:spPr>
        <a:xfrm>
          <a:off x="1079500" y="1639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29646</xdr:rowOff>
    </xdr:from>
    <xdr:ext cx="534377" cy="259045"/>
    <xdr:sp macro="" textlink="">
      <xdr:nvSpPr>
        <xdr:cNvPr id="255" name="テキスト ボックス 254"/>
        <xdr:cNvSpPr txBox="1"/>
      </xdr:nvSpPr>
      <xdr:spPr>
        <a:xfrm>
          <a:off x="863111" y="164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129527</xdr:rowOff>
    </xdr:from>
    <xdr:to>
      <xdr:col>55</xdr:col>
      <xdr:colOff>0</xdr:colOff>
      <xdr:row>36</xdr:row>
      <xdr:rowOff>9474</xdr:rowOff>
    </xdr:to>
    <xdr:cxnSp macro="">
      <xdr:nvCxnSpPr>
        <xdr:cNvPr id="284" name="直線コネクタ 283"/>
        <xdr:cNvCxnSpPr/>
      </xdr:nvCxnSpPr>
      <xdr:spPr>
        <a:xfrm>
          <a:off x="9639300" y="6130277"/>
          <a:ext cx="838200" cy="5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144861</xdr:rowOff>
    </xdr:from>
    <xdr:ext cx="534377" cy="259045"/>
    <xdr:sp macro="" textlink="">
      <xdr:nvSpPr>
        <xdr:cNvPr id="285" name="補助費等平均値テキスト"/>
        <xdr:cNvSpPr txBox="1"/>
      </xdr:nvSpPr>
      <xdr:spPr>
        <a:xfrm>
          <a:off x="10528300" y="59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129527</xdr:rowOff>
    </xdr:from>
    <xdr:to>
      <xdr:col>50</xdr:col>
      <xdr:colOff>114300</xdr:colOff>
      <xdr:row>36</xdr:row>
      <xdr:rowOff>41897</xdr:rowOff>
    </xdr:to>
    <xdr:cxnSp macro="">
      <xdr:nvCxnSpPr>
        <xdr:cNvPr id="287" name="直線コネクタ 286"/>
        <xdr:cNvCxnSpPr/>
      </xdr:nvCxnSpPr>
      <xdr:spPr>
        <a:xfrm flipV="1">
          <a:off x="8750300" y="6130277"/>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46309</xdr:rowOff>
    </xdr:from>
    <xdr:ext cx="534377" cy="259045"/>
    <xdr:sp macro="" textlink="">
      <xdr:nvSpPr>
        <xdr:cNvPr id="289" name="テキスト ボックス 288"/>
        <xdr:cNvSpPr txBox="1"/>
      </xdr:nvSpPr>
      <xdr:spPr>
        <a:xfrm>
          <a:off x="9372111" y="62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41897</xdr:rowOff>
    </xdr:from>
    <xdr:to>
      <xdr:col>45</xdr:col>
      <xdr:colOff>177800</xdr:colOff>
      <xdr:row>36</xdr:row>
      <xdr:rowOff>117386</xdr:rowOff>
    </xdr:to>
    <xdr:cxnSp macro="">
      <xdr:nvCxnSpPr>
        <xdr:cNvPr id="290" name="直線コネクタ 289"/>
        <xdr:cNvCxnSpPr/>
      </xdr:nvCxnSpPr>
      <xdr:spPr>
        <a:xfrm flipV="1">
          <a:off x="7861300" y="6214097"/>
          <a:ext cx="889000" cy="7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69143</xdr:rowOff>
    </xdr:from>
    <xdr:ext cx="534377" cy="259045"/>
    <xdr:sp macro="" textlink="">
      <xdr:nvSpPr>
        <xdr:cNvPr id="292" name="テキスト ボックス 291"/>
        <xdr:cNvSpPr txBox="1"/>
      </xdr:nvSpPr>
      <xdr:spPr>
        <a:xfrm>
          <a:off x="8483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117386</xdr:rowOff>
    </xdr:from>
    <xdr:to>
      <xdr:col>41</xdr:col>
      <xdr:colOff>50800</xdr:colOff>
      <xdr:row>37</xdr:row>
      <xdr:rowOff>3340</xdr:rowOff>
    </xdr:to>
    <xdr:cxnSp macro="">
      <xdr:nvCxnSpPr>
        <xdr:cNvPr id="293" name="直線コネクタ 292"/>
        <xdr:cNvCxnSpPr/>
      </xdr:nvCxnSpPr>
      <xdr:spPr>
        <a:xfrm flipV="1">
          <a:off x="6972300" y="6289586"/>
          <a:ext cx="889000" cy="5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4" name="フローチャート: 判断 293"/>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295" name="テキスト ボックス 294"/>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296" name="フローチャート: 判断 295"/>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297" name="テキスト ボックス 296"/>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130124</xdr:rowOff>
    </xdr:from>
    <xdr:to>
      <xdr:col>55</xdr:col>
      <xdr:colOff>50800</xdr:colOff>
      <xdr:row>36</xdr:row>
      <xdr:rowOff>60274</xdr:rowOff>
    </xdr:to>
    <xdr:sp macro="" textlink="">
      <xdr:nvSpPr>
        <xdr:cNvPr id="303" name="楕円 302"/>
        <xdr:cNvSpPr/>
      </xdr:nvSpPr>
      <xdr:spPr>
        <a:xfrm>
          <a:off x="10426700" y="613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108551</xdr:rowOff>
    </xdr:from>
    <xdr:ext cx="534377" cy="259045"/>
    <xdr:sp macro="" textlink="">
      <xdr:nvSpPr>
        <xdr:cNvPr id="304" name="補助費等該当値テキスト"/>
        <xdr:cNvSpPr txBox="1"/>
      </xdr:nvSpPr>
      <xdr:spPr>
        <a:xfrm>
          <a:off x="10528300" y="61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78727</xdr:rowOff>
    </xdr:from>
    <xdr:to>
      <xdr:col>50</xdr:col>
      <xdr:colOff>165100</xdr:colOff>
      <xdr:row>36</xdr:row>
      <xdr:rowOff>8877</xdr:rowOff>
    </xdr:to>
    <xdr:sp macro="" textlink="">
      <xdr:nvSpPr>
        <xdr:cNvPr id="305" name="楕円 304"/>
        <xdr:cNvSpPr/>
      </xdr:nvSpPr>
      <xdr:spPr>
        <a:xfrm>
          <a:off x="9588500" y="607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25404</xdr:rowOff>
    </xdr:from>
    <xdr:ext cx="534377" cy="259045"/>
    <xdr:sp macro="" textlink="">
      <xdr:nvSpPr>
        <xdr:cNvPr id="306" name="テキスト ボックス 305"/>
        <xdr:cNvSpPr txBox="1"/>
      </xdr:nvSpPr>
      <xdr:spPr>
        <a:xfrm>
          <a:off x="9372111" y="585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162547</xdr:rowOff>
    </xdr:from>
    <xdr:to>
      <xdr:col>46</xdr:col>
      <xdr:colOff>38100</xdr:colOff>
      <xdr:row>36</xdr:row>
      <xdr:rowOff>92697</xdr:rowOff>
    </xdr:to>
    <xdr:sp macro="" textlink="">
      <xdr:nvSpPr>
        <xdr:cNvPr id="307" name="楕円 306"/>
        <xdr:cNvSpPr/>
      </xdr:nvSpPr>
      <xdr:spPr>
        <a:xfrm>
          <a:off x="8699500" y="616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83824</xdr:rowOff>
    </xdr:from>
    <xdr:ext cx="534377" cy="259045"/>
    <xdr:sp macro="" textlink="">
      <xdr:nvSpPr>
        <xdr:cNvPr id="308" name="テキスト ボックス 307"/>
        <xdr:cNvSpPr txBox="1"/>
      </xdr:nvSpPr>
      <xdr:spPr>
        <a:xfrm>
          <a:off x="8483111" y="625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66586</xdr:rowOff>
    </xdr:from>
    <xdr:to>
      <xdr:col>41</xdr:col>
      <xdr:colOff>101600</xdr:colOff>
      <xdr:row>36</xdr:row>
      <xdr:rowOff>168186</xdr:rowOff>
    </xdr:to>
    <xdr:sp macro="" textlink="">
      <xdr:nvSpPr>
        <xdr:cNvPr id="309" name="楕円 308"/>
        <xdr:cNvSpPr/>
      </xdr:nvSpPr>
      <xdr:spPr>
        <a:xfrm>
          <a:off x="7810500" y="623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159313</xdr:rowOff>
    </xdr:from>
    <xdr:ext cx="534377" cy="259045"/>
    <xdr:sp macro="" textlink="">
      <xdr:nvSpPr>
        <xdr:cNvPr id="310" name="テキスト ボックス 309"/>
        <xdr:cNvSpPr txBox="1"/>
      </xdr:nvSpPr>
      <xdr:spPr>
        <a:xfrm>
          <a:off x="7594111" y="633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123990</xdr:rowOff>
    </xdr:from>
    <xdr:to>
      <xdr:col>36</xdr:col>
      <xdr:colOff>165100</xdr:colOff>
      <xdr:row>37</xdr:row>
      <xdr:rowOff>54140</xdr:rowOff>
    </xdr:to>
    <xdr:sp macro="" textlink="">
      <xdr:nvSpPr>
        <xdr:cNvPr id="311" name="楕円 310"/>
        <xdr:cNvSpPr/>
      </xdr:nvSpPr>
      <xdr:spPr>
        <a:xfrm>
          <a:off x="6921500" y="629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45267</xdr:rowOff>
    </xdr:from>
    <xdr:ext cx="534377" cy="259045"/>
    <xdr:sp macro="" textlink="">
      <xdr:nvSpPr>
        <xdr:cNvPr id="312" name="テキスト ボックス 311"/>
        <xdr:cNvSpPr txBox="1"/>
      </xdr:nvSpPr>
      <xdr:spPr>
        <a:xfrm>
          <a:off x="6705111" y="638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113586</xdr:rowOff>
    </xdr:from>
    <xdr:to>
      <xdr:col>55</xdr:col>
      <xdr:colOff>0</xdr:colOff>
      <xdr:row>58</xdr:row>
      <xdr:rowOff>166877</xdr:rowOff>
    </xdr:to>
    <xdr:cxnSp macro="">
      <xdr:nvCxnSpPr>
        <xdr:cNvPr id="341" name="直線コネクタ 340"/>
        <xdr:cNvCxnSpPr/>
      </xdr:nvCxnSpPr>
      <xdr:spPr>
        <a:xfrm flipV="1">
          <a:off x="9639300" y="10057686"/>
          <a:ext cx="838200" cy="5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2"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69641</xdr:rowOff>
    </xdr:from>
    <xdr:to>
      <xdr:col>50</xdr:col>
      <xdr:colOff>114300</xdr:colOff>
      <xdr:row>58</xdr:row>
      <xdr:rowOff>166877</xdr:rowOff>
    </xdr:to>
    <xdr:cxnSp macro="">
      <xdr:nvCxnSpPr>
        <xdr:cNvPr id="344" name="直線コネクタ 343"/>
        <xdr:cNvCxnSpPr/>
      </xdr:nvCxnSpPr>
      <xdr:spPr>
        <a:xfrm>
          <a:off x="8750300" y="10013741"/>
          <a:ext cx="889000" cy="9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52186</xdr:rowOff>
    </xdr:from>
    <xdr:to>
      <xdr:col>45</xdr:col>
      <xdr:colOff>177800</xdr:colOff>
      <xdr:row>58</xdr:row>
      <xdr:rowOff>69641</xdr:rowOff>
    </xdr:to>
    <xdr:cxnSp macro="">
      <xdr:nvCxnSpPr>
        <xdr:cNvPr id="347" name="直線コネクタ 346"/>
        <xdr:cNvCxnSpPr/>
      </xdr:nvCxnSpPr>
      <xdr:spPr>
        <a:xfrm>
          <a:off x="7861300" y="9996286"/>
          <a:ext cx="889000" cy="1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154525</xdr:rowOff>
    </xdr:from>
    <xdr:ext cx="534377" cy="259045"/>
    <xdr:sp macro="" textlink="">
      <xdr:nvSpPr>
        <xdr:cNvPr id="349" name="テキスト ボックス 348"/>
        <xdr:cNvSpPr txBox="1"/>
      </xdr:nvSpPr>
      <xdr:spPr>
        <a:xfrm>
          <a:off x="8483111" y="100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52186</xdr:rowOff>
    </xdr:from>
    <xdr:to>
      <xdr:col>41</xdr:col>
      <xdr:colOff>50800</xdr:colOff>
      <xdr:row>58</xdr:row>
      <xdr:rowOff>56400</xdr:rowOff>
    </xdr:to>
    <xdr:cxnSp macro="">
      <xdr:nvCxnSpPr>
        <xdr:cNvPr id="350" name="直線コネクタ 349"/>
        <xdr:cNvCxnSpPr/>
      </xdr:nvCxnSpPr>
      <xdr:spPr>
        <a:xfrm flipV="1">
          <a:off x="6972300" y="9996286"/>
          <a:ext cx="889000" cy="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38884</xdr:rowOff>
    </xdr:from>
    <xdr:to>
      <xdr:col>41</xdr:col>
      <xdr:colOff>101600</xdr:colOff>
      <xdr:row>58</xdr:row>
      <xdr:rowOff>140484</xdr:rowOff>
    </xdr:to>
    <xdr:sp macro="" textlink="">
      <xdr:nvSpPr>
        <xdr:cNvPr id="351" name="フローチャート: 判断 350"/>
        <xdr:cNvSpPr/>
      </xdr:nvSpPr>
      <xdr:spPr>
        <a:xfrm>
          <a:off x="7810500" y="998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131611</xdr:rowOff>
    </xdr:from>
    <xdr:ext cx="534377" cy="259045"/>
    <xdr:sp macro="" textlink="">
      <xdr:nvSpPr>
        <xdr:cNvPr id="352" name="テキスト ボックス 351"/>
        <xdr:cNvSpPr txBox="1"/>
      </xdr:nvSpPr>
      <xdr:spPr>
        <a:xfrm>
          <a:off x="7594111" y="1007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43264</xdr:rowOff>
    </xdr:from>
    <xdr:to>
      <xdr:col>36</xdr:col>
      <xdr:colOff>165100</xdr:colOff>
      <xdr:row>58</xdr:row>
      <xdr:rowOff>144864</xdr:rowOff>
    </xdr:to>
    <xdr:sp macro="" textlink="">
      <xdr:nvSpPr>
        <xdr:cNvPr id="353" name="フローチャート: 判断 352"/>
        <xdr:cNvSpPr/>
      </xdr:nvSpPr>
      <xdr:spPr>
        <a:xfrm>
          <a:off x="6921500" y="99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135991</xdr:rowOff>
    </xdr:from>
    <xdr:ext cx="534377" cy="259045"/>
    <xdr:sp macro="" textlink="">
      <xdr:nvSpPr>
        <xdr:cNvPr id="354" name="テキスト ボックス 353"/>
        <xdr:cNvSpPr txBox="1"/>
      </xdr:nvSpPr>
      <xdr:spPr>
        <a:xfrm>
          <a:off x="6705111" y="100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62786</xdr:rowOff>
    </xdr:from>
    <xdr:to>
      <xdr:col>55</xdr:col>
      <xdr:colOff>50800</xdr:colOff>
      <xdr:row>58</xdr:row>
      <xdr:rowOff>164386</xdr:rowOff>
    </xdr:to>
    <xdr:sp macro="" textlink="">
      <xdr:nvSpPr>
        <xdr:cNvPr id="360" name="楕円 359"/>
        <xdr:cNvSpPr/>
      </xdr:nvSpPr>
      <xdr:spPr>
        <a:xfrm>
          <a:off x="10426700" y="100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40447</xdr:rowOff>
    </xdr:from>
    <xdr:ext cx="534377" cy="259045"/>
    <xdr:sp macro="" textlink="">
      <xdr:nvSpPr>
        <xdr:cNvPr id="361" name="普通建設事業費該当値テキスト"/>
        <xdr:cNvSpPr txBox="1"/>
      </xdr:nvSpPr>
      <xdr:spPr>
        <a:xfrm>
          <a:off x="10528300" y="99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116077</xdr:rowOff>
    </xdr:from>
    <xdr:to>
      <xdr:col>50</xdr:col>
      <xdr:colOff>165100</xdr:colOff>
      <xdr:row>59</xdr:row>
      <xdr:rowOff>46227</xdr:rowOff>
    </xdr:to>
    <xdr:sp macro="" textlink="">
      <xdr:nvSpPr>
        <xdr:cNvPr id="362" name="楕円 361"/>
        <xdr:cNvSpPr/>
      </xdr:nvSpPr>
      <xdr:spPr>
        <a:xfrm>
          <a:off x="9588500" y="1006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37354</xdr:rowOff>
    </xdr:from>
    <xdr:ext cx="534377" cy="259045"/>
    <xdr:sp macro="" textlink="">
      <xdr:nvSpPr>
        <xdr:cNvPr id="363" name="テキスト ボックス 362"/>
        <xdr:cNvSpPr txBox="1"/>
      </xdr:nvSpPr>
      <xdr:spPr>
        <a:xfrm>
          <a:off x="9372111" y="1015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18841</xdr:rowOff>
    </xdr:from>
    <xdr:to>
      <xdr:col>46</xdr:col>
      <xdr:colOff>38100</xdr:colOff>
      <xdr:row>58</xdr:row>
      <xdr:rowOff>120441</xdr:rowOff>
    </xdr:to>
    <xdr:sp macro="" textlink="">
      <xdr:nvSpPr>
        <xdr:cNvPr id="364" name="楕円 363"/>
        <xdr:cNvSpPr/>
      </xdr:nvSpPr>
      <xdr:spPr>
        <a:xfrm>
          <a:off x="8699500" y="996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136968</xdr:rowOff>
    </xdr:from>
    <xdr:ext cx="534377" cy="259045"/>
    <xdr:sp macro="" textlink="">
      <xdr:nvSpPr>
        <xdr:cNvPr id="365" name="テキスト ボックス 364"/>
        <xdr:cNvSpPr txBox="1"/>
      </xdr:nvSpPr>
      <xdr:spPr>
        <a:xfrm>
          <a:off x="8483111" y="97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1386</xdr:rowOff>
    </xdr:from>
    <xdr:to>
      <xdr:col>41</xdr:col>
      <xdr:colOff>101600</xdr:colOff>
      <xdr:row>58</xdr:row>
      <xdr:rowOff>102986</xdr:rowOff>
    </xdr:to>
    <xdr:sp macro="" textlink="">
      <xdr:nvSpPr>
        <xdr:cNvPr id="366" name="楕円 365"/>
        <xdr:cNvSpPr/>
      </xdr:nvSpPr>
      <xdr:spPr>
        <a:xfrm>
          <a:off x="7810500" y="994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119513</xdr:rowOff>
    </xdr:from>
    <xdr:ext cx="534377" cy="259045"/>
    <xdr:sp macro="" textlink="">
      <xdr:nvSpPr>
        <xdr:cNvPr id="367" name="テキスト ボックス 366"/>
        <xdr:cNvSpPr txBox="1"/>
      </xdr:nvSpPr>
      <xdr:spPr>
        <a:xfrm>
          <a:off x="7594111" y="972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5600</xdr:rowOff>
    </xdr:from>
    <xdr:to>
      <xdr:col>36</xdr:col>
      <xdr:colOff>165100</xdr:colOff>
      <xdr:row>58</xdr:row>
      <xdr:rowOff>107200</xdr:rowOff>
    </xdr:to>
    <xdr:sp macro="" textlink="">
      <xdr:nvSpPr>
        <xdr:cNvPr id="368" name="楕円 367"/>
        <xdr:cNvSpPr/>
      </xdr:nvSpPr>
      <xdr:spPr>
        <a:xfrm>
          <a:off x="6921500" y="994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123727</xdr:rowOff>
    </xdr:from>
    <xdr:ext cx="534377" cy="259045"/>
    <xdr:sp macro="" textlink="">
      <xdr:nvSpPr>
        <xdr:cNvPr id="369" name="テキスト ボックス 368"/>
        <xdr:cNvSpPr txBox="1"/>
      </xdr:nvSpPr>
      <xdr:spPr>
        <a:xfrm>
          <a:off x="6705111" y="972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139564</xdr:rowOff>
    </xdr:from>
    <xdr:to>
      <xdr:col>55</xdr:col>
      <xdr:colOff>0</xdr:colOff>
      <xdr:row>78</xdr:row>
      <xdr:rowOff>139579</xdr:rowOff>
    </xdr:to>
    <xdr:cxnSp macro="">
      <xdr:nvCxnSpPr>
        <xdr:cNvPr id="396" name="直線コネクタ 395"/>
        <xdr:cNvCxnSpPr/>
      </xdr:nvCxnSpPr>
      <xdr:spPr>
        <a:xfrm flipV="1">
          <a:off x="9639300" y="13512664"/>
          <a:ext cx="8382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114030</xdr:rowOff>
    </xdr:from>
    <xdr:to>
      <xdr:col>50</xdr:col>
      <xdr:colOff>114300</xdr:colOff>
      <xdr:row>78</xdr:row>
      <xdr:rowOff>139579</xdr:rowOff>
    </xdr:to>
    <xdr:cxnSp macro="">
      <xdr:nvCxnSpPr>
        <xdr:cNvPr id="399" name="直線コネクタ 398"/>
        <xdr:cNvCxnSpPr/>
      </xdr:nvCxnSpPr>
      <xdr:spPr>
        <a:xfrm>
          <a:off x="8750300" y="13487130"/>
          <a:ext cx="889000" cy="2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114030</xdr:rowOff>
    </xdr:from>
    <xdr:to>
      <xdr:col>45</xdr:col>
      <xdr:colOff>177800</xdr:colOff>
      <xdr:row>78</xdr:row>
      <xdr:rowOff>124093</xdr:rowOff>
    </xdr:to>
    <xdr:cxnSp macro="">
      <xdr:nvCxnSpPr>
        <xdr:cNvPr id="402" name="直線コネクタ 401"/>
        <xdr:cNvCxnSpPr/>
      </xdr:nvCxnSpPr>
      <xdr:spPr>
        <a:xfrm flipV="1">
          <a:off x="7861300" y="13487130"/>
          <a:ext cx="889000" cy="1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158895</xdr:rowOff>
    </xdr:from>
    <xdr:ext cx="534377" cy="259045"/>
    <xdr:sp macro="" textlink="">
      <xdr:nvSpPr>
        <xdr:cNvPr id="404" name="テキスト ボックス 403"/>
        <xdr:cNvSpPr txBox="1"/>
      </xdr:nvSpPr>
      <xdr:spPr>
        <a:xfrm>
          <a:off x="8483111" y="13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24823</xdr:rowOff>
    </xdr:from>
    <xdr:to>
      <xdr:col>41</xdr:col>
      <xdr:colOff>101600</xdr:colOff>
      <xdr:row>78</xdr:row>
      <xdr:rowOff>126423</xdr:rowOff>
    </xdr:to>
    <xdr:sp macro="" textlink="">
      <xdr:nvSpPr>
        <xdr:cNvPr id="405" name="フローチャート: 判断 404"/>
        <xdr:cNvSpPr/>
      </xdr:nvSpPr>
      <xdr:spPr>
        <a:xfrm>
          <a:off x="7810500" y="1339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142950</xdr:rowOff>
    </xdr:from>
    <xdr:ext cx="534377" cy="259045"/>
    <xdr:sp macro="" textlink="">
      <xdr:nvSpPr>
        <xdr:cNvPr id="406" name="テキスト ボックス 405"/>
        <xdr:cNvSpPr txBox="1"/>
      </xdr:nvSpPr>
      <xdr:spPr>
        <a:xfrm>
          <a:off x="7594111" y="1317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88764</xdr:rowOff>
    </xdr:from>
    <xdr:to>
      <xdr:col>55</xdr:col>
      <xdr:colOff>50800</xdr:colOff>
      <xdr:row>79</xdr:row>
      <xdr:rowOff>18914</xdr:rowOff>
    </xdr:to>
    <xdr:sp macro="" textlink="">
      <xdr:nvSpPr>
        <xdr:cNvPr id="412" name="楕円 411"/>
        <xdr:cNvSpPr/>
      </xdr:nvSpPr>
      <xdr:spPr>
        <a:xfrm>
          <a:off x="10426700" y="134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30530</xdr:rowOff>
    </xdr:from>
    <xdr:ext cx="313932" cy="259045"/>
    <xdr:sp macro="" textlink="">
      <xdr:nvSpPr>
        <xdr:cNvPr id="413" name="普通建設事業費 （ うち新規整備　）該当値テキスト"/>
        <xdr:cNvSpPr txBox="1"/>
      </xdr:nvSpPr>
      <xdr:spPr>
        <a:xfrm>
          <a:off x="10528300" y="134036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88779</xdr:rowOff>
    </xdr:from>
    <xdr:to>
      <xdr:col>50</xdr:col>
      <xdr:colOff>165100</xdr:colOff>
      <xdr:row>79</xdr:row>
      <xdr:rowOff>18929</xdr:rowOff>
    </xdr:to>
    <xdr:sp macro="" textlink="">
      <xdr:nvSpPr>
        <xdr:cNvPr id="414" name="楕円 413"/>
        <xdr:cNvSpPr/>
      </xdr:nvSpPr>
      <xdr:spPr>
        <a:xfrm>
          <a:off x="9588500" y="1346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10056</xdr:rowOff>
    </xdr:from>
    <xdr:ext cx="313932" cy="259045"/>
    <xdr:sp macro="" textlink="">
      <xdr:nvSpPr>
        <xdr:cNvPr id="415" name="テキスト ボックス 414"/>
        <xdr:cNvSpPr txBox="1"/>
      </xdr:nvSpPr>
      <xdr:spPr>
        <a:xfrm>
          <a:off x="9482333" y="135546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63230</xdr:rowOff>
    </xdr:from>
    <xdr:to>
      <xdr:col>46</xdr:col>
      <xdr:colOff>38100</xdr:colOff>
      <xdr:row>78</xdr:row>
      <xdr:rowOff>164830</xdr:rowOff>
    </xdr:to>
    <xdr:sp macro="" textlink="">
      <xdr:nvSpPr>
        <xdr:cNvPr id="416" name="楕円 415"/>
        <xdr:cNvSpPr/>
      </xdr:nvSpPr>
      <xdr:spPr>
        <a:xfrm>
          <a:off x="8699500" y="1343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155957</xdr:rowOff>
    </xdr:from>
    <xdr:ext cx="534377" cy="259045"/>
    <xdr:sp macro="" textlink="">
      <xdr:nvSpPr>
        <xdr:cNvPr id="417" name="テキスト ボックス 416"/>
        <xdr:cNvSpPr txBox="1"/>
      </xdr:nvSpPr>
      <xdr:spPr>
        <a:xfrm>
          <a:off x="8483111" y="1352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73293</xdr:rowOff>
    </xdr:from>
    <xdr:to>
      <xdr:col>41</xdr:col>
      <xdr:colOff>101600</xdr:colOff>
      <xdr:row>79</xdr:row>
      <xdr:rowOff>3443</xdr:rowOff>
    </xdr:to>
    <xdr:sp macro="" textlink="">
      <xdr:nvSpPr>
        <xdr:cNvPr id="418" name="楕円 417"/>
        <xdr:cNvSpPr/>
      </xdr:nvSpPr>
      <xdr:spPr>
        <a:xfrm>
          <a:off x="7810500" y="134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166020</xdr:rowOff>
    </xdr:from>
    <xdr:ext cx="469744" cy="259045"/>
    <xdr:sp macro="" textlink="">
      <xdr:nvSpPr>
        <xdr:cNvPr id="419" name="テキスト ボックス 418"/>
        <xdr:cNvSpPr txBox="1"/>
      </xdr:nvSpPr>
      <xdr:spPr>
        <a:xfrm>
          <a:off x="7626428" y="1353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96286</xdr:rowOff>
    </xdr:from>
    <xdr:to>
      <xdr:col>55</xdr:col>
      <xdr:colOff>0</xdr:colOff>
      <xdr:row>96</xdr:row>
      <xdr:rowOff>159683</xdr:rowOff>
    </xdr:to>
    <xdr:cxnSp macro="">
      <xdr:nvCxnSpPr>
        <xdr:cNvPr id="448" name="直線コネクタ 447"/>
        <xdr:cNvCxnSpPr/>
      </xdr:nvCxnSpPr>
      <xdr:spPr>
        <a:xfrm flipV="1">
          <a:off x="9639300" y="16212586"/>
          <a:ext cx="838200" cy="40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132554</xdr:rowOff>
    </xdr:from>
    <xdr:ext cx="534377" cy="259045"/>
    <xdr:sp macro="" textlink="">
      <xdr:nvSpPr>
        <xdr:cNvPr id="449" name="普通建設事業費 （ うち更新整備　）平均値テキスト"/>
        <xdr:cNvSpPr txBox="1"/>
      </xdr:nvSpPr>
      <xdr:spPr>
        <a:xfrm>
          <a:off x="10528300" y="164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104057</xdr:rowOff>
    </xdr:from>
    <xdr:to>
      <xdr:col>50</xdr:col>
      <xdr:colOff>114300</xdr:colOff>
      <xdr:row>96</xdr:row>
      <xdr:rowOff>159683</xdr:rowOff>
    </xdr:to>
    <xdr:cxnSp macro="">
      <xdr:nvCxnSpPr>
        <xdr:cNvPr id="451" name="直線コネクタ 450"/>
        <xdr:cNvCxnSpPr/>
      </xdr:nvCxnSpPr>
      <xdr:spPr>
        <a:xfrm>
          <a:off x="8750300" y="16048907"/>
          <a:ext cx="889000" cy="56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82745</xdr:rowOff>
    </xdr:from>
    <xdr:ext cx="534377" cy="259045"/>
    <xdr:sp macro="" textlink="">
      <xdr:nvSpPr>
        <xdr:cNvPr id="453" name="テキスト ボックス 452"/>
        <xdr:cNvSpPr txBox="1"/>
      </xdr:nvSpPr>
      <xdr:spPr>
        <a:xfrm>
          <a:off x="9372111" y="16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80817</xdr:rowOff>
    </xdr:from>
    <xdr:to>
      <xdr:col>45</xdr:col>
      <xdr:colOff>177800</xdr:colOff>
      <xdr:row>93</xdr:row>
      <xdr:rowOff>104057</xdr:rowOff>
    </xdr:to>
    <xdr:cxnSp macro="">
      <xdr:nvCxnSpPr>
        <xdr:cNvPr id="454" name="直線コネクタ 453"/>
        <xdr:cNvCxnSpPr/>
      </xdr:nvCxnSpPr>
      <xdr:spPr>
        <a:xfrm>
          <a:off x="7861300" y="15682767"/>
          <a:ext cx="889000" cy="36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144499</xdr:rowOff>
    </xdr:from>
    <xdr:ext cx="534377" cy="259045"/>
    <xdr:sp macro="" textlink="">
      <xdr:nvSpPr>
        <xdr:cNvPr id="456" name="テキスト ボックス 455"/>
        <xdr:cNvSpPr txBox="1"/>
      </xdr:nvSpPr>
      <xdr:spPr>
        <a:xfrm>
          <a:off x="8483111" y="1660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16814</xdr:rowOff>
    </xdr:from>
    <xdr:to>
      <xdr:col>41</xdr:col>
      <xdr:colOff>101600</xdr:colOff>
      <xdr:row>96</xdr:row>
      <xdr:rowOff>118414</xdr:rowOff>
    </xdr:to>
    <xdr:sp macro="" textlink="">
      <xdr:nvSpPr>
        <xdr:cNvPr id="457" name="フローチャート: 判断 456"/>
        <xdr:cNvSpPr/>
      </xdr:nvSpPr>
      <xdr:spPr>
        <a:xfrm>
          <a:off x="7810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109541</xdr:rowOff>
    </xdr:from>
    <xdr:ext cx="534377" cy="259045"/>
    <xdr:sp macro="" textlink="">
      <xdr:nvSpPr>
        <xdr:cNvPr id="458" name="テキスト ボックス 457"/>
        <xdr:cNvSpPr txBox="1"/>
      </xdr:nvSpPr>
      <xdr:spPr>
        <a:xfrm>
          <a:off x="7594111" y="1656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45486</xdr:rowOff>
    </xdr:from>
    <xdr:to>
      <xdr:col>55</xdr:col>
      <xdr:colOff>50800</xdr:colOff>
      <xdr:row>94</xdr:row>
      <xdr:rowOff>147086</xdr:rowOff>
    </xdr:to>
    <xdr:sp macro="" textlink="">
      <xdr:nvSpPr>
        <xdr:cNvPr id="464" name="楕円 463"/>
        <xdr:cNvSpPr/>
      </xdr:nvSpPr>
      <xdr:spPr>
        <a:xfrm>
          <a:off x="10426700" y="1616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68363</xdr:rowOff>
    </xdr:from>
    <xdr:ext cx="534377" cy="259045"/>
    <xdr:sp macro="" textlink="">
      <xdr:nvSpPr>
        <xdr:cNvPr id="465" name="普通建設事業費 （ うち更新整備　）該当値テキスト"/>
        <xdr:cNvSpPr txBox="1"/>
      </xdr:nvSpPr>
      <xdr:spPr>
        <a:xfrm>
          <a:off x="10528300" y="160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108883</xdr:rowOff>
    </xdr:from>
    <xdr:to>
      <xdr:col>50</xdr:col>
      <xdr:colOff>165100</xdr:colOff>
      <xdr:row>97</xdr:row>
      <xdr:rowOff>39033</xdr:rowOff>
    </xdr:to>
    <xdr:sp macro="" textlink="">
      <xdr:nvSpPr>
        <xdr:cNvPr id="466" name="楕円 465"/>
        <xdr:cNvSpPr/>
      </xdr:nvSpPr>
      <xdr:spPr>
        <a:xfrm>
          <a:off x="9588500" y="1656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30160</xdr:rowOff>
    </xdr:from>
    <xdr:ext cx="534377" cy="259045"/>
    <xdr:sp macro="" textlink="">
      <xdr:nvSpPr>
        <xdr:cNvPr id="467" name="テキスト ボックス 466"/>
        <xdr:cNvSpPr txBox="1"/>
      </xdr:nvSpPr>
      <xdr:spPr>
        <a:xfrm>
          <a:off x="9372111" y="1666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53257</xdr:rowOff>
    </xdr:from>
    <xdr:to>
      <xdr:col>46</xdr:col>
      <xdr:colOff>38100</xdr:colOff>
      <xdr:row>93</xdr:row>
      <xdr:rowOff>154857</xdr:rowOff>
    </xdr:to>
    <xdr:sp macro="" textlink="">
      <xdr:nvSpPr>
        <xdr:cNvPr id="468" name="楕円 467"/>
        <xdr:cNvSpPr/>
      </xdr:nvSpPr>
      <xdr:spPr>
        <a:xfrm>
          <a:off x="8699500" y="1599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171384</xdr:rowOff>
    </xdr:from>
    <xdr:ext cx="534377" cy="259045"/>
    <xdr:sp macro="" textlink="">
      <xdr:nvSpPr>
        <xdr:cNvPr id="469" name="テキスト ボックス 468"/>
        <xdr:cNvSpPr txBox="1"/>
      </xdr:nvSpPr>
      <xdr:spPr>
        <a:xfrm>
          <a:off x="8483111" y="1577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30017</xdr:rowOff>
    </xdr:from>
    <xdr:to>
      <xdr:col>41</xdr:col>
      <xdr:colOff>101600</xdr:colOff>
      <xdr:row>91</xdr:row>
      <xdr:rowOff>131617</xdr:rowOff>
    </xdr:to>
    <xdr:sp macro="" textlink="">
      <xdr:nvSpPr>
        <xdr:cNvPr id="470" name="楕円 469"/>
        <xdr:cNvSpPr/>
      </xdr:nvSpPr>
      <xdr:spPr>
        <a:xfrm>
          <a:off x="7810500" y="1563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148144</xdr:rowOff>
    </xdr:from>
    <xdr:ext cx="534377" cy="259045"/>
    <xdr:sp macro="" textlink="">
      <xdr:nvSpPr>
        <xdr:cNvPr id="471" name="テキスト ボックス 470"/>
        <xdr:cNvSpPr txBox="1"/>
      </xdr:nvSpPr>
      <xdr:spPr>
        <a:xfrm>
          <a:off x="7594111" y="1540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43841</xdr:rowOff>
    </xdr:from>
    <xdr:to>
      <xdr:col>85</xdr:col>
      <xdr:colOff>127000</xdr:colOff>
      <xdr:row>39</xdr:row>
      <xdr:rowOff>44247</xdr:rowOff>
    </xdr:to>
    <xdr:cxnSp macro="">
      <xdr:nvCxnSpPr>
        <xdr:cNvPr id="500" name="直線コネクタ 499"/>
        <xdr:cNvCxnSpPr/>
      </xdr:nvCxnSpPr>
      <xdr:spPr>
        <a:xfrm flipV="1">
          <a:off x="15481300" y="6730391"/>
          <a:ext cx="8382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43726</xdr:rowOff>
    </xdr:from>
    <xdr:to>
      <xdr:col>81</xdr:col>
      <xdr:colOff>50800</xdr:colOff>
      <xdr:row>39</xdr:row>
      <xdr:rowOff>44247</xdr:rowOff>
    </xdr:to>
    <xdr:cxnSp macro="">
      <xdr:nvCxnSpPr>
        <xdr:cNvPr id="503" name="直線コネクタ 502"/>
        <xdr:cNvCxnSpPr/>
      </xdr:nvCxnSpPr>
      <xdr:spPr>
        <a:xfrm>
          <a:off x="14592300" y="6730276"/>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43726</xdr:rowOff>
    </xdr:from>
    <xdr:to>
      <xdr:col>76</xdr:col>
      <xdr:colOff>114300</xdr:colOff>
      <xdr:row>39</xdr:row>
      <xdr:rowOff>43866</xdr:rowOff>
    </xdr:to>
    <xdr:cxnSp macro="">
      <xdr:nvCxnSpPr>
        <xdr:cNvPr id="506" name="直線コネクタ 505"/>
        <xdr:cNvCxnSpPr/>
      </xdr:nvCxnSpPr>
      <xdr:spPr>
        <a:xfrm flipV="1">
          <a:off x="13703300" y="6730276"/>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43866</xdr:rowOff>
    </xdr:from>
    <xdr:to>
      <xdr:col>71</xdr:col>
      <xdr:colOff>177800</xdr:colOff>
      <xdr:row>39</xdr:row>
      <xdr:rowOff>44107</xdr:rowOff>
    </xdr:to>
    <xdr:cxnSp macro="">
      <xdr:nvCxnSpPr>
        <xdr:cNvPr id="509" name="直線コネクタ 508"/>
        <xdr:cNvCxnSpPr/>
      </xdr:nvCxnSpPr>
      <xdr:spPr>
        <a:xfrm flipV="1">
          <a:off x="12814300" y="6730416"/>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0" name="フローチャート: 判断 509"/>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62387</xdr:rowOff>
    </xdr:from>
    <xdr:ext cx="469744" cy="259045"/>
    <xdr:sp macro="" textlink="">
      <xdr:nvSpPr>
        <xdr:cNvPr id="511" name="テキスト ボックス 510"/>
        <xdr:cNvSpPr txBox="1"/>
      </xdr:nvSpPr>
      <xdr:spPr>
        <a:xfrm>
          <a:off x="13468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12" name="フローチャート: 判断 511"/>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58716</xdr:rowOff>
    </xdr:from>
    <xdr:ext cx="469744" cy="259045"/>
    <xdr:sp macro="" textlink="">
      <xdr:nvSpPr>
        <xdr:cNvPr id="513" name="テキスト ボックス 512"/>
        <xdr:cNvSpPr txBox="1"/>
      </xdr:nvSpPr>
      <xdr:spPr>
        <a:xfrm>
          <a:off x="12579428"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164491</xdr:rowOff>
    </xdr:from>
    <xdr:to>
      <xdr:col>85</xdr:col>
      <xdr:colOff>177800</xdr:colOff>
      <xdr:row>39</xdr:row>
      <xdr:rowOff>94641</xdr:rowOff>
    </xdr:to>
    <xdr:sp macro="" textlink="">
      <xdr:nvSpPr>
        <xdr:cNvPr id="519" name="楕円 518"/>
        <xdr:cNvSpPr/>
      </xdr:nvSpPr>
      <xdr:spPr>
        <a:xfrm>
          <a:off x="16268700" y="66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126916</xdr:rowOff>
    </xdr:from>
    <xdr:ext cx="313932" cy="259045"/>
    <xdr:sp macro="" textlink="">
      <xdr:nvSpPr>
        <xdr:cNvPr id="520" name="災害復旧事業費該当値テキスト"/>
        <xdr:cNvSpPr txBox="1"/>
      </xdr:nvSpPr>
      <xdr:spPr>
        <a:xfrm>
          <a:off x="16370300" y="66420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164897</xdr:rowOff>
    </xdr:from>
    <xdr:to>
      <xdr:col>81</xdr:col>
      <xdr:colOff>101600</xdr:colOff>
      <xdr:row>39</xdr:row>
      <xdr:rowOff>95047</xdr:rowOff>
    </xdr:to>
    <xdr:sp macro="" textlink="">
      <xdr:nvSpPr>
        <xdr:cNvPr id="521" name="楕円 520"/>
        <xdr:cNvSpPr/>
      </xdr:nvSpPr>
      <xdr:spPr>
        <a:xfrm>
          <a:off x="15430500" y="66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86174</xdr:rowOff>
    </xdr:from>
    <xdr:ext cx="313932" cy="259045"/>
    <xdr:sp macro="" textlink="">
      <xdr:nvSpPr>
        <xdr:cNvPr id="522" name="テキスト ボックス 521"/>
        <xdr:cNvSpPr txBox="1"/>
      </xdr:nvSpPr>
      <xdr:spPr>
        <a:xfrm>
          <a:off x="15324333" y="67727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164376</xdr:rowOff>
    </xdr:from>
    <xdr:to>
      <xdr:col>76</xdr:col>
      <xdr:colOff>165100</xdr:colOff>
      <xdr:row>39</xdr:row>
      <xdr:rowOff>94526</xdr:rowOff>
    </xdr:to>
    <xdr:sp macro="" textlink="">
      <xdr:nvSpPr>
        <xdr:cNvPr id="523" name="楕円 522"/>
        <xdr:cNvSpPr/>
      </xdr:nvSpPr>
      <xdr:spPr>
        <a:xfrm>
          <a:off x="14541500" y="6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85653</xdr:rowOff>
    </xdr:from>
    <xdr:ext cx="313932" cy="259045"/>
    <xdr:sp macro="" textlink="">
      <xdr:nvSpPr>
        <xdr:cNvPr id="524" name="テキスト ボックス 523"/>
        <xdr:cNvSpPr txBox="1"/>
      </xdr:nvSpPr>
      <xdr:spPr>
        <a:xfrm>
          <a:off x="14435333" y="6772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164516</xdr:rowOff>
    </xdr:from>
    <xdr:to>
      <xdr:col>72</xdr:col>
      <xdr:colOff>38100</xdr:colOff>
      <xdr:row>39</xdr:row>
      <xdr:rowOff>94666</xdr:rowOff>
    </xdr:to>
    <xdr:sp macro="" textlink="">
      <xdr:nvSpPr>
        <xdr:cNvPr id="525" name="楕円 524"/>
        <xdr:cNvSpPr/>
      </xdr:nvSpPr>
      <xdr:spPr>
        <a:xfrm>
          <a:off x="13652500" y="66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85793</xdr:rowOff>
    </xdr:from>
    <xdr:ext cx="313932" cy="259045"/>
    <xdr:sp macro="" textlink="">
      <xdr:nvSpPr>
        <xdr:cNvPr id="526" name="テキスト ボックス 525"/>
        <xdr:cNvSpPr txBox="1"/>
      </xdr:nvSpPr>
      <xdr:spPr>
        <a:xfrm>
          <a:off x="13546333" y="6772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164757</xdr:rowOff>
    </xdr:from>
    <xdr:to>
      <xdr:col>67</xdr:col>
      <xdr:colOff>101600</xdr:colOff>
      <xdr:row>39</xdr:row>
      <xdr:rowOff>94907</xdr:rowOff>
    </xdr:to>
    <xdr:sp macro="" textlink="">
      <xdr:nvSpPr>
        <xdr:cNvPr id="527" name="楕円 526"/>
        <xdr:cNvSpPr/>
      </xdr:nvSpPr>
      <xdr:spPr>
        <a:xfrm>
          <a:off x="127635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86034</xdr:rowOff>
    </xdr:from>
    <xdr:ext cx="313932" cy="259045"/>
    <xdr:sp macro="" textlink="">
      <xdr:nvSpPr>
        <xdr:cNvPr id="528" name="テキスト ボックス 527"/>
        <xdr:cNvSpPr txBox="1"/>
      </xdr:nvSpPr>
      <xdr:spPr>
        <a:xfrm>
          <a:off x="12657333" y="6772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86893</xdr:rowOff>
    </xdr:from>
    <xdr:to>
      <xdr:col>85</xdr:col>
      <xdr:colOff>127000</xdr:colOff>
      <xdr:row>75</xdr:row>
      <xdr:rowOff>98768</xdr:rowOff>
    </xdr:to>
    <xdr:cxnSp macro="">
      <xdr:nvCxnSpPr>
        <xdr:cNvPr id="606" name="直線コネクタ 605"/>
        <xdr:cNvCxnSpPr/>
      </xdr:nvCxnSpPr>
      <xdr:spPr>
        <a:xfrm flipV="1">
          <a:off x="15481300" y="12945643"/>
          <a:ext cx="838200" cy="1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139882</xdr:rowOff>
    </xdr:from>
    <xdr:ext cx="534377" cy="259045"/>
    <xdr:sp macro="" textlink="">
      <xdr:nvSpPr>
        <xdr:cNvPr id="607" name="公債費平均値テキスト"/>
        <xdr:cNvSpPr txBox="1"/>
      </xdr:nvSpPr>
      <xdr:spPr>
        <a:xfrm>
          <a:off x="16370300" y="12998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98768</xdr:rowOff>
    </xdr:from>
    <xdr:to>
      <xdr:col>81</xdr:col>
      <xdr:colOff>50800</xdr:colOff>
      <xdr:row>75</xdr:row>
      <xdr:rowOff>130353</xdr:rowOff>
    </xdr:to>
    <xdr:cxnSp macro="">
      <xdr:nvCxnSpPr>
        <xdr:cNvPr id="609" name="直線コネクタ 608"/>
        <xdr:cNvCxnSpPr/>
      </xdr:nvCxnSpPr>
      <xdr:spPr>
        <a:xfrm flipV="1">
          <a:off x="14592300" y="12957518"/>
          <a:ext cx="889000" cy="3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82872</xdr:rowOff>
    </xdr:from>
    <xdr:ext cx="534377" cy="259045"/>
    <xdr:sp macro="" textlink="">
      <xdr:nvSpPr>
        <xdr:cNvPr id="611" name="テキスト ボックス 610"/>
        <xdr:cNvSpPr txBox="1"/>
      </xdr:nvSpPr>
      <xdr:spPr>
        <a:xfrm>
          <a:off x="15214111" y="131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130353</xdr:rowOff>
    </xdr:from>
    <xdr:to>
      <xdr:col>76</xdr:col>
      <xdr:colOff>114300</xdr:colOff>
      <xdr:row>76</xdr:row>
      <xdr:rowOff>2260</xdr:rowOff>
    </xdr:to>
    <xdr:cxnSp macro="">
      <xdr:nvCxnSpPr>
        <xdr:cNvPr id="612" name="直線コネクタ 611"/>
        <xdr:cNvCxnSpPr/>
      </xdr:nvCxnSpPr>
      <xdr:spPr>
        <a:xfrm flipV="1">
          <a:off x="13703300" y="12989103"/>
          <a:ext cx="889000" cy="4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78364</xdr:rowOff>
    </xdr:from>
    <xdr:ext cx="534377" cy="259045"/>
    <xdr:sp macro="" textlink="">
      <xdr:nvSpPr>
        <xdr:cNvPr id="614" name="テキスト ボックス 613"/>
        <xdr:cNvSpPr txBox="1"/>
      </xdr:nvSpPr>
      <xdr:spPr>
        <a:xfrm>
          <a:off x="14325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2260</xdr:rowOff>
    </xdr:from>
    <xdr:to>
      <xdr:col>71</xdr:col>
      <xdr:colOff>177800</xdr:colOff>
      <xdr:row>76</xdr:row>
      <xdr:rowOff>77254</xdr:rowOff>
    </xdr:to>
    <xdr:cxnSp macro="">
      <xdr:nvCxnSpPr>
        <xdr:cNvPr id="615" name="直線コネクタ 614"/>
        <xdr:cNvCxnSpPr/>
      </xdr:nvCxnSpPr>
      <xdr:spPr>
        <a:xfrm flipV="1">
          <a:off x="12814300" y="13032460"/>
          <a:ext cx="889000" cy="7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16" name="フローチャート: 判断 61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17" name="テキスト ボックス 616"/>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18" name="フローチャート: 判断 61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19" name="テキスト ボックス 618"/>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36093</xdr:rowOff>
    </xdr:from>
    <xdr:to>
      <xdr:col>85</xdr:col>
      <xdr:colOff>177800</xdr:colOff>
      <xdr:row>75</xdr:row>
      <xdr:rowOff>137693</xdr:rowOff>
    </xdr:to>
    <xdr:sp macro="" textlink="">
      <xdr:nvSpPr>
        <xdr:cNvPr id="625" name="楕円 624"/>
        <xdr:cNvSpPr/>
      </xdr:nvSpPr>
      <xdr:spPr>
        <a:xfrm>
          <a:off x="16268700" y="1289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58970</xdr:rowOff>
    </xdr:from>
    <xdr:ext cx="534377" cy="259045"/>
    <xdr:sp macro="" textlink="">
      <xdr:nvSpPr>
        <xdr:cNvPr id="626" name="公債費該当値テキスト"/>
        <xdr:cNvSpPr txBox="1"/>
      </xdr:nvSpPr>
      <xdr:spPr>
        <a:xfrm>
          <a:off x="16370300" y="1274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47968</xdr:rowOff>
    </xdr:from>
    <xdr:to>
      <xdr:col>81</xdr:col>
      <xdr:colOff>101600</xdr:colOff>
      <xdr:row>75</xdr:row>
      <xdr:rowOff>149568</xdr:rowOff>
    </xdr:to>
    <xdr:sp macro="" textlink="">
      <xdr:nvSpPr>
        <xdr:cNvPr id="627" name="楕円 626"/>
        <xdr:cNvSpPr/>
      </xdr:nvSpPr>
      <xdr:spPr>
        <a:xfrm>
          <a:off x="15430500" y="1290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166095</xdr:rowOff>
    </xdr:from>
    <xdr:ext cx="534377" cy="259045"/>
    <xdr:sp macro="" textlink="">
      <xdr:nvSpPr>
        <xdr:cNvPr id="628" name="テキスト ボックス 627"/>
        <xdr:cNvSpPr txBox="1"/>
      </xdr:nvSpPr>
      <xdr:spPr>
        <a:xfrm>
          <a:off x="15214111" y="1268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79553</xdr:rowOff>
    </xdr:from>
    <xdr:to>
      <xdr:col>76</xdr:col>
      <xdr:colOff>165100</xdr:colOff>
      <xdr:row>76</xdr:row>
      <xdr:rowOff>9702</xdr:rowOff>
    </xdr:to>
    <xdr:sp macro="" textlink="">
      <xdr:nvSpPr>
        <xdr:cNvPr id="629" name="楕円 628"/>
        <xdr:cNvSpPr/>
      </xdr:nvSpPr>
      <xdr:spPr>
        <a:xfrm>
          <a:off x="14541500" y="12938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26230</xdr:rowOff>
    </xdr:from>
    <xdr:ext cx="534377" cy="259045"/>
    <xdr:sp macro="" textlink="">
      <xdr:nvSpPr>
        <xdr:cNvPr id="630" name="テキスト ボックス 629"/>
        <xdr:cNvSpPr txBox="1"/>
      </xdr:nvSpPr>
      <xdr:spPr>
        <a:xfrm>
          <a:off x="14325111" y="127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122910</xdr:rowOff>
    </xdr:from>
    <xdr:to>
      <xdr:col>72</xdr:col>
      <xdr:colOff>38100</xdr:colOff>
      <xdr:row>76</xdr:row>
      <xdr:rowOff>53060</xdr:rowOff>
    </xdr:to>
    <xdr:sp macro="" textlink="">
      <xdr:nvSpPr>
        <xdr:cNvPr id="631" name="楕円 630"/>
        <xdr:cNvSpPr/>
      </xdr:nvSpPr>
      <xdr:spPr>
        <a:xfrm>
          <a:off x="13652500" y="1298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44187</xdr:rowOff>
    </xdr:from>
    <xdr:ext cx="534377" cy="259045"/>
    <xdr:sp macro="" textlink="">
      <xdr:nvSpPr>
        <xdr:cNvPr id="632" name="テキスト ボックス 631"/>
        <xdr:cNvSpPr txBox="1"/>
      </xdr:nvSpPr>
      <xdr:spPr>
        <a:xfrm>
          <a:off x="13436111" y="1307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26454</xdr:rowOff>
    </xdr:from>
    <xdr:to>
      <xdr:col>67</xdr:col>
      <xdr:colOff>101600</xdr:colOff>
      <xdr:row>76</xdr:row>
      <xdr:rowOff>128054</xdr:rowOff>
    </xdr:to>
    <xdr:sp macro="" textlink="">
      <xdr:nvSpPr>
        <xdr:cNvPr id="633" name="楕円 632"/>
        <xdr:cNvSpPr/>
      </xdr:nvSpPr>
      <xdr:spPr>
        <a:xfrm>
          <a:off x="12763500" y="1305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119181</xdr:rowOff>
    </xdr:from>
    <xdr:ext cx="534377" cy="259045"/>
    <xdr:sp macro="" textlink="">
      <xdr:nvSpPr>
        <xdr:cNvPr id="634" name="テキスト ボックス 633"/>
        <xdr:cNvSpPr txBox="1"/>
      </xdr:nvSpPr>
      <xdr:spPr>
        <a:xfrm>
          <a:off x="12547111" y="1314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117287</xdr:rowOff>
    </xdr:from>
    <xdr:to>
      <xdr:col>85</xdr:col>
      <xdr:colOff>127000</xdr:colOff>
      <xdr:row>98</xdr:row>
      <xdr:rowOff>117937</xdr:rowOff>
    </xdr:to>
    <xdr:cxnSp macro="">
      <xdr:nvCxnSpPr>
        <xdr:cNvPr id="661" name="直線コネクタ 660"/>
        <xdr:cNvCxnSpPr/>
      </xdr:nvCxnSpPr>
      <xdr:spPr>
        <a:xfrm flipV="1">
          <a:off x="15481300" y="16919387"/>
          <a:ext cx="838200" cy="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95383</xdr:rowOff>
    </xdr:from>
    <xdr:to>
      <xdr:col>81</xdr:col>
      <xdr:colOff>50800</xdr:colOff>
      <xdr:row>98</xdr:row>
      <xdr:rowOff>117937</xdr:rowOff>
    </xdr:to>
    <xdr:cxnSp macro="">
      <xdr:nvCxnSpPr>
        <xdr:cNvPr id="664" name="直線コネクタ 663"/>
        <xdr:cNvCxnSpPr/>
      </xdr:nvCxnSpPr>
      <xdr:spPr>
        <a:xfrm>
          <a:off x="14592300" y="16897483"/>
          <a:ext cx="889000" cy="2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95383</xdr:rowOff>
    </xdr:from>
    <xdr:to>
      <xdr:col>76</xdr:col>
      <xdr:colOff>114300</xdr:colOff>
      <xdr:row>98</xdr:row>
      <xdr:rowOff>96230</xdr:rowOff>
    </xdr:to>
    <xdr:cxnSp macro="">
      <xdr:nvCxnSpPr>
        <xdr:cNvPr id="667" name="直線コネクタ 666"/>
        <xdr:cNvCxnSpPr/>
      </xdr:nvCxnSpPr>
      <xdr:spPr>
        <a:xfrm flipV="1">
          <a:off x="13703300" y="16897483"/>
          <a:ext cx="889000" cy="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147116</xdr:rowOff>
    </xdr:from>
    <xdr:ext cx="534377" cy="259045"/>
    <xdr:sp macro="" textlink="">
      <xdr:nvSpPr>
        <xdr:cNvPr id="669" name="テキスト ボックス 668"/>
        <xdr:cNvSpPr txBox="1"/>
      </xdr:nvSpPr>
      <xdr:spPr>
        <a:xfrm>
          <a:off x="14325111" y="16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79327</xdr:rowOff>
    </xdr:from>
    <xdr:to>
      <xdr:col>71</xdr:col>
      <xdr:colOff>177800</xdr:colOff>
      <xdr:row>98</xdr:row>
      <xdr:rowOff>96230</xdr:rowOff>
    </xdr:to>
    <xdr:cxnSp macro="">
      <xdr:nvCxnSpPr>
        <xdr:cNvPr id="670" name="直線コネクタ 669"/>
        <xdr:cNvCxnSpPr/>
      </xdr:nvCxnSpPr>
      <xdr:spPr>
        <a:xfrm>
          <a:off x="12814300" y="16881427"/>
          <a:ext cx="889000" cy="1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9900</xdr:rowOff>
    </xdr:from>
    <xdr:to>
      <xdr:col>72</xdr:col>
      <xdr:colOff>38100</xdr:colOff>
      <xdr:row>98</xdr:row>
      <xdr:rowOff>111500</xdr:rowOff>
    </xdr:to>
    <xdr:sp macro="" textlink="">
      <xdr:nvSpPr>
        <xdr:cNvPr id="671" name="フローチャート: 判断 670"/>
        <xdr:cNvSpPr/>
      </xdr:nvSpPr>
      <xdr:spPr>
        <a:xfrm>
          <a:off x="13652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128027</xdr:rowOff>
    </xdr:from>
    <xdr:ext cx="534377" cy="259045"/>
    <xdr:sp macro="" textlink="">
      <xdr:nvSpPr>
        <xdr:cNvPr id="672" name="テキスト ボックス 671"/>
        <xdr:cNvSpPr txBox="1"/>
      </xdr:nvSpPr>
      <xdr:spPr>
        <a:xfrm>
          <a:off x="13436111" y="165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169628</xdr:rowOff>
    </xdr:from>
    <xdr:to>
      <xdr:col>67</xdr:col>
      <xdr:colOff>101600</xdr:colOff>
      <xdr:row>98</xdr:row>
      <xdr:rowOff>99778</xdr:rowOff>
    </xdr:to>
    <xdr:sp macro="" textlink="">
      <xdr:nvSpPr>
        <xdr:cNvPr id="673" name="フローチャート: 判断 672"/>
        <xdr:cNvSpPr/>
      </xdr:nvSpPr>
      <xdr:spPr>
        <a:xfrm>
          <a:off x="12763500" y="1680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116305</xdr:rowOff>
    </xdr:from>
    <xdr:ext cx="534377" cy="259045"/>
    <xdr:sp macro="" textlink="">
      <xdr:nvSpPr>
        <xdr:cNvPr id="674" name="テキスト ボックス 673"/>
        <xdr:cNvSpPr txBox="1"/>
      </xdr:nvSpPr>
      <xdr:spPr>
        <a:xfrm>
          <a:off x="12547111" y="1657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66487</xdr:rowOff>
    </xdr:from>
    <xdr:to>
      <xdr:col>85</xdr:col>
      <xdr:colOff>177800</xdr:colOff>
      <xdr:row>98</xdr:row>
      <xdr:rowOff>168087</xdr:rowOff>
    </xdr:to>
    <xdr:sp macro="" textlink="">
      <xdr:nvSpPr>
        <xdr:cNvPr id="680" name="楕円 679"/>
        <xdr:cNvSpPr/>
      </xdr:nvSpPr>
      <xdr:spPr>
        <a:xfrm>
          <a:off x="16268700" y="1686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12142</xdr:rowOff>
    </xdr:from>
    <xdr:ext cx="469744" cy="259045"/>
    <xdr:sp macro="" textlink="">
      <xdr:nvSpPr>
        <xdr:cNvPr id="681" name="積立金該当値テキスト"/>
        <xdr:cNvSpPr txBox="1"/>
      </xdr:nvSpPr>
      <xdr:spPr>
        <a:xfrm>
          <a:off x="16370300" y="1681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67137</xdr:rowOff>
    </xdr:from>
    <xdr:to>
      <xdr:col>81</xdr:col>
      <xdr:colOff>101600</xdr:colOff>
      <xdr:row>98</xdr:row>
      <xdr:rowOff>168737</xdr:rowOff>
    </xdr:to>
    <xdr:sp macro="" textlink="">
      <xdr:nvSpPr>
        <xdr:cNvPr id="682" name="楕円 681"/>
        <xdr:cNvSpPr/>
      </xdr:nvSpPr>
      <xdr:spPr>
        <a:xfrm>
          <a:off x="15430500" y="1686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159864</xdr:rowOff>
    </xdr:from>
    <xdr:ext cx="469744" cy="259045"/>
    <xdr:sp macro="" textlink="">
      <xdr:nvSpPr>
        <xdr:cNvPr id="683" name="テキスト ボックス 682"/>
        <xdr:cNvSpPr txBox="1"/>
      </xdr:nvSpPr>
      <xdr:spPr>
        <a:xfrm>
          <a:off x="15246428" y="16961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44583</xdr:rowOff>
    </xdr:from>
    <xdr:to>
      <xdr:col>76</xdr:col>
      <xdr:colOff>165100</xdr:colOff>
      <xdr:row>98</xdr:row>
      <xdr:rowOff>146183</xdr:rowOff>
    </xdr:to>
    <xdr:sp macro="" textlink="">
      <xdr:nvSpPr>
        <xdr:cNvPr id="684" name="楕円 683"/>
        <xdr:cNvSpPr/>
      </xdr:nvSpPr>
      <xdr:spPr>
        <a:xfrm>
          <a:off x="14541500" y="1684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137310</xdr:rowOff>
    </xdr:from>
    <xdr:ext cx="469744" cy="259045"/>
    <xdr:sp macro="" textlink="">
      <xdr:nvSpPr>
        <xdr:cNvPr id="685" name="テキスト ボックス 684"/>
        <xdr:cNvSpPr txBox="1"/>
      </xdr:nvSpPr>
      <xdr:spPr>
        <a:xfrm>
          <a:off x="14357428" y="1693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45430</xdr:rowOff>
    </xdr:from>
    <xdr:to>
      <xdr:col>72</xdr:col>
      <xdr:colOff>38100</xdr:colOff>
      <xdr:row>98</xdr:row>
      <xdr:rowOff>147030</xdr:rowOff>
    </xdr:to>
    <xdr:sp macro="" textlink="">
      <xdr:nvSpPr>
        <xdr:cNvPr id="686" name="楕円 685"/>
        <xdr:cNvSpPr/>
      </xdr:nvSpPr>
      <xdr:spPr>
        <a:xfrm>
          <a:off x="13652500" y="168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138157</xdr:rowOff>
    </xdr:from>
    <xdr:ext cx="469744" cy="259045"/>
    <xdr:sp macro="" textlink="">
      <xdr:nvSpPr>
        <xdr:cNvPr id="687" name="テキスト ボックス 686"/>
        <xdr:cNvSpPr txBox="1"/>
      </xdr:nvSpPr>
      <xdr:spPr>
        <a:xfrm>
          <a:off x="13468428" y="169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28527</xdr:rowOff>
    </xdr:from>
    <xdr:to>
      <xdr:col>67</xdr:col>
      <xdr:colOff>101600</xdr:colOff>
      <xdr:row>98</xdr:row>
      <xdr:rowOff>130127</xdr:rowOff>
    </xdr:to>
    <xdr:sp macro="" textlink="">
      <xdr:nvSpPr>
        <xdr:cNvPr id="688" name="楕円 687"/>
        <xdr:cNvSpPr/>
      </xdr:nvSpPr>
      <xdr:spPr>
        <a:xfrm>
          <a:off x="12763500" y="1683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121254</xdr:rowOff>
    </xdr:from>
    <xdr:ext cx="534377" cy="259045"/>
    <xdr:sp macro="" textlink="">
      <xdr:nvSpPr>
        <xdr:cNvPr id="689" name="テキスト ボックス 688"/>
        <xdr:cNvSpPr txBox="1"/>
      </xdr:nvSpPr>
      <xdr:spPr>
        <a:xfrm>
          <a:off x="12547111" y="1692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124933</xdr:rowOff>
    </xdr:from>
    <xdr:to>
      <xdr:col>116</xdr:col>
      <xdr:colOff>63500</xdr:colOff>
      <xdr:row>38</xdr:row>
      <xdr:rowOff>127767</xdr:rowOff>
    </xdr:to>
    <xdr:cxnSp macro="">
      <xdr:nvCxnSpPr>
        <xdr:cNvPr id="716" name="直線コネクタ 715"/>
        <xdr:cNvCxnSpPr/>
      </xdr:nvCxnSpPr>
      <xdr:spPr>
        <a:xfrm flipV="1">
          <a:off x="21323300" y="6640033"/>
          <a:ext cx="8382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127767</xdr:rowOff>
    </xdr:from>
    <xdr:to>
      <xdr:col>111</xdr:col>
      <xdr:colOff>177800</xdr:colOff>
      <xdr:row>38</xdr:row>
      <xdr:rowOff>127905</xdr:rowOff>
    </xdr:to>
    <xdr:cxnSp macro="">
      <xdr:nvCxnSpPr>
        <xdr:cNvPr id="719" name="直線コネクタ 718"/>
        <xdr:cNvCxnSpPr/>
      </xdr:nvCxnSpPr>
      <xdr:spPr>
        <a:xfrm flipV="1">
          <a:off x="20434300" y="6642867"/>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127905</xdr:rowOff>
    </xdr:from>
    <xdr:to>
      <xdr:col>107</xdr:col>
      <xdr:colOff>50800</xdr:colOff>
      <xdr:row>38</xdr:row>
      <xdr:rowOff>127950</xdr:rowOff>
    </xdr:to>
    <xdr:cxnSp macro="">
      <xdr:nvCxnSpPr>
        <xdr:cNvPr id="722" name="直線コネクタ 721"/>
        <xdr:cNvCxnSpPr/>
      </xdr:nvCxnSpPr>
      <xdr:spPr>
        <a:xfrm flipV="1">
          <a:off x="19545300" y="6643005"/>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127950</xdr:rowOff>
    </xdr:from>
    <xdr:to>
      <xdr:col>102</xdr:col>
      <xdr:colOff>114300</xdr:colOff>
      <xdr:row>38</xdr:row>
      <xdr:rowOff>128315</xdr:rowOff>
    </xdr:to>
    <xdr:cxnSp macro="">
      <xdr:nvCxnSpPr>
        <xdr:cNvPr id="725" name="直線コネクタ 724"/>
        <xdr:cNvCxnSpPr/>
      </xdr:nvCxnSpPr>
      <xdr:spPr>
        <a:xfrm flipV="1">
          <a:off x="18656300" y="6643050"/>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31979</xdr:rowOff>
    </xdr:from>
    <xdr:to>
      <xdr:col>102</xdr:col>
      <xdr:colOff>165100</xdr:colOff>
      <xdr:row>38</xdr:row>
      <xdr:rowOff>133579</xdr:rowOff>
    </xdr:to>
    <xdr:sp macro="" textlink="">
      <xdr:nvSpPr>
        <xdr:cNvPr id="726" name="フローチャート: 判断 725"/>
        <xdr:cNvSpPr/>
      </xdr:nvSpPr>
      <xdr:spPr>
        <a:xfrm>
          <a:off x="19494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150106</xdr:rowOff>
    </xdr:from>
    <xdr:ext cx="469744" cy="259045"/>
    <xdr:sp macro="" textlink="">
      <xdr:nvSpPr>
        <xdr:cNvPr id="727" name="テキスト ボックス 726"/>
        <xdr:cNvSpPr txBox="1"/>
      </xdr:nvSpPr>
      <xdr:spPr>
        <a:xfrm>
          <a:off x="19310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11862</xdr:rowOff>
    </xdr:from>
    <xdr:to>
      <xdr:col>98</xdr:col>
      <xdr:colOff>38100</xdr:colOff>
      <xdr:row>38</xdr:row>
      <xdr:rowOff>113462</xdr:rowOff>
    </xdr:to>
    <xdr:sp macro="" textlink="">
      <xdr:nvSpPr>
        <xdr:cNvPr id="728" name="フローチャート: 判断 727"/>
        <xdr:cNvSpPr/>
      </xdr:nvSpPr>
      <xdr:spPr>
        <a:xfrm>
          <a:off x="18605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129989</xdr:rowOff>
    </xdr:from>
    <xdr:ext cx="469744" cy="259045"/>
    <xdr:sp macro="" textlink="">
      <xdr:nvSpPr>
        <xdr:cNvPr id="729" name="テキスト ボックス 728"/>
        <xdr:cNvSpPr txBox="1"/>
      </xdr:nvSpPr>
      <xdr:spPr>
        <a:xfrm>
          <a:off x="18421428" y="63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74133</xdr:rowOff>
    </xdr:from>
    <xdr:to>
      <xdr:col>116</xdr:col>
      <xdr:colOff>114300</xdr:colOff>
      <xdr:row>39</xdr:row>
      <xdr:rowOff>4283</xdr:rowOff>
    </xdr:to>
    <xdr:sp macro="" textlink="">
      <xdr:nvSpPr>
        <xdr:cNvPr id="735" name="楕円 734"/>
        <xdr:cNvSpPr/>
      </xdr:nvSpPr>
      <xdr:spPr>
        <a:xfrm>
          <a:off x="22110700" y="658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160510</xdr:rowOff>
    </xdr:from>
    <xdr:ext cx="378565" cy="259045"/>
    <xdr:sp macro="" textlink="">
      <xdr:nvSpPr>
        <xdr:cNvPr id="736" name="投資及び出資金該当値テキスト"/>
        <xdr:cNvSpPr txBox="1"/>
      </xdr:nvSpPr>
      <xdr:spPr>
        <a:xfrm>
          <a:off x="22212300" y="6504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76967</xdr:rowOff>
    </xdr:from>
    <xdr:to>
      <xdr:col>112</xdr:col>
      <xdr:colOff>38100</xdr:colOff>
      <xdr:row>39</xdr:row>
      <xdr:rowOff>7117</xdr:rowOff>
    </xdr:to>
    <xdr:sp macro="" textlink="">
      <xdr:nvSpPr>
        <xdr:cNvPr id="737" name="楕円 736"/>
        <xdr:cNvSpPr/>
      </xdr:nvSpPr>
      <xdr:spPr>
        <a:xfrm>
          <a:off x="21272500" y="659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169694</xdr:rowOff>
    </xdr:from>
    <xdr:ext cx="378565" cy="259045"/>
    <xdr:sp macro="" textlink="">
      <xdr:nvSpPr>
        <xdr:cNvPr id="738" name="テキスト ボックス 737"/>
        <xdr:cNvSpPr txBox="1"/>
      </xdr:nvSpPr>
      <xdr:spPr>
        <a:xfrm>
          <a:off x="21134017" y="6684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77105</xdr:rowOff>
    </xdr:from>
    <xdr:to>
      <xdr:col>107</xdr:col>
      <xdr:colOff>101600</xdr:colOff>
      <xdr:row>39</xdr:row>
      <xdr:rowOff>7255</xdr:rowOff>
    </xdr:to>
    <xdr:sp macro="" textlink="">
      <xdr:nvSpPr>
        <xdr:cNvPr id="739" name="楕円 738"/>
        <xdr:cNvSpPr/>
      </xdr:nvSpPr>
      <xdr:spPr>
        <a:xfrm>
          <a:off x="20383500" y="659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169832</xdr:rowOff>
    </xdr:from>
    <xdr:ext cx="378565" cy="259045"/>
    <xdr:sp macro="" textlink="">
      <xdr:nvSpPr>
        <xdr:cNvPr id="740" name="テキスト ボックス 739"/>
        <xdr:cNvSpPr txBox="1"/>
      </xdr:nvSpPr>
      <xdr:spPr>
        <a:xfrm>
          <a:off x="20245017" y="668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77150</xdr:rowOff>
    </xdr:from>
    <xdr:to>
      <xdr:col>102</xdr:col>
      <xdr:colOff>165100</xdr:colOff>
      <xdr:row>39</xdr:row>
      <xdr:rowOff>7300</xdr:rowOff>
    </xdr:to>
    <xdr:sp macro="" textlink="">
      <xdr:nvSpPr>
        <xdr:cNvPr id="741" name="楕円 740"/>
        <xdr:cNvSpPr/>
      </xdr:nvSpPr>
      <xdr:spPr>
        <a:xfrm>
          <a:off x="19494500" y="65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169877</xdr:rowOff>
    </xdr:from>
    <xdr:ext cx="378565" cy="259045"/>
    <xdr:sp macro="" textlink="">
      <xdr:nvSpPr>
        <xdr:cNvPr id="742" name="テキスト ボックス 741"/>
        <xdr:cNvSpPr txBox="1"/>
      </xdr:nvSpPr>
      <xdr:spPr>
        <a:xfrm>
          <a:off x="19356017" y="6684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77515</xdr:rowOff>
    </xdr:from>
    <xdr:to>
      <xdr:col>98</xdr:col>
      <xdr:colOff>38100</xdr:colOff>
      <xdr:row>39</xdr:row>
      <xdr:rowOff>7665</xdr:rowOff>
    </xdr:to>
    <xdr:sp macro="" textlink="">
      <xdr:nvSpPr>
        <xdr:cNvPr id="743" name="楕円 742"/>
        <xdr:cNvSpPr/>
      </xdr:nvSpPr>
      <xdr:spPr>
        <a:xfrm>
          <a:off x="18605500" y="659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170242</xdr:rowOff>
    </xdr:from>
    <xdr:ext cx="378565" cy="259045"/>
    <xdr:sp macro="" textlink="">
      <xdr:nvSpPr>
        <xdr:cNvPr id="744" name="テキスト ボックス 743"/>
        <xdr:cNvSpPr txBox="1"/>
      </xdr:nvSpPr>
      <xdr:spPr>
        <a:xfrm>
          <a:off x="18467017" y="6685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162637</xdr:rowOff>
    </xdr:from>
    <xdr:to>
      <xdr:col>116</xdr:col>
      <xdr:colOff>63500</xdr:colOff>
      <xdr:row>58</xdr:row>
      <xdr:rowOff>162713</xdr:rowOff>
    </xdr:to>
    <xdr:cxnSp macro="">
      <xdr:nvCxnSpPr>
        <xdr:cNvPr id="773" name="直線コネクタ 772"/>
        <xdr:cNvCxnSpPr/>
      </xdr:nvCxnSpPr>
      <xdr:spPr>
        <a:xfrm>
          <a:off x="21323300" y="10106737"/>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158521</xdr:rowOff>
    </xdr:from>
    <xdr:to>
      <xdr:col>111</xdr:col>
      <xdr:colOff>177800</xdr:colOff>
      <xdr:row>58</xdr:row>
      <xdr:rowOff>162637</xdr:rowOff>
    </xdr:to>
    <xdr:cxnSp macro="">
      <xdr:nvCxnSpPr>
        <xdr:cNvPr id="776" name="直線コネクタ 775"/>
        <xdr:cNvCxnSpPr/>
      </xdr:nvCxnSpPr>
      <xdr:spPr>
        <a:xfrm>
          <a:off x="20434300" y="10102621"/>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158217</xdr:rowOff>
    </xdr:from>
    <xdr:to>
      <xdr:col>107</xdr:col>
      <xdr:colOff>50800</xdr:colOff>
      <xdr:row>58</xdr:row>
      <xdr:rowOff>158521</xdr:rowOff>
    </xdr:to>
    <xdr:cxnSp macro="">
      <xdr:nvCxnSpPr>
        <xdr:cNvPr id="779" name="直線コネクタ 778"/>
        <xdr:cNvCxnSpPr/>
      </xdr:nvCxnSpPr>
      <xdr:spPr>
        <a:xfrm>
          <a:off x="19545300" y="10102317"/>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149492</xdr:rowOff>
    </xdr:from>
    <xdr:to>
      <xdr:col>102</xdr:col>
      <xdr:colOff>114300</xdr:colOff>
      <xdr:row>58</xdr:row>
      <xdr:rowOff>158217</xdr:rowOff>
    </xdr:to>
    <xdr:cxnSp macro="">
      <xdr:nvCxnSpPr>
        <xdr:cNvPr id="782" name="直線コネクタ 781"/>
        <xdr:cNvCxnSpPr/>
      </xdr:nvCxnSpPr>
      <xdr:spPr>
        <a:xfrm>
          <a:off x="18656300" y="10093592"/>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783" name="フローチャート: 判断 782"/>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784" name="テキスト ボックス 783"/>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785" name="フローチャート: 判断 784"/>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786" name="テキスト ボックス 785"/>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111913</xdr:rowOff>
    </xdr:from>
    <xdr:to>
      <xdr:col>116</xdr:col>
      <xdr:colOff>114300</xdr:colOff>
      <xdr:row>59</xdr:row>
      <xdr:rowOff>42063</xdr:rowOff>
    </xdr:to>
    <xdr:sp macro="" textlink="">
      <xdr:nvSpPr>
        <xdr:cNvPr id="792" name="楕円 791"/>
        <xdr:cNvSpPr/>
      </xdr:nvSpPr>
      <xdr:spPr>
        <a:xfrm>
          <a:off x="22110700" y="1005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26840</xdr:rowOff>
    </xdr:from>
    <xdr:ext cx="469744" cy="259045"/>
    <xdr:sp macro="" textlink="">
      <xdr:nvSpPr>
        <xdr:cNvPr id="793" name="貸付金該当値テキスト"/>
        <xdr:cNvSpPr txBox="1"/>
      </xdr:nvSpPr>
      <xdr:spPr>
        <a:xfrm>
          <a:off x="22212300" y="9970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111837</xdr:rowOff>
    </xdr:from>
    <xdr:to>
      <xdr:col>112</xdr:col>
      <xdr:colOff>38100</xdr:colOff>
      <xdr:row>59</xdr:row>
      <xdr:rowOff>41987</xdr:rowOff>
    </xdr:to>
    <xdr:sp macro="" textlink="">
      <xdr:nvSpPr>
        <xdr:cNvPr id="794" name="楕円 793"/>
        <xdr:cNvSpPr/>
      </xdr:nvSpPr>
      <xdr:spPr>
        <a:xfrm>
          <a:off x="21272500" y="100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33114</xdr:rowOff>
    </xdr:from>
    <xdr:ext cx="469744" cy="259045"/>
    <xdr:sp macro="" textlink="">
      <xdr:nvSpPr>
        <xdr:cNvPr id="795" name="テキスト ボックス 794"/>
        <xdr:cNvSpPr txBox="1"/>
      </xdr:nvSpPr>
      <xdr:spPr>
        <a:xfrm>
          <a:off x="21088428" y="1014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107721</xdr:rowOff>
    </xdr:from>
    <xdr:to>
      <xdr:col>107</xdr:col>
      <xdr:colOff>101600</xdr:colOff>
      <xdr:row>59</xdr:row>
      <xdr:rowOff>37871</xdr:rowOff>
    </xdr:to>
    <xdr:sp macro="" textlink="">
      <xdr:nvSpPr>
        <xdr:cNvPr id="796" name="楕円 795"/>
        <xdr:cNvSpPr/>
      </xdr:nvSpPr>
      <xdr:spPr>
        <a:xfrm>
          <a:off x="20383500" y="1005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28998</xdr:rowOff>
    </xdr:from>
    <xdr:ext cx="469744" cy="259045"/>
    <xdr:sp macro="" textlink="">
      <xdr:nvSpPr>
        <xdr:cNvPr id="797" name="テキスト ボックス 796"/>
        <xdr:cNvSpPr txBox="1"/>
      </xdr:nvSpPr>
      <xdr:spPr>
        <a:xfrm>
          <a:off x="20199428" y="1014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107417</xdr:rowOff>
    </xdr:from>
    <xdr:to>
      <xdr:col>102</xdr:col>
      <xdr:colOff>165100</xdr:colOff>
      <xdr:row>59</xdr:row>
      <xdr:rowOff>37567</xdr:rowOff>
    </xdr:to>
    <xdr:sp macro="" textlink="">
      <xdr:nvSpPr>
        <xdr:cNvPr id="798" name="楕円 797"/>
        <xdr:cNvSpPr/>
      </xdr:nvSpPr>
      <xdr:spPr>
        <a:xfrm>
          <a:off x="19494500" y="1005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28694</xdr:rowOff>
    </xdr:from>
    <xdr:ext cx="469744" cy="259045"/>
    <xdr:sp macro="" textlink="">
      <xdr:nvSpPr>
        <xdr:cNvPr id="799" name="テキスト ボックス 798"/>
        <xdr:cNvSpPr txBox="1"/>
      </xdr:nvSpPr>
      <xdr:spPr>
        <a:xfrm>
          <a:off x="19310428" y="1014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98692</xdr:rowOff>
    </xdr:from>
    <xdr:to>
      <xdr:col>98</xdr:col>
      <xdr:colOff>38100</xdr:colOff>
      <xdr:row>59</xdr:row>
      <xdr:rowOff>28842</xdr:rowOff>
    </xdr:to>
    <xdr:sp macro="" textlink="">
      <xdr:nvSpPr>
        <xdr:cNvPr id="800" name="楕円 799"/>
        <xdr:cNvSpPr/>
      </xdr:nvSpPr>
      <xdr:spPr>
        <a:xfrm>
          <a:off x="18605500" y="100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19969</xdr:rowOff>
    </xdr:from>
    <xdr:ext cx="469744" cy="259045"/>
    <xdr:sp macro="" textlink="">
      <xdr:nvSpPr>
        <xdr:cNvPr id="801" name="テキスト ボックス 800"/>
        <xdr:cNvSpPr txBox="1"/>
      </xdr:nvSpPr>
      <xdr:spPr>
        <a:xfrm>
          <a:off x="18421428" y="101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37916</xdr:rowOff>
    </xdr:from>
    <xdr:to>
      <xdr:col>116</xdr:col>
      <xdr:colOff>63500</xdr:colOff>
      <xdr:row>76</xdr:row>
      <xdr:rowOff>98437</xdr:rowOff>
    </xdr:to>
    <xdr:cxnSp macro="">
      <xdr:nvCxnSpPr>
        <xdr:cNvPr id="831" name="直線コネクタ 830"/>
        <xdr:cNvCxnSpPr/>
      </xdr:nvCxnSpPr>
      <xdr:spPr>
        <a:xfrm flipV="1">
          <a:off x="21323300" y="13068116"/>
          <a:ext cx="838200" cy="6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63803</xdr:rowOff>
    </xdr:from>
    <xdr:ext cx="534377" cy="259045"/>
    <xdr:sp macro="" textlink="">
      <xdr:nvSpPr>
        <xdr:cNvPr id="832" name="繰出金平均値テキスト"/>
        <xdr:cNvSpPr txBox="1"/>
      </xdr:nvSpPr>
      <xdr:spPr>
        <a:xfrm>
          <a:off x="22212300" y="13094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34010</xdr:rowOff>
    </xdr:from>
    <xdr:to>
      <xdr:col>111</xdr:col>
      <xdr:colOff>177800</xdr:colOff>
      <xdr:row>76</xdr:row>
      <xdr:rowOff>98437</xdr:rowOff>
    </xdr:to>
    <xdr:cxnSp macro="">
      <xdr:nvCxnSpPr>
        <xdr:cNvPr id="834" name="直線コネクタ 833"/>
        <xdr:cNvCxnSpPr/>
      </xdr:nvCxnSpPr>
      <xdr:spPr>
        <a:xfrm>
          <a:off x="20434300" y="13064210"/>
          <a:ext cx="889000" cy="6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164044</xdr:rowOff>
    </xdr:from>
    <xdr:ext cx="534377" cy="259045"/>
    <xdr:sp macro="" textlink="">
      <xdr:nvSpPr>
        <xdr:cNvPr id="836" name="テキスト ボックス 835"/>
        <xdr:cNvSpPr txBox="1"/>
      </xdr:nvSpPr>
      <xdr:spPr>
        <a:xfrm>
          <a:off x="21056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34010</xdr:rowOff>
    </xdr:from>
    <xdr:to>
      <xdr:col>107</xdr:col>
      <xdr:colOff>50800</xdr:colOff>
      <xdr:row>76</xdr:row>
      <xdr:rowOff>94114</xdr:rowOff>
    </xdr:to>
    <xdr:cxnSp macro="">
      <xdr:nvCxnSpPr>
        <xdr:cNvPr id="837" name="直線コネクタ 836"/>
        <xdr:cNvCxnSpPr/>
      </xdr:nvCxnSpPr>
      <xdr:spPr>
        <a:xfrm flipV="1">
          <a:off x="19545300" y="13064210"/>
          <a:ext cx="889000" cy="6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15721</xdr:rowOff>
    </xdr:from>
    <xdr:ext cx="534377" cy="259045"/>
    <xdr:sp macro="" textlink="">
      <xdr:nvSpPr>
        <xdr:cNvPr id="839" name="テキスト ボックス 838"/>
        <xdr:cNvSpPr txBox="1"/>
      </xdr:nvSpPr>
      <xdr:spPr>
        <a:xfrm>
          <a:off x="20167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83235</xdr:rowOff>
    </xdr:from>
    <xdr:to>
      <xdr:col>102</xdr:col>
      <xdr:colOff>114300</xdr:colOff>
      <xdr:row>76</xdr:row>
      <xdr:rowOff>94114</xdr:rowOff>
    </xdr:to>
    <xdr:cxnSp macro="">
      <xdr:nvCxnSpPr>
        <xdr:cNvPr id="840" name="直線コネクタ 839"/>
        <xdr:cNvCxnSpPr/>
      </xdr:nvCxnSpPr>
      <xdr:spPr>
        <a:xfrm>
          <a:off x="18656300" y="13113435"/>
          <a:ext cx="889000" cy="1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41" name="フローチャート: 判断 840"/>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42" name="テキスト ボックス 841"/>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43" name="フローチャート: 判断 842"/>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44" name="テキスト ボックス 843"/>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158566</xdr:rowOff>
    </xdr:from>
    <xdr:to>
      <xdr:col>116</xdr:col>
      <xdr:colOff>114300</xdr:colOff>
      <xdr:row>76</xdr:row>
      <xdr:rowOff>88716</xdr:rowOff>
    </xdr:to>
    <xdr:sp macro="" textlink="">
      <xdr:nvSpPr>
        <xdr:cNvPr id="850" name="楕円 849"/>
        <xdr:cNvSpPr/>
      </xdr:nvSpPr>
      <xdr:spPr>
        <a:xfrm>
          <a:off x="22110700" y="1301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9993</xdr:rowOff>
    </xdr:from>
    <xdr:ext cx="534377" cy="259045"/>
    <xdr:sp macro="" textlink="">
      <xdr:nvSpPr>
        <xdr:cNvPr id="851" name="繰出金該当値テキスト"/>
        <xdr:cNvSpPr txBox="1"/>
      </xdr:nvSpPr>
      <xdr:spPr>
        <a:xfrm>
          <a:off x="22212300" y="128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47637</xdr:rowOff>
    </xdr:from>
    <xdr:to>
      <xdr:col>112</xdr:col>
      <xdr:colOff>38100</xdr:colOff>
      <xdr:row>76</xdr:row>
      <xdr:rowOff>149237</xdr:rowOff>
    </xdr:to>
    <xdr:sp macro="" textlink="">
      <xdr:nvSpPr>
        <xdr:cNvPr id="852" name="楕円 851"/>
        <xdr:cNvSpPr/>
      </xdr:nvSpPr>
      <xdr:spPr>
        <a:xfrm>
          <a:off x="21272500" y="1307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165764</xdr:rowOff>
    </xdr:from>
    <xdr:ext cx="534377" cy="259045"/>
    <xdr:sp macro="" textlink="">
      <xdr:nvSpPr>
        <xdr:cNvPr id="853" name="テキスト ボックス 852"/>
        <xdr:cNvSpPr txBox="1"/>
      </xdr:nvSpPr>
      <xdr:spPr>
        <a:xfrm>
          <a:off x="21056111" y="128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154660</xdr:rowOff>
    </xdr:from>
    <xdr:to>
      <xdr:col>107</xdr:col>
      <xdr:colOff>101600</xdr:colOff>
      <xdr:row>76</xdr:row>
      <xdr:rowOff>84810</xdr:rowOff>
    </xdr:to>
    <xdr:sp macro="" textlink="">
      <xdr:nvSpPr>
        <xdr:cNvPr id="854" name="楕円 853"/>
        <xdr:cNvSpPr/>
      </xdr:nvSpPr>
      <xdr:spPr>
        <a:xfrm>
          <a:off x="20383500" y="1301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101337</xdr:rowOff>
    </xdr:from>
    <xdr:ext cx="534377" cy="259045"/>
    <xdr:sp macro="" textlink="">
      <xdr:nvSpPr>
        <xdr:cNvPr id="855" name="テキスト ボックス 854"/>
        <xdr:cNvSpPr txBox="1"/>
      </xdr:nvSpPr>
      <xdr:spPr>
        <a:xfrm>
          <a:off x="20167111" y="1278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43314</xdr:rowOff>
    </xdr:from>
    <xdr:to>
      <xdr:col>102</xdr:col>
      <xdr:colOff>165100</xdr:colOff>
      <xdr:row>76</xdr:row>
      <xdr:rowOff>144914</xdr:rowOff>
    </xdr:to>
    <xdr:sp macro="" textlink="">
      <xdr:nvSpPr>
        <xdr:cNvPr id="856" name="楕円 855"/>
        <xdr:cNvSpPr/>
      </xdr:nvSpPr>
      <xdr:spPr>
        <a:xfrm>
          <a:off x="19494500" y="1307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161441</xdr:rowOff>
    </xdr:from>
    <xdr:ext cx="534377" cy="259045"/>
    <xdr:sp macro="" textlink="">
      <xdr:nvSpPr>
        <xdr:cNvPr id="857" name="テキスト ボックス 856"/>
        <xdr:cNvSpPr txBox="1"/>
      </xdr:nvSpPr>
      <xdr:spPr>
        <a:xfrm>
          <a:off x="19278111" y="1284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32435</xdr:rowOff>
    </xdr:from>
    <xdr:to>
      <xdr:col>98</xdr:col>
      <xdr:colOff>38100</xdr:colOff>
      <xdr:row>76</xdr:row>
      <xdr:rowOff>134035</xdr:rowOff>
    </xdr:to>
    <xdr:sp macro="" textlink="">
      <xdr:nvSpPr>
        <xdr:cNvPr id="858" name="楕円 857"/>
        <xdr:cNvSpPr/>
      </xdr:nvSpPr>
      <xdr:spPr>
        <a:xfrm>
          <a:off x="18605500" y="1306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150563</xdr:rowOff>
    </xdr:from>
    <xdr:ext cx="534377" cy="259045"/>
    <xdr:sp macro="" textlink="">
      <xdr:nvSpPr>
        <xdr:cNvPr id="859" name="テキスト ボックス 858"/>
        <xdr:cNvSpPr txBox="1"/>
      </xdr:nvSpPr>
      <xdr:spPr>
        <a:xfrm>
          <a:off x="18389111" y="128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経費では補助費等、物件費、普通建設事業費で類似団体を下回ったが、その差はわずかである。一方、他の多くの経費で類似団体平均を上回っており、扶助費では年々類似団体平均との乖離が大きくなってしまっている。経常収支比率の分析から考えても、経常経費が類似団体を上回っている費目が多いため、臨時的経費の影響は少ないと思われ、今後も同様の状況が続く見込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年度は市内企業の業績が好調だったことを受けて、経常収支比率は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まで改善したが、現在の歳出状況の改善が必要不可欠である。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大幅な増加になってしまっている。ごみ処理施設の基幹的設備が更新時期を迎えたことが大きいが、各施設の統廃合・更新整備を計画的に進めていくことで、各年度での事業費を平準化し経常収支比率のが悪化しないように財政運営を行わなければなら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58,950
58,453
276.31
25,207,936
24,350,452
820,259
15,038,801
25,491,858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60833</xdr:rowOff>
    </xdr:from>
    <xdr:to>
      <xdr:col>24</xdr:col>
      <xdr:colOff>63500</xdr:colOff>
      <xdr:row>34</xdr:row>
      <xdr:rowOff>105410</xdr:rowOff>
    </xdr:to>
    <xdr:cxnSp macro="">
      <xdr:nvCxnSpPr>
        <xdr:cNvPr id="61" name="直線コネクタ 60"/>
        <xdr:cNvCxnSpPr/>
      </xdr:nvCxnSpPr>
      <xdr:spPr>
        <a:xfrm flipV="1">
          <a:off x="3797300" y="5890133"/>
          <a:ext cx="8382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157624</xdr:rowOff>
    </xdr:from>
    <xdr:ext cx="469744" cy="259045"/>
    <xdr:sp macro="" textlink="">
      <xdr:nvSpPr>
        <xdr:cNvPr id="62" name="議会費平均値テキスト"/>
        <xdr:cNvSpPr txBox="1"/>
      </xdr:nvSpPr>
      <xdr:spPr>
        <a:xfrm>
          <a:off x="4686300" y="6158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36068</xdr:rowOff>
    </xdr:from>
    <xdr:to>
      <xdr:col>19</xdr:col>
      <xdr:colOff>177800</xdr:colOff>
      <xdr:row>34</xdr:row>
      <xdr:rowOff>105410</xdr:rowOff>
    </xdr:to>
    <xdr:cxnSp macro="">
      <xdr:nvCxnSpPr>
        <xdr:cNvPr id="64" name="直線コネクタ 63"/>
        <xdr:cNvCxnSpPr/>
      </xdr:nvCxnSpPr>
      <xdr:spPr>
        <a:xfrm>
          <a:off x="2908300" y="5865368"/>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49801</xdr:rowOff>
    </xdr:from>
    <xdr:ext cx="469744" cy="259045"/>
    <xdr:sp macro="" textlink="">
      <xdr:nvSpPr>
        <xdr:cNvPr id="66" name="テキスト ボックス 65"/>
        <xdr:cNvSpPr txBox="1"/>
      </xdr:nvSpPr>
      <xdr:spPr>
        <a:xfrm>
          <a:off x="3562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130556</xdr:rowOff>
    </xdr:from>
    <xdr:to>
      <xdr:col>15</xdr:col>
      <xdr:colOff>50800</xdr:colOff>
      <xdr:row>34</xdr:row>
      <xdr:rowOff>36068</xdr:rowOff>
    </xdr:to>
    <xdr:cxnSp macro="">
      <xdr:nvCxnSpPr>
        <xdr:cNvPr id="67" name="直線コネクタ 66"/>
        <xdr:cNvCxnSpPr/>
      </xdr:nvCxnSpPr>
      <xdr:spPr>
        <a:xfrm>
          <a:off x="2019300" y="5788406"/>
          <a:ext cx="8890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130556</xdr:rowOff>
    </xdr:from>
    <xdr:to>
      <xdr:col>10</xdr:col>
      <xdr:colOff>114300</xdr:colOff>
      <xdr:row>34</xdr:row>
      <xdr:rowOff>10541</xdr:rowOff>
    </xdr:to>
    <xdr:cxnSp macro="">
      <xdr:nvCxnSpPr>
        <xdr:cNvPr id="70" name="直線コネクタ 69"/>
        <xdr:cNvCxnSpPr/>
      </xdr:nvCxnSpPr>
      <xdr:spPr>
        <a:xfrm flipV="1">
          <a:off x="1130300" y="5788406"/>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53467</xdr:rowOff>
    </xdr:from>
    <xdr:to>
      <xdr:col>10</xdr:col>
      <xdr:colOff>165100</xdr:colOff>
      <xdr:row>35</xdr:row>
      <xdr:rowOff>155067</xdr:rowOff>
    </xdr:to>
    <xdr:sp macro="" textlink="">
      <xdr:nvSpPr>
        <xdr:cNvPr id="71" name="フローチャート: 判断 70"/>
        <xdr:cNvSpPr/>
      </xdr:nvSpPr>
      <xdr:spPr>
        <a:xfrm>
          <a:off x="1968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146194</xdr:rowOff>
    </xdr:from>
    <xdr:ext cx="469744" cy="259045"/>
    <xdr:sp macro="" textlink="">
      <xdr:nvSpPr>
        <xdr:cNvPr id="72" name="テキスト ボックス 71"/>
        <xdr:cNvSpPr txBox="1"/>
      </xdr:nvSpPr>
      <xdr:spPr>
        <a:xfrm>
          <a:off x="1784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66421</xdr:rowOff>
    </xdr:from>
    <xdr:to>
      <xdr:col>6</xdr:col>
      <xdr:colOff>38100</xdr:colOff>
      <xdr:row>35</xdr:row>
      <xdr:rowOff>168021</xdr:rowOff>
    </xdr:to>
    <xdr:sp macro="" textlink="">
      <xdr:nvSpPr>
        <xdr:cNvPr id="73" name="フローチャート: 判断 72"/>
        <xdr:cNvSpPr/>
      </xdr:nvSpPr>
      <xdr:spPr>
        <a:xfrm>
          <a:off x="1079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159148</xdr:rowOff>
    </xdr:from>
    <xdr:ext cx="469744" cy="259045"/>
    <xdr:sp macro="" textlink="">
      <xdr:nvSpPr>
        <xdr:cNvPr id="74" name="テキスト ボックス 73"/>
        <xdr:cNvSpPr txBox="1"/>
      </xdr:nvSpPr>
      <xdr:spPr>
        <a:xfrm>
          <a:off x="895428" y="615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10033</xdr:rowOff>
    </xdr:from>
    <xdr:to>
      <xdr:col>24</xdr:col>
      <xdr:colOff>114300</xdr:colOff>
      <xdr:row>34</xdr:row>
      <xdr:rowOff>111633</xdr:rowOff>
    </xdr:to>
    <xdr:sp macro="" textlink="">
      <xdr:nvSpPr>
        <xdr:cNvPr id="80" name="楕円 79"/>
        <xdr:cNvSpPr/>
      </xdr:nvSpPr>
      <xdr:spPr>
        <a:xfrm>
          <a:off x="4584700" y="583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32910</xdr:rowOff>
    </xdr:from>
    <xdr:ext cx="469744" cy="259045"/>
    <xdr:sp macro="" textlink="">
      <xdr:nvSpPr>
        <xdr:cNvPr id="81" name="議会費該当値テキスト"/>
        <xdr:cNvSpPr txBox="1"/>
      </xdr:nvSpPr>
      <xdr:spPr>
        <a:xfrm>
          <a:off x="4686300" y="569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54610</xdr:rowOff>
    </xdr:from>
    <xdr:to>
      <xdr:col>20</xdr:col>
      <xdr:colOff>38100</xdr:colOff>
      <xdr:row>34</xdr:row>
      <xdr:rowOff>156210</xdr:rowOff>
    </xdr:to>
    <xdr:sp macro="" textlink="">
      <xdr:nvSpPr>
        <xdr:cNvPr id="82" name="楕円 81"/>
        <xdr:cNvSpPr/>
      </xdr:nvSpPr>
      <xdr:spPr>
        <a:xfrm>
          <a:off x="37465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1287</xdr:rowOff>
    </xdr:from>
    <xdr:ext cx="469744" cy="259045"/>
    <xdr:sp macro="" textlink="">
      <xdr:nvSpPr>
        <xdr:cNvPr id="83" name="テキスト ボックス 82"/>
        <xdr:cNvSpPr txBox="1"/>
      </xdr:nvSpPr>
      <xdr:spPr>
        <a:xfrm>
          <a:off x="3562428" y="565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156718</xdr:rowOff>
    </xdr:from>
    <xdr:to>
      <xdr:col>15</xdr:col>
      <xdr:colOff>101600</xdr:colOff>
      <xdr:row>34</xdr:row>
      <xdr:rowOff>86868</xdr:rowOff>
    </xdr:to>
    <xdr:sp macro="" textlink="">
      <xdr:nvSpPr>
        <xdr:cNvPr id="84" name="楕円 83"/>
        <xdr:cNvSpPr/>
      </xdr:nvSpPr>
      <xdr:spPr>
        <a:xfrm>
          <a:off x="2857500" y="581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103395</xdr:rowOff>
    </xdr:from>
    <xdr:ext cx="469744" cy="259045"/>
    <xdr:sp macro="" textlink="">
      <xdr:nvSpPr>
        <xdr:cNvPr id="85" name="テキスト ボックス 84"/>
        <xdr:cNvSpPr txBox="1"/>
      </xdr:nvSpPr>
      <xdr:spPr>
        <a:xfrm>
          <a:off x="2673428" y="558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79756</xdr:rowOff>
    </xdr:from>
    <xdr:to>
      <xdr:col>10</xdr:col>
      <xdr:colOff>165100</xdr:colOff>
      <xdr:row>34</xdr:row>
      <xdr:rowOff>9906</xdr:rowOff>
    </xdr:to>
    <xdr:sp macro="" textlink="">
      <xdr:nvSpPr>
        <xdr:cNvPr id="86" name="楕円 85"/>
        <xdr:cNvSpPr/>
      </xdr:nvSpPr>
      <xdr:spPr>
        <a:xfrm>
          <a:off x="1968500" y="573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26433</xdr:rowOff>
    </xdr:from>
    <xdr:ext cx="469744" cy="259045"/>
    <xdr:sp macro="" textlink="">
      <xdr:nvSpPr>
        <xdr:cNvPr id="87" name="テキスト ボックス 86"/>
        <xdr:cNvSpPr txBox="1"/>
      </xdr:nvSpPr>
      <xdr:spPr>
        <a:xfrm>
          <a:off x="1784428" y="551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131191</xdr:rowOff>
    </xdr:from>
    <xdr:to>
      <xdr:col>6</xdr:col>
      <xdr:colOff>38100</xdr:colOff>
      <xdr:row>34</xdr:row>
      <xdr:rowOff>61341</xdr:rowOff>
    </xdr:to>
    <xdr:sp macro="" textlink="">
      <xdr:nvSpPr>
        <xdr:cNvPr id="88" name="楕円 87"/>
        <xdr:cNvSpPr/>
      </xdr:nvSpPr>
      <xdr:spPr>
        <a:xfrm>
          <a:off x="1079500" y="578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77868</xdr:rowOff>
    </xdr:from>
    <xdr:ext cx="469744" cy="259045"/>
    <xdr:sp macro="" textlink="">
      <xdr:nvSpPr>
        <xdr:cNvPr id="89" name="テキスト ボックス 88"/>
        <xdr:cNvSpPr txBox="1"/>
      </xdr:nvSpPr>
      <xdr:spPr>
        <a:xfrm>
          <a:off x="895428" y="556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110014</xdr:rowOff>
    </xdr:from>
    <xdr:to>
      <xdr:col>24</xdr:col>
      <xdr:colOff>63500</xdr:colOff>
      <xdr:row>57</xdr:row>
      <xdr:rowOff>125888</xdr:rowOff>
    </xdr:to>
    <xdr:cxnSp macro="">
      <xdr:nvCxnSpPr>
        <xdr:cNvPr id="116" name="直線コネクタ 115"/>
        <xdr:cNvCxnSpPr/>
      </xdr:nvCxnSpPr>
      <xdr:spPr>
        <a:xfrm>
          <a:off x="3797300" y="9882664"/>
          <a:ext cx="838200" cy="1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86066</xdr:rowOff>
    </xdr:from>
    <xdr:to>
      <xdr:col>19</xdr:col>
      <xdr:colOff>177800</xdr:colOff>
      <xdr:row>57</xdr:row>
      <xdr:rowOff>110014</xdr:rowOff>
    </xdr:to>
    <xdr:cxnSp macro="">
      <xdr:nvCxnSpPr>
        <xdr:cNvPr id="119" name="直線コネクタ 118"/>
        <xdr:cNvCxnSpPr/>
      </xdr:nvCxnSpPr>
      <xdr:spPr>
        <a:xfrm>
          <a:off x="2908300" y="9858716"/>
          <a:ext cx="88900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86066</xdr:rowOff>
    </xdr:from>
    <xdr:to>
      <xdr:col>15</xdr:col>
      <xdr:colOff>50800</xdr:colOff>
      <xdr:row>57</xdr:row>
      <xdr:rowOff>87461</xdr:rowOff>
    </xdr:to>
    <xdr:cxnSp macro="">
      <xdr:nvCxnSpPr>
        <xdr:cNvPr id="122" name="直線コネクタ 121"/>
        <xdr:cNvCxnSpPr/>
      </xdr:nvCxnSpPr>
      <xdr:spPr>
        <a:xfrm flipV="1">
          <a:off x="2019300" y="9858716"/>
          <a:ext cx="889000" cy="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130652</xdr:rowOff>
    </xdr:from>
    <xdr:ext cx="534377" cy="259045"/>
    <xdr:sp macro="" textlink="">
      <xdr:nvSpPr>
        <xdr:cNvPr id="124" name="テキスト ボックス 123"/>
        <xdr:cNvSpPr txBox="1"/>
      </xdr:nvSpPr>
      <xdr:spPr>
        <a:xfrm>
          <a:off x="2641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87461</xdr:rowOff>
    </xdr:from>
    <xdr:to>
      <xdr:col>10</xdr:col>
      <xdr:colOff>114300</xdr:colOff>
      <xdr:row>57</xdr:row>
      <xdr:rowOff>94396</xdr:rowOff>
    </xdr:to>
    <xdr:cxnSp macro="">
      <xdr:nvCxnSpPr>
        <xdr:cNvPr id="125" name="直線コネクタ 124"/>
        <xdr:cNvCxnSpPr/>
      </xdr:nvCxnSpPr>
      <xdr:spPr>
        <a:xfrm flipV="1">
          <a:off x="1130300" y="9860111"/>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105492</xdr:rowOff>
    </xdr:from>
    <xdr:ext cx="534377" cy="259045"/>
    <xdr:sp macro="" textlink="">
      <xdr:nvSpPr>
        <xdr:cNvPr id="127" name="テキスト ボックス 126"/>
        <xdr:cNvSpPr txBox="1"/>
      </xdr:nvSpPr>
      <xdr:spPr>
        <a:xfrm>
          <a:off x="1752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87337</xdr:rowOff>
    </xdr:from>
    <xdr:ext cx="534377" cy="259045"/>
    <xdr:sp macro="" textlink="">
      <xdr:nvSpPr>
        <xdr:cNvPr id="129" name="テキスト ボックス 128"/>
        <xdr:cNvSpPr txBox="1"/>
      </xdr:nvSpPr>
      <xdr:spPr>
        <a:xfrm>
          <a:off x="863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75088</xdr:rowOff>
    </xdr:from>
    <xdr:to>
      <xdr:col>24</xdr:col>
      <xdr:colOff>114300</xdr:colOff>
      <xdr:row>58</xdr:row>
      <xdr:rowOff>5238</xdr:rowOff>
    </xdr:to>
    <xdr:sp macro="" textlink="">
      <xdr:nvSpPr>
        <xdr:cNvPr id="135" name="楕円 134"/>
        <xdr:cNvSpPr/>
      </xdr:nvSpPr>
      <xdr:spPr>
        <a:xfrm>
          <a:off x="4584700" y="984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161465</xdr:rowOff>
    </xdr:from>
    <xdr:ext cx="534377" cy="259045"/>
    <xdr:sp macro="" textlink="">
      <xdr:nvSpPr>
        <xdr:cNvPr id="136" name="総務費該当値テキスト"/>
        <xdr:cNvSpPr txBox="1"/>
      </xdr:nvSpPr>
      <xdr:spPr>
        <a:xfrm>
          <a:off x="4686300" y="97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59214</xdr:rowOff>
    </xdr:from>
    <xdr:to>
      <xdr:col>20</xdr:col>
      <xdr:colOff>38100</xdr:colOff>
      <xdr:row>57</xdr:row>
      <xdr:rowOff>160814</xdr:rowOff>
    </xdr:to>
    <xdr:sp macro="" textlink="">
      <xdr:nvSpPr>
        <xdr:cNvPr id="137" name="楕円 136"/>
        <xdr:cNvSpPr/>
      </xdr:nvSpPr>
      <xdr:spPr>
        <a:xfrm>
          <a:off x="3746500" y="98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151941</xdr:rowOff>
    </xdr:from>
    <xdr:ext cx="534377" cy="259045"/>
    <xdr:sp macro="" textlink="">
      <xdr:nvSpPr>
        <xdr:cNvPr id="138" name="テキスト ボックス 137"/>
        <xdr:cNvSpPr txBox="1"/>
      </xdr:nvSpPr>
      <xdr:spPr>
        <a:xfrm>
          <a:off x="3530111" y="992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35266</xdr:rowOff>
    </xdr:from>
    <xdr:to>
      <xdr:col>15</xdr:col>
      <xdr:colOff>101600</xdr:colOff>
      <xdr:row>57</xdr:row>
      <xdr:rowOff>136866</xdr:rowOff>
    </xdr:to>
    <xdr:sp macro="" textlink="">
      <xdr:nvSpPr>
        <xdr:cNvPr id="139" name="楕円 138"/>
        <xdr:cNvSpPr/>
      </xdr:nvSpPr>
      <xdr:spPr>
        <a:xfrm>
          <a:off x="2857500" y="980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127993</xdr:rowOff>
    </xdr:from>
    <xdr:ext cx="534377" cy="259045"/>
    <xdr:sp macro="" textlink="">
      <xdr:nvSpPr>
        <xdr:cNvPr id="140" name="テキスト ボックス 139"/>
        <xdr:cNvSpPr txBox="1"/>
      </xdr:nvSpPr>
      <xdr:spPr>
        <a:xfrm>
          <a:off x="2641111" y="990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36661</xdr:rowOff>
    </xdr:from>
    <xdr:to>
      <xdr:col>10</xdr:col>
      <xdr:colOff>165100</xdr:colOff>
      <xdr:row>57</xdr:row>
      <xdr:rowOff>138261</xdr:rowOff>
    </xdr:to>
    <xdr:sp macro="" textlink="">
      <xdr:nvSpPr>
        <xdr:cNvPr id="141" name="楕円 140"/>
        <xdr:cNvSpPr/>
      </xdr:nvSpPr>
      <xdr:spPr>
        <a:xfrm>
          <a:off x="1968500" y="980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129388</xdr:rowOff>
    </xdr:from>
    <xdr:ext cx="534377" cy="259045"/>
    <xdr:sp macro="" textlink="">
      <xdr:nvSpPr>
        <xdr:cNvPr id="142" name="テキスト ボックス 141"/>
        <xdr:cNvSpPr txBox="1"/>
      </xdr:nvSpPr>
      <xdr:spPr>
        <a:xfrm>
          <a:off x="1752111" y="990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43596</xdr:rowOff>
    </xdr:from>
    <xdr:to>
      <xdr:col>6</xdr:col>
      <xdr:colOff>38100</xdr:colOff>
      <xdr:row>57</xdr:row>
      <xdr:rowOff>145196</xdr:rowOff>
    </xdr:to>
    <xdr:sp macro="" textlink="">
      <xdr:nvSpPr>
        <xdr:cNvPr id="143" name="楕円 142"/>
        <xdr:cNvSpPr/>
      </xdr:nvSpPr>
      <xdr:spPr>
        <a:xfrm>
          <a:off x="1079500" y="981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136323</xdr:rowOff>
    </xdr:from>
    <xdr:ext cx="534377" cy="259045"/>
    <xdr:sp macro="" textlink="">
      <xdr:nvSpPr>
        <xdr:cNvPr id="144" name="テキスト ボックス 143"/>
        <xdr:cNvSpPr txBox="1"/>
      </xdr:nvSpPr>
      <xdr:spPr>
        <a:xfrm>
          <a:off x="863111" y="990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76350</xdr:rowOff>
    </xdr:from>
    <xdr:to>
      <xdr:col>24</xdr:col>
      <xdr:colOff>63500</xdr:colOff>
      <xdr:row>77</xdr:row>
      <xdr:rowOff>113142</xdr:rowOff>
    </xdr:to>
    <xdr:cxnSp macro="">
      <xdr:nvCxnSpPr>
        <xdr:cNvPr id="172" name="直線コネクタ 171"/>
        <xdr:cNvCxnSpPr/>
      </xdr:nvCxnSpPr>
      <xdr:spPr>
        <a:xfrm flipV="1">
          <a:off x="3797300" y="13278000"/>
          <a:ext cx="838200" cy="3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49305</xdr:rowOff>
    </xdr:from>
    <xdr:ext cx="599010" cy="259045"/>
    <xdr:sp macro="" textlink="">
      <xdr:nvSpPr>
        <xdr:cNvPr id="173" name="民生費平均値テキスト"/>
        <xdr:cNvSpPr txBox="1"/>
      </xdr:nvSpPr>
      <xdr:spPr>
        <a:xfrm>
          <a:off x="4686300" y="13250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82417</xdr:rowOff>
    </xdr:from>
    <xdr:to>
      <xdr:col>19</xdr:col>
      <xdr:colOff>177800</xdr:colOff>
      <xdr:row>77</xdr:row>
      <xdr:rowOff>113142</xdr:rowOff>
    </xdr:to>
    <xdr:cxnSp macro="">
      <xdr:nvCxnSpPr>
        <xdr:cNvPr id="175" name="直線コネクタ 174"/>
        <xdr:cNvCxnSpPr/>
      </xdr:nvCxnSpPr>
      <xdr:spPr>
        <a:xfrm>
          <a:off x="2908300" y="13284067"/>
          <a:ext cx="889000" cy="3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82417</xdr:rowOff>
    </xdr:from>
    <xdr:to>
      <xdr:col>15</xdr:col>
      <xdr:colOff>50800</xdr:colOff>
      <xdr:row>77</xdr:row>
      <xdr:rowOff>133167</xdr:rowOff>
    </xdr:to>
    <xdr:cxnSp macro="">
      <xdr:nvCxnSpPr>
        <xdr:cNvPr id="178" name="直線コネクタ 177"/>
        <xdr:cNvCxnSpPr/>
      </xdr:nvCxnSpPr>
      <xdr:spPr>
        <a:xfrm flipV="1">
          <a:off x="2019300" y="13284067"/>
          <a:ext cx="889000" cy="5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42538</xdr:rowOff>
    </xdr:from>
    <xdr:ext cx="599010" cy="259045"/>
    <xdr:sp macro="" textlink="">
      <xdr:nvSpPr>
        <xdr:cNvPr id="180" name="テキスト ボックス 179"/>
        <xdr:cNvSpPr txBox="1"/>
      </xdr:nvSpPr>
      <xdr:spPr>
        <a:xfrm>
          <a:off x="2608795" y="1341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133167</xdr:rowOff>
    </xdr:from>
    <xdr:to>
      <xdr:col>10</xdr:col>
      <xdr:colOff>114300</xdr:colOff>
      <xdr:row>78</xdr:row>
      <xdr:rowOff>2938</xdr:rowOff>
    </xdr:to>
    <xdr:cxnSp macro="">
      <xdr:nvCxnSpPr>
        <xdr:cNvPr id="181" name="直線コネクタ 180"/>
        <xdr:cNvCxnSpPr/>
      </xdr:nvCxnSpPr>
      <xdr:spPr>
        <a:xfrm flipV="1">
          <a:off x="1130300" y="13334817"/>
          <a:ext cx="889000" cy="4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58167</xdr:rowOff>
    </xdr:from>
    <xdr:to>
      <xdr:col>10</xdr:col>
      <xdr:colOff>165100</xdr:colOff>
      <xdr:row>77</xdr:row>
      <xdr:rowOff>159767</xdr:rowOff>
    </xdr:to>
    <xdr:sp macro="" textlink="">
      <xdr:nvSpPr>
        <xdr:cNvPr id="182" name="フローチャート: 判断 181"/>
        <xdr:cNvSpPr/>
      </xdr:nvSpPr>
      <xdr:spPr>
        <a:xfrm>
          <a:off x="1968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4844</xdr:rowOff>
    </xdr:from>
    <xdr:ext cx="599010" cy="259045"/>
    <xdr:sp macro="" textlink="">
      <xdr:nvSpPr>
        <xdr:cNvPr id="183" name="テキスト ボックス 182"/>
        <xdr:cNvSpPr txBox="1"/>
      </xdr:nvSpPr>
      <xdr:spPr>
        <a:xfrm>
          <a:off x="1719795" y="1303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88328</xdr:rowOff>
    </xdr:from>
    <xdr:to>
      <xdr:col>6</xdr:col>
      <xdr:colOff>38100</xdr:colOff>
      <xdr:row>78</xdr:row>
      <xdr:rowOff>18478</xdr:rowOff>
    </xdr:to>
    <xdr:sp macro="" textlink="">
      <xdr:nvSpPr>
        <xdr:cNvPr id="184" name="フローチャート: 判断 183"/>
        <xdr:cNvSpPr/>
      </xdr:nvSpPr>
      <xdr:spPr>
        <a:xfrm>
          <a:off x="1079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35005</xdr:rowOff>
    </xdr:from>
    <xdr:ext cx="599010" cy="259045"/>
    <xdr:sp macro="" textlink="">
      <xdr:nvSpPr>
        <xdr:cNvPr id="185" name="テキスト ボックス 184"/>
        <xdr:cNvSpPr txBox="1"/>
      </xdr:nvSpPr>
      <xdr:spPr>
        <a:xfrm>
          <a:off x="830795" y="1306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25550</xdr:rowOff>
    </xdr:from>
    <xdr:to>
      <xdr:col>24</xdr:col>
      <xdr:colOff>114300</xdr:colOff>
      <xdr:row>77</xdr:row>
      <xdr:rowOff>127150</xdr:rowOff>
    </xdr:to>
    <xdr:sp macro="" textlink="">
      <xdr:nvSpPr>
        <xdr:cNvPr id="191" name="楕円 190"/>
        <xdr:cNvSpPr/>
      </xdr:nvSpPr>
      <xdr:spPr>
        <a:xfrm>
          <a:off x="4584700" y="132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48427</xdr:rowOff>
    </xdr:from>
    <xdr:ext cx="599010" cy="259045"/>
    <xdr:sp macro="" textlink="">
      <xdr:nvSpPr>
        <xdr:cNvPr id="192" name="民生費該当値テキスト"/>
        <xdr:cNvSpPr txBox="1"/>
      </xdr:nvSpPr>
      <xdr:spPr>
        <a:xfrm>
          <a:off x="4686300" y="13078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62342</xdr:rowOff>
    </xdr:from>
    <xdr:to>
      <xdr:col>20</xdr:col>
      <xdr:colOff>38100</xdr:colOff>
      <xdr:row>77</xdr:row>
      <xdr:rowOff>163942</xdr:rowOff>
    </xdr:to>
    <xdr:sp macro="" textlink="">
      <xdr:nvSpPr>
        <xdr:cNvPr id="193" name="楕円 192"/>
        <xdr:cNvSpPr/>
      </xdr:nvSpPr>
      <xdr:spPr>
        <a:xfrm>
          <a:off x="3746500" y="1326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155069</xdr:rowOff>
    </xdr:from>
    <xdr:ext cx="599010" cy="259045"/>
    <xdr:sp macro="" textlink="">
      <xdr:nvSpPr>
        <xdr:cNvPr id="194" name="テキスト ボックス 193"/>
        <xdr:cNvSpPr txBox="1"/>
      </xdr:nvSpPr>
      <xdr:spPr>
        <a:xfrm>
          <a:off x="3497795" y="13356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31617</xdr:rowOff>
    </xdr:from>
    <xdr:to>
      <xdr:col>15</xdr:col>
      <xdr:colOff>101600</xdr:colOff>
      <xdr:row>77</xdr:row>
      <xdr:rowOff>133217</xdr:rowOff>
    </xdr:to>
    <xdr:sp macro="" textlink="">
      <xdr:nvSpPr>
        <xdr:cNvPr id="195" name="楕円 194"/>
        <xdr:cNvSpPr/>
      </xdr:nvSpPr>
      <xdr:spPr>
        <a:xfrm>
          <a:off x="2857500" y="1323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149744</xdr:rowOff>
    </xdr:from>
    <xdr:ext cx="599010" cy="259045"/>
    <xdr:sp macro="" textlink="">
      <xdr:nvSpPr>
        <xdr:cNvPr id="196" name="テキスト ボックス 195"/>
        <xdr:cNvSpPr txBox="1"/>
      </xdr:nvSpPr>
      <xdr:spPr>
        <a:xfrm>
          <a:off x="2608795" y="1300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82367</xdr:rowOff>
    </xdr:from>
    <xdr:to>
      <xdr:col>10</xdr:col>
      <xdr:colOff>165100</xdr:colOff>
      <xdr:row>78</xdr:row>
      <xdr:rowOff>12517</xdr:rowOff>
    </xdr:to>
    <xdr:sp macro="" textlink="">
      <xdr:nvSpPr>
        <xdr:cNvPr id="197" name="楕円 196"/>
        <xdr:cNvSpPr/>
      </xdr:nvSpPr>
      <xdr:spPr>
        <a:xfrm>
          <a:off x="1968500" y="1328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3644</xdr:rowOff>
    </xdr:from>
    <xdr:ext cx="599010" cy="259045"/>
    <xdr:sp macro="" textlink="">
      <xdr:nvSpPr>
        <xdr:cNvPr id="198" name="テキスト ボックス 197"/>
        <xdr:cNvSpPr txBox="1"/>
      </xdr:nvSpPr>
      <xdr:spPr>
        <a:xfrm>
          <a:off x="1719795" y="1337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123588</xdr:rowOff>
    </xdr:from>
    <xdr:to>
      <xdr:col>6</xdr:col>
      <xdr:colOff>38100</xdr:colOff>
      <xdr:row>78</xdr:row>
      <xdr:rowOff>53738</xdr:rowOff>
    </xdr:to>
    <xdr:sp macro="" textlink="">
      <xdr:nvSpPr>
        <xdr:cNvPr id="199" name="楕円 198"/>
        <xdr:cNvSpPr/>
      </xdr:nvSpPr>
      <xdr:spPr>
        <a:xfrm>
          <a:off x="1079500" y="1332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44865</xdr:rowOff>
    </xdr:from>
    <xdr:ext cx="599010" cy="259045"/>
    <xdr:sp macro="" textlink="">
      <xdr:nvSpPr>
        <xdr:cNvPr id="200" name="テキスト ボックス 199"/>
        <xdr:cNvSpPr txBox="1"/>
      </xdr:nvSpPr>
      <xdr:spPr>
        <a:xfrm>
          <a:off x="830795" y="1341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4688</xdr:rowOff>
    </xdr:from>
    <xdr:to>
      <xdr:col>24</xdr:col>
      <xdr:colOff>63500</xdr:colOff>
      <xdr:row>95</xdr:row>
      <xdr:rowOff>168298</xdr:rowOff>
    </xdr:to>
    <xdr:cxnSp macro="">
      <xdr:nvCxnSpPr>
        <xdr:cNvPr id="228" name="直線コネクタ 227"/>
        <xdr:cNvCxnSpPr/>
      </xdr:nvCxnSpPr>
      <xdr:spPr>
        <a:xfrm flipV="1">
          <a:off x="3797300" y="16120988"/>
          <a:ext cx="838200" cy="33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53497</xdr:rowOff>
    </xdr:from>
    <xdr:ext cx="534377" cy="259045"/>
    <xdr:sp macro="" textlink="">
      <xdr:nvSpPr>
        <xdr:cNvPr id="229" name="衛生費平均値テキスト"/>
        <xdr:cNvSpPr txBox="1"/>
      </xdr:nvSpPr>
      <xdr:spPr>
        <a:xfrm>
          <a:off x="4686300" y="16512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168298</xdr:rowOff>
    </xdr:from>
    <xdr:to>
      <xdr:col>19</xdr:col>
      <xdr:colOff>177800</xdr:colOff>
      <xdr:row>96</xdr:row>
      <xdr:rowOff>7821</xdr:rowOff>
    </xdr:to>
    <xdr:cxnSp macro="">
      <xdr:nvCxnSpPr>
        <xdr:cNvPr id="231" name="直線コネクタ 230"/>
        <xdr:cNvCxnSpPr/>
      </xdr:nvCxnSpPr>
      <xdr:spPr>
        <a:xfrm flipV="1">
          <a:off x="2908300" y="1645604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160847</xdr:rowOff>
    </xdr:from>
    <xdr:ext cx="534377" cy="259045"/>
    <xdr:sp macro="" textlink="">
      <xdr:nvSpPr>
        <xdr:cNvPr id="233" name="テキスト ボックス 232"/>
        <xdr:cNvSpPr txBox="1"/>
      </xdr:nvSpPr>
      <xdr:spPr>
        <a:xfrm>
          <a:off x="3530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7455</xdr:rowOff>
    </xdr:from>
    <xdr:to>
      <xdr:col>15</xdr:col>
      <xdr:colOff>50800</xdr:colOff>
      <xdr:row>96</xdr:row>
      <xdr:rowOff>7821</xdr:rowOff>
    </xdr:to>
    <xdr:cxnSp macro="">
      <xdr:nvCxnSpPr>
        <xdr:cNvPr id="234" name="直線コネクタ 233"/>
        <xdr:cNvCxnSpPr/>
      </xdr:nvCxnSpPr>
      <xdr:spPr>
        <a:xfrm>
          <a:off x="2019300" y="16466655"/>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122054</xdr:rowOff>
    </xdr:from>
    <xdr:ext cx="534377" cy="259045"/>
    <xdr:sp macro="" textlink="">
      <xdr:nvSpPr>
        <xdr:cNvPr id="236" name="テキスト ボックス 235"/>
        <xdr:cNvSpPr txBox="1"/>
      </xdr:nvSpPr>
      <xdr:spPr>
        <a:xfrm>
          <a:off x="2641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7455</xdr:rowOff>
    </xdr:from>
    <xdr:to>
      <xdr:col>10</xdr:col>
      <xdr:colOff>114300</xdr:colOff>
      <xdr:row>97</xdr:row>
      <xdr:rowOff>105524</xdr:rowOff>
    </xdr:to>
    <xdr:cxnSp macro="">
      <xdr:nvCxnSpPr>
        <xdr:cNvPr id="237" name="直線コネクタ 236"/>
        <xdr:cNvCxnSpPr/>
      </xdr:nvCxnSpPr>
      <xdr:spPr>
        <a:xfrm flipV="1">
          <a:off x="1130300" y="16466655"/>
          <a:ext cx="889000" cy="26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48826</xdr:rowOff>
    </xdr:from>
    <xdr:to>
      <xdr:col>10</xdr:col>
      <xdr:colOff>165100</xdr:colOff>
      <xdr:row>96</xdr:row>
      <xdr:rowOff>150426</xdr:rowOff>
    </xdr:to>
    <xdr:sp macro="" textlink="">
      <xdr:nvSpPr>
        <xdr:cNvPr id="238" name="フローチャート: 判断 237"/>
        <xdr:cNvSpPr/>
      </xdr:nvSpPr>
      <xdr:spPr>
        <a:xfrm>
          <a:off x="1968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141553</xdr:rowOff>
    </xdr:from>
    <xdr:ext cx="534377" cy="259045"/>
    <xdr:sp macro="" textlink="">
      <xdr:nvSpPr>
        <xdr:cNvPr id="239" name="テキスト ボックス 238"/>
        <xdr:cNvSpPr txBox="1"/>
      </xdr:nvSpPr>
      <xdr:spPr>
        <a:xfrm>
          <a:off x="1752111" y="1660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26972</xdr:rowOff>
    </xdr:from>
    <xdr:to>
      <xdr:col>6</xdr:col>
      <xdr:colOff>38100</xdr:colOff>
      <xdr:row>96</xdr:row>
      <xdr:rowOff>128572</xdr:rowOff>
    </xdr:to>
    <xdr:sp macro="" textlink="">
      <xdr:nvSpPr>
        <xdr:cNvPr id="240" name="フローチャート: 判断 239"/>
        <xdr:cNvSpPr/>
      </xdr:nvSpPr>
      <xdr:spPr>
        <a:xfrm>
          <a:off x="1079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145099</xdr:rowOff>
    </xdr:from>
    <xdr:ext cx="534377" cy="259045"/>
    <xdr:sp macro="" textlink="">
      <xdr:nvSpPr>
        <xdr:cNvPr id="241" name="テキスト ボックス 240"/>
        <xdr:cNvSpPr txBox="1"/>
      </xdr:nvSpPr>
      <xdr:spPr>
        <a:xfrm>
          <a:off x="863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125338</xdr:rowOff>
    </xdr:from>
    <xdr:to>
      <xdr:col>24</xdr:col>
      <xdr:colOff>114300</xdr:colOff>
      <xdr:row>94</xdr:row>
      <xdr:rowOff>55488</xdr:rowOff>
    </xdr:to>
    <xdr:sp macro="" textlink="">
      <xdr:nvSpPr>
        <xdr:cNvPr id="247" name="楕円 246"/>
        <xdr:cNvSpPr/>
      </xdr:nvSpPr>
      <xdr:spPr>
        <a:xfrm>
          <a:off x="4584700" y="1607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148215</xdr:rowOff>
    </xdr:from>
    <xdr:ext cx="534377" cy="259045"/>
    <xdr:sp macro="" textlink="">
      <xdr:nvSpPr>
        <xdr:cNvPr id="248" name="衛生費該当値テキスト"/>
        <xdr:cNvSpPr txBox="1"/>
      </xdr:nvSpPr>
      <xdr:spPr>
        <a:xfrm>
          <a:off x="4686300" y="159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117498</xdr:rowOff>
    </xdr:from>
    <xdr:to>
      <xdr:col>20</xdr:col>
      <xdr:colOff>38100</xdr:colOff>
      <xdr:row>96</xdr:row>
      <xdr:rowOff>47648</xdr:rowOff>
    </xdr:to>
    <xdr:sp macro="" textlink="">
      <xdr:nvSpPr>
        <xdr:cNvPr id="249" name="楕円 248"/>
        <xdr:cNvSpPr/>
      </xdr:nvSpPr>
      <xdr:spPr>
        <a:xfrm>
          <a:off x="3746500" y="1640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64175</xdr:rowOff>
    </xdr:from>
    <xdr:ext cx="534377" cy="259045"/>
    <xdr:sp macro="" textlink="">
      <xdr:nvSpPr>
        <xdr:cNvPr id="250" name="テキスト ボックス 249"/>
        <xdr:cNvSpPr txBox="1"/>
      </xdr:nvSpPr>
      <xdr:spPr>
        <a:xfrm>
          <a:off x="3530111" y="1618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128471</xdr:rowOff>
    </xdr:from>
    <xdr:to>
      <xdr:col>15</xdr:col>
      <xdr:colOff>101600</xdr:colOff>
      <xdr:row>96</xdr:row>
      <xdr:rowOff>58621</xdr:rowOff>
    </xdr:to>
    <xdr:sp macro="" textlink="">
      <xdr:nvSpPr>
        <xdr:cNvPr id="251" name="楕円 250"/>
        <xdr:cNvSpPr/>
      </xdr:nvSpPr>
      <xdr:spPr>
        <a:xfrm>
          <a:off x="2857500" y="1641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75148</xdr:rowOff>
    </xdr:from>
    <xdr:ext cx="534377" cy="259045"/>
    <xdr:sp macro="" textlink="">
      <xdr:nvSpPr>
        <xdr:cNvPr id="252" name="テキスト ボックス 251"/>
        <xdr:cNvSpPr txBox="1"/>
      </xdr:nvSpPr>
      <xdr:spPr>
        <a:xfrm>
          <a:off x="2641111" y="1619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128105</xdr:rowOff>
    </xdr:from>
    <xdr:to>
      <xdr:col>10</xdr:col>
      <xdr:colOff>165100</xdr:colOff>
      <xdr:row>96</xdr:row>
      <xdr:rowOff>58255</xdr:rowOff>
    </xdr:to>
    <xdr:sp macro="" textlink="">
      <xdr:nvSpPr>
        <xdr:cNvPr id="253" name="楕円 252"/>
        <xdr:cNvSpPr/>
      </xdr:nvSpPr>
      <xdr:spPr>
        <a:xfrm>
          <a:off x="1968500" y="1641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74782</xdr:rowOff>
    </xdr:from>
    <xdr:ext cx="534377" cy="259045"/>
    <xdr:sp macro="" textlink="">
      <xdr:nvSpPr>
        <xdr:cNvPr id="254" name="テキスト ボックス 253"/>
        <xdr:cNvSpPr txBox="1"/>
      </xdr:nvSpPr>
      <xdr:spPr>
        <a:xfrm>
          <a:off x="1752111" y="1619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54724</xdr:rowOff>
    </xdr:from>
    <xdr:to>
      <xdr:col>6</xdr:col>
      <xdr:colOff>38100</xdr:colOff>
      <xdr:row>97</xdr:row>
      <xdr:rowOff>156324</xdr:rowOff>
    </xdr:to>
    <xdr:sp macro="" textlink="">
      <xdr:nvSpPr>
        <xdr:cNvPr id="255" name="楕円 254"/>
        <xdr:cNvSpPr/>
      </xdr:nvSpPr>
      <xdr:spPr>
        <a:xfrm>
          <a:off x="1079500" y="166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147451</xdr:rowOff>
    </xdr:from>
    <xdr:ext cx="534377" cy="259045"/>
    <xdr:sp macro="" textlink="">
      <xdr:nvSpPr>
        <xdr:cNvPr id="256" name="テキスト ボックス 255"/>
        <xdr:cNvSpPr txBox="1"/>
      </xdr:nvSpPr>
      <xdr:spPr>
        <a:xfrm>
          <a:off x="863111" y="1677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116566</xdr:rowOff>
    </xdr:from>
    <xdr:to>
      <xdr:col>55</xdr:col>
      <xdr:colOff>0</xdr:colOff>
      <xdr:row>38</xdr:row>
      <xdr:rowOff>117343</xdr:rowOff>
    </xdr:to>
    <xdr:cxnSp macro="">
      <xdr:nvCxnSpPr>
        <xdr:cNvPr id="283" name="直線コネクタ 282"/>
        <xdr:cNvCxnSpPr/>
      </xdr:nvCxnSpPr>
      <xdr:spPr>
        <a:xfrm>
          <a:off x="9639300" y="6631666"/>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115834</xdr:rowOff>
    </xdr:from>
    <xdr:to>
      <xdr:col>50</xdr:col>
      <xdr:colOff>114300</xdr:colOff>
      <xdr:row>38</xdr:row>
      <xdr:rowOff>116566</xdr:rowOff>
    </xdr:to>
    <xdr:cxnSp macro="">
      <xdr:nvCxnSpPr>
        <xdr:cNvPr id="286" name="直線コネクタ 285"/>
        <xdr:cNvCxnSpPr/>
      </xdr:nvCxnSpPr>
      <xdr:spPr>
        <a:xfrm>
          <a:off x="8750300" y="6630934"/>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111765</xdr:rowOff>
    </xdr:from>
    <xdr:to>
      <xdr:col>45</xdr:col>
      <xdr:colOff>177800</xdr:colOff>
      <xdr:row>38</xdr:row>
      <xdr:rowOff>115834</xdr:rowOff>
    </xdr:to>
    <xdr:cxnSp macro="">
      <xdr:nvCxnSpPr>
        <xdr:cNvPr id="289" name="直線コネクタ 288"/>
        <xdr:cNvCxnSpPr/>
      </xdr:nvCxnSpPr>
      <xdr:spPr>
        <a:xfrm>
          <a:off x="7861300" y="6626865"/>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111491</xdr:rowOff>
    </xdr:from>
    <xdr:to>
      <xdr:col>41</xdr:col>
      <xdr:colOff>50800</xdr:colOff>
      <xdr:row>38</xdr:row>
      <xdr:rowOff>111765</xdr:rowOff>
    </xdr:to>
    <xdr:cxnSp macro="">
      <xdr:nvCxnSpPr>
        <xdr:cNvPr id="292" name="直線コネクタ 291"/>
        <xdr:cNvCxnSpPr/>
      </xdr:nvCxnSpPr>
      <xdr:spPr>
        <a:xfrm>
          <a:off x="6972300" y="6626591"/>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32299</xdr:rowOff>
    </xdr:from>
    <xdr:to>
      <xdr:col>41</xdr:col>
      <xdr:colOff>101600</xdr:colOff>
      <xdr:row>38</xdr:row>
      <xdr:rowOff>133899</xdr:rowOff>
    </xdr:to>
    <xdr:sp macro="" textlink="">
      <xdr:nvSpPr>
        <xdr:cNvPr id="293" name="フローチャート: 判断 292"/>
        <xdr:cNvSpPr/>
      </xdr:nvSpPr>
      <xdr:spPr>
        <a:xfrm>
          <a:off x="7810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150426</xdr:rowOff>
    </xdr:from>
    <xdr:ext cx="469744" cy="259045"/>
    <xdr:sp macro="" textlink="">
      <xdr:nvSpPr>
        <xdr:cNvPr id="294" name="テキスト ボックス 293"/>
        <xdr:cNvSpPr txBox="1"/>
      </xdr:nvSpPr>
      <xdr:spPr>
        <a:xfrm>
          <a:off x="7626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17897</xdr:rowOff>
    </xdr:from>
    <xdr:to>
      <xdr:col>36</xdr:col>
      <xdr:colOff>165100</xdr:colOff>
      <xdr:row>38</xdr:row>
      <xdr:rowOff>119497</xdr:rowOff>
    </xdr:to>
    <xdr:sp macro="" textlink="">
      <xdr:nvSpPr>
        <xdr:cNvPr id="295" name="フローチャート: 判断 294"/>
        <xdr:cNvSpPr/>
      </xdr:nvSpPr>
      <xdr:spPr>
        <a:xfrm>
          <a:off x="6921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136024</xdr:rowOff>
    </xdr:from>
    <xdr:ext cx="469744" cy="259045"/>
    <xdr:sp macro="" textlink="">
      <xdr:nvSpPr>
        <xdr:cNvPr id="296" name="テキスト ボックス 295"/>
        <xdr:cNvSpPr txBox="1"/>
      </xdr:nvSpPr>
      <xdr:spPr>
        <a:xfrm>
          <a:off x="6737428"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66543</xdr:rowOff>
    </xdr:from>
    <xdr:to>
      <xdr:col>55</xdr:col>
      <xdr:colOff>50800</xdr:colOff>
      <xdr:row>38</xdr:row>
      <xdr:rowOff>168143</xdr:rowOff>
    </xdr:to>
    <xdr:sp macro="" textlink="">
      <xdr:nvSpPr>
        <xdr:cNvPr id="302" name="楕円 301"/>
        <xdr:cNvSpPr/>
      </xdr:nvSpPr>
      <xdr:spPr>
        <a:xfrm>
          <a:off x="10426700" y="658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576</xdr:rowOff>
    </xdr:from>
    <xdr:ext cx="378565" cy="259045"/>
    <xdr:sp macro="" textlink="">
      <xdr:nvSpPr>
        <xdr:cNvPr id="303" name="労働費該当値テキスト"/>
        <xdr:cNvSpPr txBox="1"/>
      </xdr:nvSpPr>
      <xdr:spPr>
        <a:xfrm>
          <a:off x="10528300" y="6515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65766</xdr:rowOff>
    </xdr:from>
    <xdr:to>
      <xdr:col>50</xdr:col>
      <xdr:colOff>165100</xdr:colOff>
      <xdr:row>38</xdr:row>
      <xdr:rowOff>167366</xdr:rowOff>
    </xdr:to>
    <xdr:sp macro="" textlink="">
      <xdr:nvSpPr>
        <xdr:cNvPr id="304" name="楕円 303"/>
        <xdr:cNvSpPr/>
      </xdr:nvSpPr>
      <xdr:spPr>
        <a:xfrm>
          <a:off x="9588500" y="658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158493</xdr:rowOff>
    </xdr:from>
    <xdr:ext cx="378565" cy="259045"/>
    <xdr:sp macro="" textlink="">
      <xdr:nvSpPr>
        <xdr:cNvPr id="305" name="テキスト ボックス 304"/>
        <xdr:cNvSpPr txBox="1"/>
      </xdr:nvSpPr>
      <xdr:spPr>
        <a:xfrm>
          <a:off x="9450017" y="6673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65034</xdr:rowOff>
    </xdr:from>
    <xdr:to>
      <xdr:col>46</xdr:col>
      <xdr:colOff>38100</xdr:colOff>
      <xdr:row>38</xdr:row>
      <xdr:rowOff>166634</xdr:rowOff>
    </xdr:to>
    <xdr:sp macro="" textlink="">
      <xdr:nvSpPr>
        <xdr:cNvPr id="306" name="楕円 305"/>
        <xdr:cNvSpPr/>
      </xdr:nvSpPr>
      <xdr:spPr>
        <a:xfrm>
          <a:off x="8699500" y="65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157761</xdr:rowOff>
    </xdr:from>
    <xdr:ext cx="378565" cy="259045"/>
    <xdr:sp macro="" textlink="">
      <xdr:nvSpPr>
        <xdr:cNvPr id="307" name="テキスト ボックス 306"/>
        <xdr:cNvSpPr txBox="1"/>
      </xdr:nvSpPr>
      <xdr:spPr>
        <a:xfrm>
          <a:off x="8561017" y="6672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60965</xdr:rowOff>
    </xdr:from>
    <xdr:to>
      <xdr:col>41</xdr:col>
      <xdr:colOff>101600</xdr:colOff>
      <xdr:row>38</xdr:row>
      <xdr:rowOff>162565</xdr:rowOff>
    </xdr:to>
    <xdr:sp macro="" textlink="">
      <xdr:nvSpPr>
        <xdr:cNvPr id="308" name="楕円 307"/>
        <xdr:cNvSpPr/>
      </xdr:nvSpPr>
      <xdr:spPr>
        <a:xfrm>
          <a:off x="7810500" y="657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153692</xdr:rowOff>
    </xdr:from>
    <xdr:ext cx="378565" cy="259045"/>
    <xdr:sp macro="" textlink="">
      <xdr:nvSpPr>
        <xdr:cNvPr id="309" name="テキスト ボックス 308"/>
        <xdr:cNvSpPr txBox="1"/>
      </xdr:nvSpPr>
      <xdr:spPr>
        <a:xfrm>
          <a:off x="7672017" y="6668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60691</xdr:rowOff>
    </xdr:from>
    <xdr:to>
      <xdr:col>36</xdr:col>
      <xdr:colOff>165100</xdr:colOff>
      <xdr:row>38</xdr:row>
      <xdr:rowOff>162291</xdr:rowOff>
    </xdr:to>
    <xdr:sp macro="" textlink="">
      <xdr:nvSpPr>
        <xdr:cNvPr id="310" name="楕円 309"/>
        <xdr:cNvSpPr/>
      </xdr:nvSpPr>
      <xdr:spPr>
        <a:xfrm>
          <a:off x="6921500" y="657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153418</xdr:rowOff>
    </xdr:from>
    <xdr:ext cx="378565" cy="259045"/>
    <xdr:sp macro="" textlink="">
      <xdr:nvSpPr>
        <xdr:cNvPr id="311" name="テキスト ボックス 310"/>
        <xdr:cNvSpPr txBox="1"/>
      </xdr:nvSpPr>
      <xdr:spPr>
        <a:xfrm>
          <a:off x="6783017" y="6668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140260</xdr:rowOff>
    </xdr:from>
    <xdr:to>
      <xdr:col>55</xdr:col>
      <xdr:colOff>0</xdr:colOff>
      <xdr:row>57</xdr:row>
      <xdr:rowOff>141232</xdr:rowOff>
    </xdr:to>
    <xdr:cxnSp macro="">
      <xdr:nvCxnSpPr>
        <xdr:cNvPr id="336" name="直線コネクタ 335"/>
        <xdr:cNvCxnSpPr/>
      </xdr:nvCxnSpPr>
      <xdr:spPr>
        <a:xfrm flipV="1">
          <a:off x="9639300" y="9912910"/>
          <a:ext cx="8382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91837</xdr:rowOff>
    </xdr:from>
    <xdr:to>
      <xdr:col>50</xdr:col>
      <xdr:colOff>114300</xdr:colOff>
      <xdr:row>57</xdr:row>
      <xdr:rowOff>141232</xdr:rowOff>
    </xdr:to>
    <xdr:cxnSp macro="">
      <xdr:nvCxnSpPr>
        <xdr:cNvPr id="339" name="直線コネクタ 338"/>
        <xdr:cNvCxnSpPr/>
      </xdr:nvCxnSpPr>
      <xdr:spPr>
        <a:xfrm>
          <a:off x="8750300" y="9864487"/>
          <a:ext cx="889000" cy="4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91837</xdr:rowOff>
    </xdr:from>
    <xdr:to>
      <xdr:col>45</xdr:col>
      <xdr:colOff>177800</xdr:colOff>
      <xdr:row>57</xdr:row>
      <xdr:rowOff>138894</xdr:rowOff>
    </xdr:to>
    <xdr:cxnSp macro="">
      <xdr:nvCxnSpPr>
        <xdr:cNvPr id="342" name="直線コネクタ 341"/>
        <xdr:cNvCxnSpPr/>
      </xdr:nvCxnSpPr>
      <xdr:spPr>
        <a:xfrm flipV="1">
          <a:off x="7861300" y="9864487"/>
          <a:ext cx="889000" cy="4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250</xdr:rowOff>
    </xdr:from>
    <xdr:ext cx="534377" cy="259045"/>
    <xdr:sp macro="" textlink="">
      <xdr:nvSpPr>
        <xdr:cNvPr id="344" name="テキスト ボックス 343"/>
        <xdr:cNvSpPr txBox="1"/>
      </xdr:nvSpPr>
      <xdr:spPr>
        <a:xfrm>
          <a:off x="8483111" y="994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138894</xdr:rowOff>
    </xdr:from>
    <xdr:to>
      <xdr:col>41</xdr:col>
      <xdr:colOff>50800</xdr:colOff>
      <xdr:row>57</xdr:row>
      <xdr:rowOff>144260</xdr:rowOff>
    </xdr:to>
    <xdr:cxnSp macro="">
      <xdr:nvCxnSpPr>
        <xdr:cNvPr id="345" name="直線コネクタ 344"/>
        <xdr:cNvCxnSpPr/>
      </xdr:nvCxnSpPr>
      <xdr:spPr>
        <a:xfrm flipV="1">
          <a:off x="6972300" y="9911544"/>
          <a:ext cx="889000" cy="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64257</xdr:rowOff>
    </xdr:from>
    <xdr:to>
      <xdr:col>41</xdr:col>
      <xdr:colOff>101600</xdr:colOff>
      <xdr:row>57</xdr:row>
      <xdr:rowOff>165857</xdr:rowOff>
    </xdr:to>
    <xdr:sp macro="" textlink="">
      <xdr:nvSpPr>
        <xdr:cNvPr id="346" name="フローチャート: 判断 345"/>
        <xdr:cNvSpPr/>
      </xdr:nvSpPr>
      <xdr:spPr>
        <a:xfrm>
          <a:off x="7810500" y="983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10934</xdr:rowOff>
    </xdr:from>
    <xdr:ext cx="534377" cy="259045"/>
    <xdr:sp macro="" textlink="">
      <xdr:nvSpPr>
        <xdr:cNvPr id="347" name="テキスト ボックス 346"/>
        <xdr:cNvSpPr txBox="1"/>
      </xdr:nvSpPr>
      <xdr:spPr>
        <a:xfrm>
          <a:off x="7594111" y="961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66628</xdr:rowOff>
    </xdr:from>
    <xdr:to>
      <xdr:col>36</xdr:col>
      <xdr:colOff>165100</xdr:colOff>
      <xdr:row>57</xdr:row>
      <xdr:rowOff>168228</xdr:rowOff>
    </xdr:to>
    <xdr:sp macro="" textlink="">
      <xdr:nvSpPr>
        <xdr:cNvPr id="348" name="フローチャート: 判断 347"/>
        <xdr:cNvSpPr/>
      </xdr:nvSpPr>
      <xdr:spPr>
        <a:xfrm>
          <a:off x="6921500" y="983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13305</xdr:rowOff>
    </xdr:from>
    <xdr:ext cx="534377" cy="259045"/>
    <xdr:sp macro="" textlink="">
      <xdr:nvSpPr>
        <xdr:cNvPr id="349" name="テキスト ボックス 348"/>
        <xdr:cNvSpPr txBox="1"/>
      </xdr:nvSpPr>
      <xdr:spPr>
        <a:xfrm>
          <a:off x="6705111" y="961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89460</xdr:rowOff>
    </xdr:from>
    <xdr:to>
      <xdr:col>55</xdr:col>
      <xdr:colOff>50800</xdr:colOff>
      <xdr:row>58</xdr:row>
      <xdr:rowOff>19610</xdr:rowOff>
    </xdr:to>
    <xdr:sp macro="" textlink="">
      <xdr:nvSpPr>
        <xdr:cNvPr id="355" name="楕円 354"/>
        <xdr:cNvSpPr/>
      </xdr:nvSpPr>
      <xdr:spPr>
        <a:xfrm>
          <a:off x="10426700" y="986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52668</xdr:rowOff>
    </xdr:from>
    <xdr:ext cx="469744" cy="259045"/>
    <xdr:sp macro="" textlink="">
      <xdr:nvSpPr>
        <xdr:cNvPr id="356" name="農林水産業費該当値テキスト"/>
        <xdr:cNvSpPr txBox="1"/>
      </xdr:nvSpPr>
      <xdr:spPr>
        <a:xfrm>
          <a:off x="10528300" y="982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90432</xdr:rowOff>
    </xdr:from>
    <xdr:to>
      <xdr:col>50</xdr:col>
      <xdr:colOff>165100</xdr:colOff>
      <xdr:row>58</xdr:row>
      <xdr:rowOff>20582</xdr:rowOff>
    </xdr:to>
    <xdr:sp macro="" textlink="">
      <xdr:nvSpPr>
        <xdr:cNvPr id="357" name="楕円 356"/>
        <xdr:cNvSpPr/>
      </xdr:nvSpPr>
      <xdr:spPr>
        <a:xfrm>
          <a:off x="9588500" y="986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11709</xdr:rowOff>
    </xdr:from>
    <xdr:ext cx="469744" cy="259045"/>
    <xdr:sp macro="" textlink="">
      <xdr:nvSpPr>
        <xdr:cNvPr id="358" name="テキスト ボックス 357"/>
        <xdr:cNvSpPr txBox="1"/>
      </xdr:nvSpPr>
      <xdr:spPr>
        <a:xfrm>
          <a:off x="9404428" y="995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41037</xdr:rowOff>
    </xdr:from>
    <xdr:to>
      <xdr:col>46</xdr:col>
      <xdr:colOff>38100</xdr:colOff>
      <xdr:row>57</xdr:row>
      <xdr:rowOff>142637</xdr:rowOff>
    </xdr:to>
    <xdr:sp macro="" textlink="">
      <xdr:nvSpPr>
        <xdr:cNvPr id="359" name="楕円 358"/>
        <xdr:cNvSpPr/>
      </xdr:nvSpPr>
      <xdr:spPr>
        <a:xfrm>
          <a:off x="8699500" y="981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159164</xdr:rowOff>
    </xdr:from>
    <xdr:ext cx="534377" cy="259045"/>
    <xdr:sp macro="" textlink="">
      <xdr:nvSpPr>
        <xdr:cNvPr id="360" name="テキスト ボックス 359"/>
        <xdr:cNvSpPr txBox="1"/>
      </xdr:nvSpPr>
      <xdr:spPr>
        <a:xfrm>
          <a:off x="8483111" y="958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88094</xdr:rowOff>
    </xdr:from>
    <xdr:to>
      <xdr:col>41</xdr:col>
      <xdr:colOff>101600</xdr:colOff>
      <xdr:row>58</xdr:row>
      <xdr:rowOff>18244</xdr:rowOff>
    </xdr:to>
    <xdr:sp macro="" textlink="">
      <xdr:nvSpPr>
        <xdr:cNvPr id="361" name="楕円 360"/>
        <xdr:cNvSpPr/>
      </xdr:nvSpPr>
      <xdr:spPr>
        <a:xfrm>
          <a:off x="7810500" y="98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9371</xdr:rowOff>
    </xdr:from>
    <xdr:ext cx="534377" cy="259045"/>
    <xdr:sp macro="" textlink="">
      <xdr:nvSpPr>
        <xdr:cNvPr id="362" name="テキスト ボックス 361"/>
        <xdr:cNvSpPr txBox="1"/>
      </xdr:nvSpPr>
      <xdr:spPr>
        <a:xfrm>
          <a:off x="7594111" y="995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93460</xdr:rowOff>
    </xdr:from>
    <xdr:to>
      <xdr:col>36</xdr:col>
      <xdr:colOff>165100</xdr:colOff>
      <xdr:row>58</xdr:row>
      <xdr:rowOff>23610</xdr:rowOff>
    </xdr:to>
    <xdr:sp macro="" textlink="">
      <xdr:nvSpPr>
        <xdr:cNvPr id="363" name="楕円 362"/>
        <xdr:cNvSpPr/>
      </xdr:nvSpPr>
      <xdr:spPr>
        <a:xfrm>
          <a:off x="6921500" y="986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14737</xdr:rowOff>
    </xdr:from>
    <xdr:ext cx="469744" cy="259045"/>
    <xdr:sp macro="" textlink="">
      <xdr:nvSpPr>
        <xdr:cNvPr id="364" name="テキスト ボックス 363"/>
        <xdr:cNvSpPr txBox="1"/>
      </xdr:nvSpPr>
      <xdr:spPr>
        <a:xfrm>
          <a:off x="6737428" y="995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85846</xdr:rowOff>
    </xdr:from>
    <xdr:to>
      <xdr:col>55</xdr:col>
      <xdr:colOff>0</xdr:colOff>
      <xdr:row>78</xdr:row>
      <xdr:rowOff>91084</xdr:rowOff>
    </xdr:to>
    <xdr:cxnSp macro="">
      <xdr:nvCxnSpPr>
        <xdr:cNvPr id="393" name="直線コネクタ 392"/>
        <xdr:cNvCxnSpPr/>
      </xdr:nvCxnSpPr>
      <xdr:spPr>
        <a:xfrm flipV="1">
          <a:off x="9639300" y="13458946"/>
          <a:ext cx="8382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169114</xdr:rowOff>
    </xdr:from>
    <xdr:to>
      <xdr:col>50</xdr:col>
      <xdr:colOff>114300</xdr:colOff>
      <xdr:row>78</xdr:row>
      <xdr:rowOff>91084</xdr:rowOff>
    </xdr:to>
    <xdr:cxnSp macro="">
      <xdr:nvCxnSpPr>
        <xdr:cNvPr id="396" name="直線コネクタ 395"/>
        <xdr:cNvCxnSpPr/>
      </xdr:nvCxnSpPr>
      <xdr:spPr>
        <a:xfrm>
          <a:off x="8750300" y="13199314"/>
          <a:ext cx="889000" cy="26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169114</xdr:rowOff>
    </xdr:from>
    <xdr:to>
      <xdr:col>45</xdr:col>
      <xdr:colOff>177800</xdr:colOff>
      <xdr:row>77</xdr:row>
      <xdr:rowOff>151130</xdr:rowOff>
    </xdr:to>
    <xdr:cxnSp macro="">
      <xdr:nvCxnSpPr>
        <xdr:cNvPr id="399" name="直線コネクタ 398"/>
        <xdr:cNvCxnSpPr/>
      </xdr:nvCxnSpPr>
      <xdr:spPr>
        <a:xfrm flipV="1">
          <a:off x="7861300" y="13199314"/>
          <a:ext cx="889000" cy="15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5872</xdr:rowOff>
    </xdr:from>
    <xdr:ext cx="534377" cy="259045"/>
    <xdr:sp macro="" textlink="">
      <xdr:nvSpPr>
        <xdr:cNvPr id="401" name="テキスト ボックス 400"/>
        <xdr:cNvSpPr txBox="1"/>
      </xdr:nvSpPr>
      <xdr:spPr>
        <a:xfrm>
          <a:off x="8483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151130</xdr:rowOff>
    </xdr:from>
    <xdr:to>
      <xdr:col>41</xdr:col>
      <xdr:colOff>50800</xdr:colOff>
      <xdr:row>78</xdr:row>
      <xdr:rowOff>38545</xdr:rowOff>
    </xdr:to>
    <xdr:cxnSp macro="">
      <xdr:nvCxnSpPr>
        <xdr:cNvPr id="402" name="直線コネクタ 401"/>
        <xdr:cNvCxnSpPr/>
      </xdr:nvCxnSpPr>
      <xdr:spPr>
        <a:xfrm flipV="1">
          <a:off x="6972300" y="13352780"/>
          <a:ext cx="889000" cy="5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164471</xdr:rowOff>
    </xdr:from>
    <xdr:to>
      <xdr:col>41</xdr:col>
      <xdr:colOff>101600</xdr:colOff>
      <xdr:row>78</xdr:row>
      <xdr:rowOff>94621</xdr:rowOff>
    </xdr:to>
    <xdr:sp macro="" textlink="">
      <xdr:nvSpPr>
        <xdr:cNvPr id="403" name="フローチャート: 判断 402"/>
        <xdr:cNvSpPr/>
      </xdr:nvSpPr>
      <xdr:spPr>
        <a:xfrm>
          <a:off x="7810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85748</xdr:rowOff>
    </xdr:from>
    <xdr:ext cx="469744" cy="259045"/>
    <xdr:sp macro="" textlink="">
      <xdr:nvSpPr>
        <xdr:cNvPr id="404" name="テキスト ボックス 403"/>
        <xdr:cNvSpPr txBox="1"/>
      </xdr:nvSpPr>
      <xdr:spPr>
        <a:xfrm>
          <a:off x="7626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xdr:rowOff>
    </xdr:from>
    <xdr:to>
      <xdr:col>36</xdr:col>
      <xdr:colOff>165100</xdr:colOff>
      <xdr:row>78</xdr:row>
      <xdr:rowOff>102433</xdr:rowOff>
    </xdr:to>
    <xdr:sp macro="" textlink="">
      <xdr:nvSpPr>
        <xdr:cNvPr id="405" name="フローチャート: 判断 404"/>
        <xdr:cNvSpPr/>
      </xdr:nvSpPr>
      <xdr:spPr>
        <a:xfrm>
          <a:off x="6921500" y="13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93560</xdr:rowOff>
    </xdr:from>
    <xdr:ext cx="469744" cy="259045"/>
    <xdr:sp macro="" textlink="">
      <xdr:nvSpPr>
        <xdr:cNvPr id="406" name="テキスト ボックス 405"/>
        <xdr:cNvSpPr txBox="1"/>
      </xdr:nvSpPr>
      <xdr:spPr>
        <a:xfrm>
          <a:off x="6737428" y="1346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35046</xdr:rowOff>
    </xdr:from>
    <xdr:to>
      <xdr:col>55</xdr:col>
      <xdr:colOff>50800</xdr:colOff>
      <xdr:row>78</xdr:row>
      <xdr:rowOff>136646</xdr:rowOff>
    </xdr:to>
    <xdr:sp macro="" textlink="">
      <xdr:nvSpPr>
        <xdr:cNvPr id="412" name="楕円 411"/>
        <xdr:cNvSpPr/>
      </xdr:nvSpPr>
      <xdr:spPr>
        <a:xfrm>
          <a:off x="10426700" y="1340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121423</xdr:rowOff>
    </xdr:from>
    <xdr:ext cx="469744" cy="259045"/>
    <xdr:sp macro="" textlink="">
      <xdr:nvSpPr>
        <xdr:cNvPr id="413" name="商工費該当値テキスト"/>
        <xdr:cNvSpPr txBox="1"/>
      </xdr:nvSpPr>
      <xdr:spPr>
        <a:xfrm>
          <a:off x="10528300" y="1332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40284</xdr:rowOff>
    </xdr:from>
    <xdr:to>
      <xdr:col>50</xdr:col>
      <xdr:colOff>165100</xdr:colOff>
      <xdr:row>78</xdr:row>
      <xdr:rowOff>141884</xdr:rowOff>
    </xdr:to>
    <xdr:sp macro="" textlink="">
      <xdr:nvSpPr>
        <xdr:cNvPr id="414" name="楕円 413"/>
        <xdr:cNvSpPr/>
      </xdr:nvSpPr>
      <xdr:spPr>
        <a:xfrm>
          <a:off x="9588500" y="1341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133011</xdr:rowOff>
    </xdr:from>
    <xdr:ext cx="469744" cy="259045"/>
    <xdr:sp macro="" textlink="">
      <xdr:nvSpPr>
        <xdr:cNvPr id="415" name="テキスト ボックス 414"/>
        <xdr:cNvSpPr txBox="1"/>
      </xdr:nvSpPr>
      <xdr:spPr>
        <a:xfrm>
          <a:off x="9404428" y="1350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118314</xdr:rowOff>
    </xdr:from>
    <xdr:to>
      <xdr:col>46</xdr:col>
      <xdr:colOff>38100</xdr:colOff>
      <xdr:row>77</xdr:row>
      <xdr:rowOff>48464</xdr:rowOff>
    </xdr:to>
    <xdr:sp macro="" textlink="">
      <xdr:nvSpPr>
        <xdr:cNvPr id="416" name="楕円 415"/>
        <xdr:cNvSpPr/>
      </xdr:nvSpPr>
      <xdr:spPr>
        <a:xfrm>
          <a:off x="8699500" y="1314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64990</xdr:rowOff>
    </xdr:from>
    <xdr:ext cx="534377" cy="259045"/>
    <xdr:sp macro="" textlink="">
      <xdr:nvSpPr>
        <xdr:cNvPr id="417" name="テキスト ボックス 416"/>
        <xdr:cNvSpPr txBox="1"/>
      </xdr:nvSpPr>
      <xdr:spPr>
        <a:xfrm>
          <a:off x="8483111" y="1292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100330</xdr:rowOff>
    </xdr:from>
    <xdr:to>
      <xdr:col>41</xdr:col>
      <xdr:colOff>101600</xdr:colOff>
      <xdr:row>78</xdr:row>
      <xdr:rowOff>30480</xdr:rowOff>
    </xdr:to>
    <xdr:sp macro="" textlink="">
      <xdr:nvSpPr>
        <xdr:cNvPr id="418" name="楕円 417"/>
        <xdr:cNvSpPr/>
      </xdr:nvSpPr>
      <xdr:spPr>
        <a:xfrm>
          <a:off x="7810500" y="1330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47007</xdr:rowOff>
    </xdr:from>
    <xdr:ext cx="534377" cy="259045"/>
    <xdr:sp macro="" textlink="">
      <xdr:nvSpPr>
        <xdr:cNvPr id="419" name="テキスト ボックス 418"/>
        <xdr:cNvSpPr txBox="1"/>
      </xdr:nvSpPr>
      <xdr:spPr>
        <a:xfrm>
          <a:off x="7594111" y="1307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159195</xdr:rowOff>
    </xdr:from>
    <xdr:to>
      <xdr:col>36</xdr:col>
      <xdr:colOff>165100</xdr:colOff>
      <xdr:row>78</xdr:row>
      <xdr:rowOff>89345</xdr:rowOff>
    </xdr:to>
    <xdr:sp macro="" textlink="">
      <xdr:nvSpPr>
        <xdr:cNvPr id="420" name="楕円 419"/>
        <xdr:cNvSpPr/>
      </xdr:nvSpPr>
      <xdr:spPr>
        <a:xfrm>
          <a:off x="6921500" y="133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105872</xdr:rowOff>
    </xdr:from>
    <xdr:ext cx="469744" cy="259045"/>
    <xdr:sp macro="" textlink="">
      <xdr:nvSpPr>
        <xdr:cNvPr id="421" name="テキスト ボックス 420"/>
        <xdr:cNvSpPr txBox="1"/>
      </xdr:nvSpPr>
      <xdr:spPr>
        <a:xfrm>
          <a:off x="6737428" y="1313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166629</xdr:rowOff>
    </xdr:from>
    <xdr:to>
      <xdr:col>55</xdr:col>
      <xdr:colOff>0</xdr:colOff>
      <xdr:row>99</xdr:row>
      <xdr:rowOff>6969</xdr:rowOff>
    </xdr:to>
    <xdr:cxnSp macro="">
      <xdr:nvCxnSpPr>
        <xdr:cNvPr id="452" name="直線コネクタ 451"/>
        <xdr:cNvCxnSpPr/>
      </xdr:nvCxnSpPr>
      <xdr:spPr>
        <a:xfrm flipV="1">
          <a:off x="9639300" y="16968729"/>
          <a:ext cx="8382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96223</xdr:rowOff>
    </xdr:from>
    <xdr:ext cx="534377" cy="259045"/>
    <xdr:sp macro="" textlink="">
      <xdr:nvSpPr>
        <xdr:cNvPr id="453" name="土木費平均値テキスト"/>
        <xdr:cNvSpPr txBox="1"/>
      </xdr:nvSpPr>
      <xdr:spPr>
        <a:xfrm>
          <a:off x="10528300" y="1672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163934</xdr:rowOff>
    </xdr:from>
    <xdr:to>
      <xdr:col>50</xdr:col>
      <xdr:colOff>114300</xdr:colOff>
      <xdr:row>99</xdr:row>
      <xdr:rowOff>6969</xdr:rowOff>
    </xdr:to>
    <xdr:cxnSp macro="">
      <xdr:nvCxnSpPr>
        <xdr:cNvPr id="455" name="直線コネクタ 454"/>
        <xdr:cNvCxnSpPr/>
      </xdr:nvCxnSpPr>
      <xdr:spPr>
        <a:xfrm>
          <a:off x="8750300" y="16966034"/>
          <a:ext cx="889000" cy="1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20307</xdr:rowOff>
    </xdr:from>
    <xdr:ext cx="534377" cy="259045"/>
    <xdr:sp macro="" textlink="">
      <xdr:nvSpPr>
        <xdr:cNvPr id="457" name="テキスト ボックス 456"/>
        <xdr:cNvSpPr txBox="1"/>
      </xdr:nvSpPr>
      <xdr:spPr>
        <a:xfrm>
          <a:off x="9372111" y="166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163934</xdr:rowOff>
    </xdr:from>
    <xdr:to>
      <xdr:col>45</xdr:col>
      <xdr:colOff>177800</xdr:colOff>
      <xdr:row>99</xdr:row>
      <xdr:rowOff>7789</xdr:rowOff>
    </xdr:to>
    <xdr:cxnSp macro="">
      <xdr:nvCxnSpPr>
        <xdr:cNvPr id="458" name="直線コネクタ 457"/>
        <xdr:cNvCxnSpPr/>
      </xdr:nvCxnSpPr>
      <xdr:spPr>
        <a:xfrm flipV="1">
          <a:off x="7861300" y="16966034"/>
          <a:ext cx="889000" cy="1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25702</xdr:rowOff>
    </xdr:from>
    <xdr:ext cx="534377" cy="259045"/>
    <xdr:sp macro="" textlink="">
      <xdr:nvSpPr>
        <xdr:cNvPr id="460" name="テキスト ボックス 459"/>
        <xdr:cNvSpPr txBox="1"/>
      </xdr:nvSpPr>
      <xdr:spPr>
        <a:xfrm>
          <a:off x="8483111" y="1665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7789</xdr:rowOff>
    </xdr:from>
    <xdr:to>
      <xdr:col>41</xdr:col>
      <xdr:colOff>50800</xdr:colOff>
      <xdr:row>99</xdr:row>
      <xdr:rowOff>18728</xdr:rowOff>
    </xdr:to>
    <xdr:cxnSp macro="">
      <xdr:nvCxnSpPr>
        <xdr:cNvPr id="461" name="直線コネクタ 460"/>
        <xdr:cNvCxnSpPr/>
      </xdr:nvCxnSpPr>
      <xdr:spPr>
        <a:xfrm flipV="1">
          <a:off x="6972300" y="16981339"/>
          <a:ext cx="889000" cy="1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66092</xdr:rowOff>
    </xdr:from>
    <xdr:to>
      <xdr:col>41</xdr:col>
      <xdr:colOff>101600</xdr:colOff>
      <xdr:row>98</xdr:row>
      <xdr:rowOff>167692</xdr:rowOff>
    </xdr:to>
    <xdr:sp macro="" textlink="">
      <xdr:nvSpPr>
        <xdr:cNvPr id="462" name="フローチャート: 判断 461"/>
        <xdr:cNvSpPr/>
      </xdr:nvSpPr>
      <xdr:spPr>
        <a:xfrm>
          <a:off x="7810500" y="168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12769</xdr:rowOff>
    </xdr:from>
    <xdr:ext cx="534377" cy="259045"/>
    <xdr:sp macro="" textlink="">
      <xdr:nvSpPr>
        <xdr:cNvPr id="463" name="テキスト ボックス 462"/>
        <xdr:cNvSpPr txBox="1"/>
      </xdr:nvSpPr>
      <xdr:spPr>
        <a:xfrm>
          <a:off x="7594111" y="166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61033</xdr:rowOff>
    </xdr:from>
    <xdr:to>
      <xdr:col>36</xdr:col>
      <xdr:colOff>165100</xdr:colOff>
      <xdr:row>98</xdr:row>
      <xdr:rowOff>162633</xdr:rowOff>
    </xdr:to>
    <xdr:sp macro="" textlink="">
      <xdr:nvSpPr>
        <xdr:cNvPr id="464" name="フローチャート: 判断 463"/>
        <xdr:cNvSpPr/>
      </xdr:nvSpPr>
      <xdr:spPr>
        <a:xfrm>
          <a:off x="6921500" y="168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7710</xdr:rowOff>
    </xdr:from>
    <xdr:ext cx="534377" cy="259045"/>
    <xdr:sp macro="" textlink="">
      <xdr:nvSpPr>
        <xdr:cNvPr id="465" name="テキスト ボックス 464"/>
        <xdr:cNvSpPr txBox="1"/>
      </xdr:nvSpPr>
      <xdr:spPr>
        <a:xfrm>
          <a:off x="6705111" y="166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115829</xdr:rowOff>
    </xdr:from>
    <xdr:to>
      <xdr:col>55</xdr:col>
      <xdr:colOff>50800</xdr:colOff>
      <xdr:row>99</xdr:row>
      <xdr:rowOff>45979</xdr:rowOff>
    </xdr:to>
    <xdr:sp macro="" textlink="">
      <xdr:nvSpPr>
        <xdr:cNvPr id="471" name="楕円 470"/>
        <xdr:cNvSpPr/>
      </xdr:nvSpPr>
      <xdr:spPr>
        <a:xfrm>
          <a:off x="10426700" y="1691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51772</xdr:rowOff>
    </xdr:from>
    <xdr:ext cx="534377" cy="259045"/>
    <xdr:sp macro="" textlink="">
      <xdr:nvSpPr>
        <xdr:cNvPr id="472" name="土木費該当値テキスト"/>
        <xdr:cNvSpPr txBox="1"/>
      </xdr:nvSpPr>
      <xdr:spPr>
        <a:xfrm>
          <a:off x="10528300" y="1685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127619</xdr:rowOff>
    </xdr:from>
    <xdr:to>
      <xdr:col>50</xdr:col>
      <xdr:colOff>165100</xdr:colOff>
      <xdr:row>99</xdr:row>
      <xdr:rowOff>57769</xdr:rowOff>
    </xdr:to>
    <xdr:sp macro="" textlink="">
      <xdr:nvSpPr>
        <xdr:cNvPr id="473" name="楕円 472"/>
        <xdr:cNvSpPr/>
      </xdr:nvSpPr>
      <xdr:spPr>
        <a:xfrm>
          <a:off x="9588500" y="169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48896</xdr:rowOff>
    </xdr:from>
    <xdr:ext cx="534377" cy="259045"/>
    <xdr:sp macro="" textlink="">
      <xdr:nvSpPr>
        <xdr:cNvPr id="474" name="テキスト ボックス 473"/>
        <xdr:cNvSpPr txBox="1"/>
      </xdr:nvSpPr>
      <xdr:spPr>
        <a:xfrm>
          <a:off x="9372111" y="1702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113134</xdr:rowOff>
    </xdr:from>
    <xdr:to>
      <xdr:col>46</xdr:col>
      <xdr:colOff>38100</xdr:colOff>
      <xdr:row>99</xdr:row>
      <xdr:rowOff>43284</xdr:rowOff>
    </xdr:to>
    <xdr:sp macro="" textlink="">
      <xdr:nvSpPr>
        <xdr:cNvPr id="475" name="楕円 474"/>
        <xdr:cNvSpPr/>
      </xdr:nvSpPr>
      <xdr:spPr>
        <a:xfrm>
          <a:off x="8699500" y="1691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34411</xdr:rowOff>
    </xdr:from>
    <xdr:ext cx="534377" cy="259045"/>
    <xdr:sp macro="" textlink="">
      <xdr:nvSpPr>
        <xdr:cNvPr id="476" name="テキスト ボックス 475"/>
        <xdr:cNvSpPr txBox="1"/>
      </xdr:nvSpPr>
      <xdr:spPr>
        <a:xfrm>
          <a:off x="8483111" y="1700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128439</xdr:rowOff>
    </xdr:from>
    <xdr:to>
      <xdr:col>41</xdr:col>
      <xdr:colOff>101600</xdr:colOff>
      <xdr:row>99</xdr:row>
      <xdr:rowOff>58589</xdr:rowOff>
    </xdr:to>
    <xdr:sp macro="" textlink="">
      <xdr:nvSpPr>
        <xdr:cNvPr id="477" name="楕円 476"/>
        <xdr:cNvSpPr/>
      </xdr:nvSpPr>
      <xdr:spPr>
        <a:xfrm>
          <a:off x="7810500" y="1693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49716</xdr:rowOff>
    </xdr:from>
    <xdr:ext cx="534377" cy="259045"/>
    <xdr:sp macro="" textlink="">
      <xdr:nvSpPr>
        <xdr:cNvPr id="478" name="テキスト ボックス 477"/>
        <xdr:cNvSpPr txBox="1"/>
      </xdr:nvSpPr>
      <xdr:spPr>
        <a:xfrm>
          <a:off x="7594111" y="1702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139378</xdr:rowOff>
    </xdr:from>
    <xdr:to>
      <xdr:col>36</xdr:col>
      <xdr:colOff>165100</xdr:colOff>
      <xdr:row>99</xdr:row>
      <xdr:rowOff>69528</xdr:rowOff>
    </xdr:to>
    <xdr:sp macro="" textlink="">
      <xdr:nvSpPr>
        <xdr:cNvPr id="479" name="楕円 478"/>
        <xdr:cNvSpPr/>
      </xdr:nvSpPr>
      <xdr:spPr>
        <a:xfrm>
          <a:off x="6921500" y="1694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60655</xdr:rowOff>
    </xdr:from>
    <xdr:ext cx="534377" cy="259045"/>
    <xdr:sp macro="" textlink="">
      <xdr:nvSpPr>
        <xdr:cNvPr id="480" name="テキスト ボックス 479"/>
        <xdr:cNvSpPr txBox="1"/>
      </xdr:nvSpPr>
      <xdr:spPr>
        <a:xfrm>
          <a:off x="6705111" y="1703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61290</xdr:rowOff>
    </xdr:from>
    <xdr:to>
      <xdr:col>85</xdr:col>
      <xdr:colOff>127000</xdr:colOff>
      <xdr:row>37</xdr:row>
      <xdr:rowOff>88036</xdr:rowOff>
    </xdr:to>
    <xdr:cxnSp macro="">
      <xdr:nvCxnSpPr>
        <xdr:cNvPr id="508" name="直線コネクタ 507"/>
        <xdr:cNvCxnSpPr/>
      </xdr:nvCxnSpPr>
      <xdr:spPr>
        <a:xfrm flipV="1">
          <a:off x="15481300" y="6404940"/>
          <a:ext cx="8382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09" name="消防費平均値テキスト"/>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88036</xdr:rowOff>
    </xdr:from>
    <xdr:to>
      <xdr:col>81</xdr:col>
      <xdr:colOff>50800</xdr:colOff>
      <xdr:row>37</xdr:row>
      <xdr:rowOff>99329</xdr:rowOff>
    </xdr:to>
    <xdr:cxnSp macro="">
      <xdr:nvCxnSpPr>
        <xdr:cNvPr id="511" name="直線コネクタ 510"/>
        <xdr:cNvCxnSpPr/>
      </xdr:nvCxnSpPr>
      <xdr:spPr>
        <a:xfrm flipV="1">
          <a:off x="14592300" y="6431686"/>
          <a:ext cx="889000"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3" name="テキスト ボックス 512"/>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99329</xdr:rowOff>
    </xdr:from>
    <xdr:to>
      <xdr:col>76</xdr:col>
      <xdr:colOff>114300</xdr:colOff>
      <xdr:row>37</xdr:row>
      <xdr:rowOff>103444</xdr:rowOff>
    </xdr:to>
    <xdr:cxnSp macro="">
      <xdr:nvCxnSpPr>
        <xdr:cNvPr id="514" name="直線コネクタ 513"/>
        <xdr:cNvCxnSpPr/>
      </xdr:nvCxnSpPr>
      <xdr:spPr>
        <a:xfrm flipV="1">
          <a:off x="13703300" y="6442979"/>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16" name="テキスト ボックス 515"/>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103444</xdr:rowOff>
    </xdr:from>
    <xdr:to>
      <xdr:col>71</xdr:col>
      <xdr:colOff>177800</xdr:colOff>
      <xdr:row>37</xdr:row>
      <xdr:rowOff>116977</xdr:rowOff>
    </xdr:to>
    <xdr:cxnSp macro="">
      <xdr:nvCxnSpPr>
        <xdr:cNvPr id="517" name="直線コネクタ 516"/>
        <xdr:cNvCxnSpPr/>
      </xdr:nvCxnSpPr>
      <xdr:spPr>
        <a:xfrm flipV="1">
          <a:off x="12814300" y="6447094"/>
          <a:ext cx="8890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18" name="フローチャート: 判断 51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19" name="テキスト ボックス 518"/>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0" name="フローチャート: 判断 51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1" name="テキスト ボックス 52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10490</xdr:rowOff>
    </xdr:from>
    <xdr:to>
      <xdr:col>85</xdr:col>
      <xdr:colOff>177800</xdr:colOff>
      <xdr:row>37</xdr:row>
      <xdr:rowOff>112090</xdr:rowOff>
    </xdr:to>
    <xdr:sp macro="" textlink="">
      <xdr:nvSpPr>
        <xdr:cNvPr id="527" name="楕円 526"/>
        <xdr:cNvSpPr/>
      </xdr:nvSpPr>
      <xdr:spPr>
        <a:xfrm>
          <a:off x="16268700" y="63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160367</xdr:rowOff>
    </xdr:from>
    <xdr:ext cx="534377" cy="259045"/>
    <xdr:sp macro="" textlink="">
      <xdr:nvSpPr>
        <xdr:cNvPr id="528" name="消防費該当値テキスト"/>
        <xdr:cNvSpPr txBox="1"/>
      </xdr:nvSpPr>
      <xdr:spPr>
        <a:xfrm>
          <a:off x="16370300" y="633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37236</xdr:rowOff>
    </xdr:from>
    <xdr:to>
      <xdr:col>81</xdr:col>
      <xdr:colOff>101600</xdr:colOff>
      <xdr:row>37</xdr:row>
      <xdr:rowOff>138836</xdr:rowOff>
    </xdr:to>
    <xdr:sp macro="" textlink="">
      <xdr:nvSpPr>
        <xdr:cNvPr id="529" name="楕円 528"/>
        <xdr:cNvSpPr/>
      </xdr:nvSpPr>
      <xdr:spPr>
        <a:xfrm>
          <a:off x="15430500" y="63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129963</xdr:rowOff>
    </xdr:from>
    <xdr:ext cx="534377" cy="259045"/>
    <xdr:sp macro="" textlink="">
      <xdr:nvSpPr>
        <xdr:cNvPr id="530" name="テキスト ボックス 529"/>
        <xdr:cNvSpPr txBox="1"/>
      </xdr:nvSpPr>
      <xdr:spPr>
        <a:xfrm>
          <a:off x="15214111" y="647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48529</xdr:rowOff>
    </xdr:from>
    <xdr:to>
      <xdr:col>76</xdr:col>
      <xdr:colOff>165100</xdr:colOff>
      <xdr:row>37</xdr:row>
      <xdr:rowOff>150129</xdr:rowOff>
    </xdr:to>
    <xdr:sp macro="" textlink="">
      <xdr:nvSpPr>
        <xdr:cNvPr id="531" name="楕円 530"/>
        <xdr:cNvSpPr/>
      </xdr:nvSpPr>
      <xdr:spPr>
        <a:xfrm>
          <a:off x="14541500" y="639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141257</xdr:rowOff>
    </xdr:from>
    <xdr:ext cx="534377" cy="259045"/>
    <xdr:sp macro="" textlink="">
      <xdr:nvSpPr>
        <xdr:cNvPr id="532" name="テキスト ボックス 531"/>
        <xdr:cNvSpPr txBox="1"/>
      </xdr:nvSpPr>
      <xdr:spPr>
        <a:xfrm>
          <a:off x="14325111" y="648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52644</xdr:rowOff>
    </xdr:from>
    <xdr:to>
      <xdr:col>72</xdr:col>
      <xdr:colOff>38100</xdr:colOff>
      <xdr:row>37</xdr:row>
      <xdr:rowOff>154244</xdr:rowOff>
    </xdr:to>
    <xdr:sp macro="" textlink="">
      <xdr:nvSpPr>
        <xdr:cNvPr id="533" name="楕円 532"/>
        <xdr:cNvSpPr/>
      </xdr:nvSpPr>
      <xdr:spPr>
        <a:xfrm>
          <a:off x="13652500" y="639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145371</xdr:rowOff>
    </xdr:from>
    <xdr:ext cx="534377" cy="259045"/>
    <xdr:sp macro="" textlink="">
      <xdr:nvSpPr>
        <xdr:cNvPr id="534" name="テキスト ボックス 533"/>
        <xdr:cNvSpPr txBox="1"/>
      </xdr:nvSpPr>
      <xdr:spPr>
        <a:xfrm>
          <a:off x="13436111" y="648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66177</xdr:rowOff>
    </xdr:from>
    <xdr:to>
      <xdr:col>67</xdr:col>
      <xdr:colOff>101600</xdr:colOff>
      <xdr:row>37</xdr:row>
      <xdr:rowOff>167777</xdr:rowOff>
    </xdr:to>
    <xdr:sp macro="" textlink="">
      <xdr:nvSpPr>
        <xdr:cNvPr id="535" name="楕円 534"/>
        <xdr:cNvSpPr/>
      </xdr:nvSpPr>
      <xdr:spPr>
        <a:xfrm>
          <a:off x="12763500" y="6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158904</xdr:rowOff>
    </xdr:from>
    <xdr:ext cx="534377" cy="259045"/>
    <xdr:sp macro="" textlink="">
      <xdr:nvSpPr>
        <xdr:cNvPr id="536" name="テキスト ボックス 535"/>
        <xdr:cNvSpPr txBox="1"/>
      </xdr:nvSpPr>
      <xdr:spPr>
        <a:xfrm>
          <a:off x="12547111" y="650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13500</xdr:rowOff>
    </xdr:from>
    <xdr:to>
      <xdr:col>85</xdr:col>
      <xdr:colOff>127000</xdr:colOff>
      <xdr:row>58</xdr:row>
      <xdr:rowOff>54318</xdr:rowOff>
    </xdr:to>
    <xdr:cxnSp macro="">
      <xdr:nvCxnSpPr>
        <xdr:cNvPr id="566" name="直線コネクタ 565"/>
        <xdr:cNvCxnSpPr/>
      </xdr:nvCxnSpPr>
      <xdr:spPr>
        <a:xfrm flipV="1">
          <a:off x="15481300" y="9957600"/>
          <a:ext cx="838200" cy="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151389</xdr:rowOff>
    </xdr:from>
    <xdr:ext cx="534377" cy="259045"/>
    <xdr:sp macro="" textlink="">
      <xdr:nvSpPr>
        <xdr:cNvPr id="567" name="教育費平均値テキスト"/>
        <xdr:cNvSpPr txBox="1"/>
      </xdr:nvSpPr>
      <xdr:spPr>
        <a:xfrm>
          <a:off x="16370300" y="9752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46279</xdr:rowOff>
    </xdr:from>
    <xdr:to>
      <xdr:col>81</xdr:col>
      <xdr:colOff>50800</xdr:colOff>
      <xdr:row>58</xdr:row>
      <xdr:rowOff>54318</xdr:rowOff>
    </xdr:to>
    <xdr:cxnSp macro="">
      <xdr:nvCxnSpPr>
        <xdr:cNvPr id="569" name="直線コネクタ 568"/>
        <xdr:cNvCxnSpPr/>
      </xdr:nvCxnSpPr>
      <xdr:spPr>
        <a:xfrm>
          <a:off x="14592300" y="9818929"/>
          <a:ext cx="889000" cy="17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86999</xdr:rowOff>
    </xdr:from>
    <xdr:ext cx="534377" cy="259045"/>
    <xdr:sp macro="" textlink="">
      <xdr:nvSpPr>
        <xdr:cNvPr id="571" name="テキスト ボックス 570"/>
        <xdr:cNvSpPr txBox="1"/>
      </xdr:nvSpPr>
      <xdr:spPr>
        <a:xfrm>
          <a:off x="15214111" y="96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136474</xdr:rowOff>
    </xdr:from>
    <xdr:to>
      <xdr:col>76</xdr:col>
      <xdr:colOff>114300</xdr:colOff>
      <xdr:row>57</xdr:row>
      <xdr:rowOff>46279</xdr:rowOff>
    </xdr:to>
    <xdr:cxnSp macro="">
      <xdr:nvCxnSpPr>
        <xdr:cNvPr id="572" name="直線コネクタ 571"/>
        <xdr:cNvCxnSpPr/>
      </xdr:nvCxnSpPr>
      <xdr:spPr>
        <a:xfrm>
          <a:off x="13703300" y="9566224"/>
          <a:ext cx="889000" cy="25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41305</xdr:rowOff>
    </xdr:from>
    <xdr:ext cx="534377" cy="259045"/>
    <xdr:sp macro="" textlink="">
      <xdr:nvSpPr>
        <xdr:cNvPr id="574" name="テキスト ボックス 573"/>
        <xdr:cNvSpPr txBox="1"/>
      </xdr:nvSpPr>
      <xdr:spPr>
        <a:xfrm>
          <a:off x="14325111" y="998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35713</xdr:rowOff>
    </xdr:from>
    <xdr:to>
      <xdr:col>71</xdr:col>
      <xdr:colOff>177800</xdr:colOff>
      <xdr:row>55</xdr:row>
      <xdr:rowOff>136474</xdr:rowOff>
    </xdr:to>
    <xdr:cxnSp macro="">
      <xdr:nvCxnSpPr>
        <xdr:cNvPr id="575" name="直線コネクタ 574"/>
        <xdr:cNvCxnSpPr/>
      </xdr:nvCxnSpPr>
      <xdr:spPr>
        <a:xfrm>
          <a:off x="12814300" y="9294013"/>
          <a:ext cx="889000" cy="27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127343</xdr:rowOff>
    </xdr:from>
    <xdr:to>
      <xdr:col>72</xdr:col>
      <xdr:colOff>38100</xdr:colOff>
      <xdr:row>58</xdr:row>
      <xdr:rowOff>57493</xdr:rowOff>
    </xdr:to>
    <xdr:sp macro="" textlink="">
      <xdr:nvSpPr>
        <xdr:cNvPr id="576" name="フローチャート: 判断 575"/>
        <xdr:cNvSpPr/>
      </xdr:nvSpPr>
      <xdr:spPr>
        <a:xfrm>
          <a:off x="13652500" y="989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48620</xdr:rowOff>
    </xdr:from>
    <xdr:ext cx="534377" cy="259045"/>
    <xdr:sp macro="" textlink="">
      <xdr:nvSpPr>
        <xdr:cNvPr id="577" name="テキスト ボックス 576"/>
        <xdr:cNvSpPr txBox="1"/>
      </xdr:nvSpPr>
      <xdr:spPr>
        <a:xfrm>
          <a:off x="13436111" y="999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132893</xdr:rowOff>
    </xdr:from>
    <xdr:to>
      <xdr:col>67</xdr:col>
      <xdr:colOff>101600</xdr:colOff>
      <xdr:row>58</xdr:row>
      <xdr:rowOff>63043</xdr:rowOff>
    </xdr:to>
    <xdr:sp macro="" textlink="">
      <xdr:nvSpPr>
        <xdr:cNvPr id="578" name="フローチャート: 判断 577"/>
        <xdr:cNvSpPr/>
      </xdr:nvSpPr>
      <xdr:spPr>
        <a:xfrm>
          <a:off x="12763500" y="9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54170</xdr:rowOff>
    </xdr:from>
    <xdr:ext cx="534377" cy="259045"/>
    <xdr:sp macro="" textlink="">
      <xdr:nvSpPr>
        <xdr:cNvPr id="579" name="テキスト ボックス 578"/>
        <xdr:cNvSpPr txBox="1"/>
      </xdr:nvSpPr>
      <xdr:spPr>
        <a:xfrm>
          <a:off x="12547111" y="99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134150</xdr:rowOff>
    </xdr:from>
    <xdr:to>
      <xdr:col>85</xdr:col>
      <xdr:colOff>177800</xdr:colOff>
      <xdr:row>58</xdr:row>
      <xdr:rowOff>64300</xdr:rowOff>
    </xdr:to>
    <xdr:sp macro="" textlink="">
      <xdr:nvSpPr>
        <xdr:cNvPr id="585" name="楕円 584"/>
        <xdr:cNvSpPr/>
      </xdr:nvSpPr>
      <xdr:spPr>
        <a:xfrm>
          <a:off x="16268700" y="990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112577</xdr:rowOff>
    </xdr:from>
    <xdr:ext cx="534377" cy="259045"/>
    <xdr:sp macro="" textlink="">
      <xdr:nvSpPr>
        <xdr:cNvPr id="586" name="教育費該当値テキスト"/>
        <xdr:cNvSpPr txBox="1"/>
      </xdr:nvSpPr>
      <xdr:spPr>
        <a:xfrm>
          <a:off x="16370300" y="988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3518</xdr:rowOff>
    </xdr:from>
    <xdr:to>
      <xdr:col>81</xdr:col>
      <xdr:colOff>101600</xdr:colOff>
      <xdr:row>58</xdr:row>
      <xdr:rowOff>105118</xdr:rowOff>
    </xdr:to>
    <xdr:sp macro="" textlink="">
      <xdr:nvSpPr>
        <xdr:cNvPr id="587" name="楕円 586"/>
        <xdr:cNvSpPr/>
      </xdr:nvSpPr>
      <xdr:spPr>
        <a:xfrm>
          <a:off x="15430500" y="994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96245</xdr:rowOff>
    </xdr:from>
    <xdr:ext cx="534377" cy="259045"/>
    <xdr:sp macro="" textlink="">
      <xdr:nvSpPr>
        <xdr:cNvPr id="588" name="テキスト ボックス 587"/>
        <xdr:cNvSpPr txBox="1"/>
      </xdr:nvSpPr>
      <xdr:spPr>
        <a:xfrm>
          <a:off x="15214111" y="100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166929</xdr:rowOff>
    </xdr:from>
    <xdr:to>
      <xdr:col>76</xdr:col>
      <xdr:colOff>165100</xdr:colOff>
      <xdr:row>57</xdr:row>
      <xdr:rowOff>97079</xdr:rowOff>
    </xdr:to>
    <xdr:sp macro="" textlink="">
      <xdr:nvSpPr>
        <xdr:cNvPr id="589" name="楕円 588"/>
        <xdr:cNvSpPr/>
      </xdr:nvSpPr>
      <xdr:spPr>
        <a:xfrm>
          <a:off x="14541500" y="976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113606</xdr:rowOff>
    </xdr:from>
    <xdr:ext cx="534377" cy="259045"/>
    <xdr:sp macro="" textlink="">
      <xdr:nvSpPr>
        <xdr:cNvPr id="590" name="テキスト ボックス 589"/>
        <xdr:cNvSpPr txBox="1"/>
      </xdr:nvSpPr>
      <xdr:spPr>
        <a:xfrm>
          <a:off x="14325111" y="954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85674</xdr:rowOff>
    </xdr:from>
    <xdr:to>
      <xdr:col>72</xdr:col>
      <xdr:colOff>38100</xdr:colOff>
      <xdr:row>56</xdr:row>
      <xdr:rowOff>15824</xdr:rowOff>
    </xdr:to>
    <xdr:sp macro="" textlink="">
      <xdr:nvSpPr>
        <xdr:cNvPr id="591" name="楕円 590"/>
        <xdr:cNvSpPr/>
      </xdr:nvSpPr>
      <xdr:spPr>
        <a:xfrm>
          <a:off x="13652500" y="951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32351</xdr:rowOff>
    </xdr:from>
    <xdr:ext cx="534377" cy="259045"/>
    <xdr:sp macro="" textlink="">
      <xdr:nvSpPr>
        <xdr:cNvPr id="592" name="テキスト ボックス 591"/>
        <xdr:cNvSpPr txBox="1"/>
      </xdr:nvSpPr>
      <xdr:spPr>
        <a:xfrm>
          <a:off x="13436111" y="929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156363</xdr:rowOff>
    </xdr:from>
    <xdr:to>
      <xdr:col>67</xdr:col>
      <xdr:colOff>101600</xdr:colOff>
      <xdr:row>54</xdr:row>
      <xdr:rowOff>86513</xdr:rowOff>
    </xdr:to>
    <xdr:sp macro="" textlink="">
      <xdr:nvSpPr>
        <xdr:cNvPr id="593" name="楕円 592"/>
        <xdr:cNvSpPr/>
      </xdr:nvSpPr>
      <xdr:spPr>
        <a:xfrm>
          <a:off x="12763500" y="924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103040</xdr:rowOff>
    </xdr:from>
    <xdr:ext cx="534377" cy="259045"/>
    <xdr:sp macro="" textlink="">
      <xdr:nvSpPr>
        <xdr:cNvPr id="594" name="テキスト ボックス 593"/>
        <xdr:cNvSpPr txBox="1"/>
      </xdr:nvSpPr>
      <xdr:spPr>
        <a:xfrm>
          <a:off x="12547111" y="901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43841</xdr:rowOff>
    </xdr:from>
    <xdr:to>
      <xdr:col>85</xdr:col>
      <xdr:colOff>127000</xdr:colOff>
      <xdr:row>79</xdr:row>
      <xdr:rowOff>44247</xdr:rowOff>
    </xdr:to>
    <xdr:cxnSp macro="">
      <xdr:nvCxnSpPr>
        <xdr:cNvPr id="623" name="直線コネクタ 622"/>
        <xdr:cNvCxnSpPr/>
      </xdr:nvCxnSpPr>
      <xdr:spPr>
        <a:xfrm flipV="1">
          <a:off x="15481300" y="13588391"/>
          <a:ext cx="8382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43726</xdr:rowOff>
    </xdr:from>
    <xdr:to>
      <xdr:col>81</xdr:col>
      <xdr:colOff>50800</xdr:colOff>
      <xdr:row>79</xdr:row>
      <xdr:rowOff>44247</xdr:rowOff>
    </xdr:to>
    <xdr:cxnSp macro="">
      <xdr:nvCxnSpPr>
        <xdr:cNvPr id="626" name="直線コネクタ 625"/>
        <xdr:cNvCxnSpPr/>
      </xdr:nvCxnSpPr>
      <xdr:spPr>
        <a:xfrm>
          <a:off x="14592300" y="13588276"/>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43726</xdr:rowOff>
    </xdr:from>
    <xdr:to>
      <xdr:col>76</xdr:col>
      <xdr:colOff>114300</xdr:colOff>
      <xdr:row>79</xdr:row>
      <xdr:rowOff>43866</xdr:rowOff>
    </xdr:to>
    <xdr:cxnSp macro="">
      <xdr:nvCxnSpPr>
        <xdr:cNvPr id="629" name="直線コネクタ 628"/>
        <xdr:cNvCxnSpPr/>
      </xdr:nvCxnSpPr>
      <xdr:spPr>
        <a:xfrm flipV="1">
          <a:off x="13703300" y="13588276"/>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43866</xdr:rowOff>
    </xdr:from>
    <xdr:to>
      <xdr:col>71</xdr:col>
      <xdr:colOff>177800</xdr:colOff>
      <xdr:row>79</xdr:row>
      <xdr:rowOff>44107</xdr:rowOff>
    </xdr:to>
    <xdr:cxnSp macro="">
      <xdr:nvCxnSpPr>
        <xdr:cNvPr id="632" name="直線コネクタ 631"/>
        <xdr:cNvCxnSpPr/>
      </xdr:nvCxnSpPr>
      <xdr:spPr>
        <a:xfrm flipV="1">
          <a:off x="12814300" y="13588416"/>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33" name="フローチャート: 判断 632"/>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62310</xdr:rowOff>
    </xdr:from>
    <xdr:ext cx="469744" cy="259045"/>
    <xdr:sp macro="" textlink="">
      <xdr:nvSpPr>
        <xdr:cNvPr id="634" name="テキスト ボックス 633"/>
        <xdr:cNvSpPr txBox="1"/>
      </xdr:nvSpPr>
      <xdr:spPr>
        <a:xfrm>
          <a:off x="13468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35" name="フローチャート: 判断 634"/>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58666</xdr:rowOff>
    </xdr:from>
    <xdr:ext cx="469744" cy="259045"/>
    <xdr:sp macro="" textlink="">
      <xdr:nvSpPr>
        <xdr:cNvPr id="636" name="テキスト ボックス 635"/>
        <xdr:cNvSpPr txBox="1"/>
      </xdr:nvSpPr>
      <xdr:spPr>
        <a:xfrm>
          <a:off x="12579428"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164491</xdr:rowOff>
    </xdr:from>
    <xdr:to>
      <xdr:col>85</xdr:col>
      <xdr:colOff>177800</xdr:colOff>
      <xdr:row>79</xdr:row>
      <xdr:rowOff>94641</xdr:rowOff>
    </xdr:to>
    <xdr:sp macro="" textlink="">
      <xdr:nvSpPr>
        <xdr:cNvPr id="642" name="楕円 641"/>
        <xdr:cNvSpPr/>
      </xdr:nvSpPr>
      <xdr:spPr>
        <a:xfrm>
          <a:off x="16268700" y="135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126916</xdr:rowOff>
    </xdr:from>
    <xdr:ext cx="313932" cy="259045"/>
    <xdr:sp macro="" textlink="">
      <xdr:nvSpPr>
        <xdr:cNvPr id="643" name="災害復旧費該当値テキスト"/>
        <xdr:cNvSpPr txBox="1"/>
      </xdr:nvSpPr>
      <xdr:spPr>
        <a:xfrm>
          <a:off x="16370300" y="135000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164897</xdr:rowOff>
    </xdr:from>
    <xdr:to>
      <xdr:col>81</xdr:col>
      <xdr:colOff>101600</xdr:colOff>
      <xdr:row>79</xdr:row>
      <xdr:rowOff>95047</xdr:rowOff>
    </xdr:to>
    <xdr:sp macro="" textlink="">
      <xdr:nvSpPr>
        <xdr:cNvPr id="644" name="楕円 643"/>
        <xdr:cNvSpPr/>
      </xdr:nvSpPr>
      <xdr:spPr>
        <a:xfrm>
          <a:off x="15430500" y="1353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86174</xdr:rowOff>
    </xdr:from>
    <xdr:ext cx="313932" cy="259045"/>
    <xdr:sp macro="" textlink="">
      <xdr:nvSpPr>
        <xdr:cNvPr id="645" name="テキスト ボックス 644"/>
        <xdr:cNvSpPr txBox="1"/>
      </xdr:nvSpPr>
      <xdr:spPr>
        <a:xfrm>
          <a:off x="15324333" y="136307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164376</xdr:rowOff>
    </xdr:from>
    <xdr:to>
      <xdr:col>76</xdr:col>
      <xdr:colOff>165100</xdr:colOff>
      <xdr:row>79</xdr:row>
      <xdr:rowOff>94526</xdr:rowOff>
    </xdr:to>
    <xdr:sp macro="" textlink="">
      <xdr:nvSpPr>
        <xdr:cNvPr id="646" name="楕円 645"/>
        <xdr:cNvSpPr/>
      </xdr:nvSpPr>
      <xdr:spPr>
        <a:xfrm>
          <a:off x="14541500" y="1353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85653</xdr:rowOff>
    </xdr:from>
    <xdr:ext cx="313932" cy="259045"/>
    <xdr:sp macro="" textlink="">
      <xdr:nvSpPr>
        <xdr:cNvPr id="647" name="テキスト ボックス 646"/>
        <xdr:cNvSpPr txBox="1"/>
      </xdr:nvSpPr>
      <xdr:spPr>
        <a:xfrm>
          <a:off x="14435333" y="13630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164516</xdr:rowOff>
    </xdr:from>
    <xdr:to>
      <xdr:col>72</xdr:col>
      <xdr:colOff>38100</xdr:colOff>
      <xdr:row>79</xdr:row>
      <xdr:rowOff>94666</xdr:rowOff>
    </xdr:to>
    <xdr:sp macro="" textlink="">
      <xdr:nvSpPr>
        <xdr:cNvPr id="648" name="楕円 647"/>
        <xdr:cNvSpPr/>
      </xdr:nvSpPr>
      <xdr:spPr>
        <a:xfrm>
          <a:off x="13652500" y="1353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85793</xdr:rowOff>
    </xdr:from>
    <xdr:ext cx="313932" cy="259045"/>
    <xdr:sp macro="" textlink="">
      <xdr:nvSpPr>
        <xdr:cNvPr id="649" name="テキスト ボックス 648"/>
        <xdr:cNvSpPr txBox="1"/>
      </xdr:nvSpPr>
      <xdr:spPr>
        <a:xfrm>
          <a:off x="13546333" y="13630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164757</xdr:rowOff>
    </xdr:from>
    <xdr:to>
      <xdr:col>67</xdr:col>
      <xdr:colOff>101600</xdr:colOff>
      <xdr:row>79</xdr:row>
      <xdr:rowOff>94907</xdr:rowOff>
    </xdr:to>
    <xdr:sp macro="" textlink="">
      <xdr:nvSpPr>
        <xdr:cNvPr id="650" name="楕円 649"/>
        <xdr:cNvSpPr/>
      </xdr:nvSpPr>
      <xdr:spPr>
        <a:xfrm>
          <a:off x="12763500" y="135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86034</xdr:rowOff>
    </xdr:from>
    <xdr:ext cx="313932" cy="259045"/>
    <xdr:sp macro="" textlink="">
      <xdr:nvSpPr>
        <xdr:cNvPr id="651" name="テキスト ボックス 650"/>
        <xdr:cNvSpPr txBox="1"/>
      </xdr:nvSpPr>
      <xdr:spPr>
        <a:xfrm>
          <a:off x="12657333" y="13630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86894</xdr:rowOff>
    </xdr:from>
    <xdr:to>
      <xdr:col>85</xdr:col>
      <xdr:colOff>127000</xdr:colOff>
      <xdr:row>95</xdr:row>
      <xdr:rowOff>98768</xdr:rowOff>
    </xdr:to>
    <xdr:cxnSp macro="">
      <xdr:nvCxnSpPr>
        <xdr:cNvPr id="680" name="直線コネクタ 679"/>
        <xdr:cNvCxnSpPr/>
      </xdr:nvCxnSpPr>
      <xdr:spPr>
        <a:xfrm flipV="1">
          <a:off x="15481300" y="16374644"/>
          <a:ext cx="838200" cy="1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139870</xdr:rowOff>
    </xdr:from>
    <xdr:ext cx="534377" cy="259045"/>
    <xdr:sp macro="" textlink="">
      <xdr:nvSpPr>
        <xdr:cNvPr id="681" name="公債費平均値テキスト"/>
        <xdr:cNvSpPr txBox="1"/>
      </xdr:nvSpPr>
      <xdr:spPr>
        <a:xfrm>
          <a:off x="16370300" y="16427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98768</xdr:rowOff>
    </xdr:from>
    <xdr:to>
      <xdr:col>81</xdr:col>
      <xdr:colOff>50800</xdr:colOff>
      <xdr:row>95</xdr:row>
      <xdr:rowOff>130353</xdr:rowOff>
    </xdr:to>
    <xdr:cxnSp macro="">
      <xdr:nvCxnSpPr>
        <xdr:cNvPr id="683" name="直線コネクタ 682"/>
        <xdr:cNvCxnSpPr/>
      </xdr:nvCxnSpPr>
      <xdr:spPr>
        <a:xfrm flipV="1">
          <a:off x="14592300" y="16386518"/>
          <a:ext cx="889000" cy="3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82859</xdr:rowOff>
    </xdr:from>
    <xdr:ext cx="534377" cy="259045"/>
    <xdr:sp macro="" textlink="">
      <xdr:nvSpPr>
        <xdr:cNvPr id="685" name="テキスト ボックス 684"/>
        <xdr:cNvSpPr txBox="1"/>
      </xdr:nvSpPr>
      <xdr:spPr>
        <a:xfrm>
          <a:off x="15214111" y="1654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130353</xdr:rowOff>
    </xdr:from>
    <xdr:to>
      <xdr:col>76</xdr:col>
      <xdr:colOff>114300</xdr:colOff>
      <xdr:row>96</xdr:row>
      <xdr:rowOff>2260</xdr:rowOff>
    </xdr:to>
    <xdr:cxnSp macro="">
      <xdr:nvCxnSpPr>
        <xdr:cNvPr id="686" name="直線コネクタ 685"/>
        <xdr:cNvCxnSpPr/>
      </xdr:nvCxnSpPr>
      <xdr:spPr>
        <a:xfrm flipV="1">
          <a:off x="13703300" y="16418103"/>
          <a:ext cx="889000" cy="4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78312</xdr:rowOff>
    </xdr:from>
    <xdr:ext cx="534377" cy="259045"/>
    <xdr:sp macro="" textlink="">
      <xdr:nvSpPr>
        <xdr:cNvPr id="688" name="テキスト ボックス 687"/>
        <xdr:cNvSpPr txBox="1"/>
      </xdr:nvSpPr>
      <xdr:spPr>
        <a:xfrm>
          <a:off x="14325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2260</xdr:rowOff>
    </xdr:from>
    <xdr:to>
      <xdr:col>71</xdr:col>
      <xdr:colOff>177800</xdr:colOff>
      <xdr:row>96</xdr:row>
      <xdr:rowOff>77254</xdr:rowOff>
    </xdr:to>
    <xdr:cxnSp macro="">
      <xdr:nvCxnSpPr>
        <xdr:cNvPr id="689" name="直線コネクタ 688"/>
        <xdr:cNvCxnSpPr/>
      </xdr:nvCxnSpPr>
      <xdr:spPr>
        <a:xfrm flipV="1">
          <a:off x="12814300" y="16461460"/>
          <a:ext cx="889000" cy="7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0" name="フローチャート: 判断 689"/>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1" name="テキスト ボックス 690"/>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2" name="フローチャート: 判断 691"/>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3" name="テキスト ボックス 692"/>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36094</xdr:rowOff>
    </xdr:from>
    <xdr:to>
      <xdr:col>85</xdr:col>
      <xdr:colOff>177800</xdr:colOff>
      <xdr:row>95</xdr:row>
      <xdr:rowOff>137694</xdr:rowOff>
    </xdr:to>
    <xdr:sp macro="" textlink="">
      <xdr:nvSpPr>
        <xdr:cNvPr id="699" name="楕円 698"/>
        <xdr:cNvSpPr/>
      </xdr:nvSpPr>
      <xdr:spPr>
        <a:xfrm>
          <a:off x="16268700" y="1632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58971</xdr:rowOff>
    </xdr:from>
    <xdr:ext cx="534377" cy="259045"/>
    <xdr:sp macro="" textlink="">
      <xdr:nvSpPr>
        <xdr:cNvPr id="700" name="公債費該当値テキスト"/>
        <xdr:cNvSpPr txBox="1"/>
      </xdr:nvSpPr>
      <xdr:spPr>
        <a:xfrm>
          <a:off x="16370300" y="1617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47968</xdr:rowOff>
    </xdr:from>
    <xdr:to>
      <xdr:col>81</xdr:col>
      <xdr:colOff>101600</xdr:colOff>
      <xdr:row>95</xdr:row>
      <xdr:rowOff>149568</xdr:rowOff>
    </xdr:to>
    <xdr:sp macro="" textlink="">
      <xdr:nvSpPr>
        <xdr:cNvPr id="701" name="楕円 700"/>
        <xdr:cNvSpPr/>
      </xdr:nvSpPr>
      <xdr:spPr>
        <a:xfrm>
          <a:off x="15430500" y="1633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166095</xdr:rowOff>
    </xdr:from>
    <xdr:ext cx="534377" cy="259045"/>
    <xdr:sp macro="" textlink="">
      <xdr:nvSpPr>
        <xdr:cNvPr id="702" name="テキスト ボックス 701"/>
        <xdr:cNvSpPr txBox="1"/>
      </xdr:nvSpPr>
      <xdr:spPr>
        <a:xfrm>
          <a:off x="15214111" y="1611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79553</xdr:rowOff>
    </xdr:from>
    <xdr:to>
      <xdr:col>76</xdr:col>
      <xdr:colOff>165100</xdr:colOff>
      <xdr:row>96</xdr:row>
      <xdr:rowOff>9703</xdr:rowOff>
    </xdr:to>
    <xdr:sp macro="" textlink="">
      <xdr:nvSpPr>
        <xdr:cNvPr id="703" name="楕円 702"/>
        <xdr:cNvSpPr/>
      </xdr:nvSpPr>
      <xdr:spPr>
        <a:xfrm>
          <a:off x="14541500" y="1636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26230</xdr:rowOff>
    </xdr:from>
    <xdr:ext cx="534377" cy="259045"/>
    <xdr:sp macro="" textlink="">
      <xdr:nvSpPr>
        <xdr:cNvPr id="704" name="テキスト ボックス 703"/>
        <xdr:cNvSpPr txBox="1"/>
      </xdr:nvSpPr>
      <xdr:spPr>
        <a:xfrm>
          <a:off x="14325111" y="1614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122910</xdr:rowOff>
    </xdr:from>
    <xdr:to>
      <xdr:col>72</xdr:col>
      <xdr:colOff>38100</xdr:colOff>
      <xdr:row>96</xdr:row>
      <xdr:rowOff>53060</xdr:rowOff>
    </xdr:to>
    <xdr:sp macro="" textlink="">
      <xdr:nvSpPr>
        <xdr:cNvPr id="705" name="楕円 704"/>
        <xdr:cNvSpPr/>
      </xdr:nvSpPr>
      <xdr:spPr>
        <a:xfrm>
          <a:off x="13652500" y="1641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44187</xdr:rowOff>
    </xdr:from>
    <xdr:ext cx="534377" cy="259045"/>
    <xdr:sp macro="" textlink="">
      <xdr:nvSpPr>
        <xdr:cNvPr id="706" name="テキスト ボックス 705"/>
        <xdr:cNvSpPr txBox="1"/>
      </xdr:nvSpPr>
      <xdr:spPr>
        <a:xfrm>
          <a:off x="13436111" y="1650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26454</xdr:rowOff>
    </xdr:from>
    <xdr:to>
      <xdr:col>67</xdr:col>
      <xdr:colOff>101600</xdr:colOff>
      <xdr:row>96</xdr:row>
      <xdr:rowOff>128054</xdr:rowOff>
    </xdr:to>
    <xdr:sp macro="" textlink="">
      <xdr:nvSpPr>
        <xdr:cNvPr id="707" name="楕円 706"/>
        <xdr:cNvSpPr/>
      </xdr:nvSpPr>
      <xdr:spPr>
        <a:xfrm>
          <a:off x="12763500" y="1648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119181</xdr:rowOff>
    </xdr:from>
    <xdr:ext cx="534377" cy="259045"/>
    <xdr:sp macro="" textlink="">
      <xdr:nvSpPr>
        <xdr:cNvPr id="708" name="テキスト ボックス 707"/>
        <xdr:cNvSpPr txBox="1"/>
      </xdr:nvSpPr>
      <xdr:spPr>
        <a:xfrm>
          <a:off x="12547111" y="1657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37211</xdr:rowOff>
    </xdr:from>
    <xdr:to>
      <xdr:col>107</xdr:col>
      <xdr:colOff>50800</xdr:colOff>
      <xdr:row>39</xdr:row>
      <xdr:rowOff>44450</xdr:rowOff>
    </xdr:to>
    <xdr:cxnSp macro="">
      <xdr:nvCxnSpPr>
        <xdr:cNvPr id="743" name="直線コネクタ 742"/>
        <xdr:cNvCxnSpPr/>
      </xdr:nvCxnSpPr>
      <xdr:spPr>
        <a:xfrm>
          <a:off x="19545300" y="6380861"/>
          <a:ext cx="889000" cy="35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37211</xdr:rowOff>
    </xdr:from>
    <xdr:to>
      <xdr:col>102</xdr:col>
      <xdr:colOff>114300</xdr:colOff>
      <xdr:row>39</xdr:row>
      <xdr:rowOff>44450</xdr:rowOff>
    </xdr:to>
    <xdr:cxnSp macro="">
      <xdr:nvCxnSpPr>
        <xdr:cNvPr id="746" name="直線コネクタ 745"/>
        <xdr:cNvCxnSpPr/>
      </xdr:nvCxnSpPr>
      <xdr:spPr>
        <a:xfrm flipV="1">
          <a:off x="18656300" y="6380861"/>
          <a:ext cx="889000" cy="35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47" name="フローチャート: 判断 746"/>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58945</xdr:rowOff>
    </xdr:from>
    <xdr:ext cx="378565" cy="259045"/>
    <xdr:sp macro="" textlink="">
      <xdr:nvSpPr>
        <xdr:cNvPr id="748" name="テキスト ボックス 747"/>
        <xdr:cNvSpPr txBox="1"/>
      </xdr:nvSpPr>
      <xdr:spPr>
        <a:xfrm>
          <a:off x="19356017" y="674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140144</xdr:rowOff>
    </xdr:from>
    <xdr:to>
      <xdr:col>98</xdr:col>
      <xdr:colOff>38100</xdr:colOff>
      <xdr:row>39</xdr:row>
      <xdr:rowOff>70294</xdr:rowOff>
    </xdr:to>
    <xdr:sp macro="" textlink="">
      <xdr:nvSpPr>
        <xdr:cNvPr id="749" name="フローチャート: 判断 748"/>
        <xdr:cNvSpPr/>
      </xdr:nvSpPr>
      <xdr:spPr>
        <a:xfrm>
          <a:off x="18605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86822</xdr:rowOff>
    </xdr:from>
    <xdr:ext cx="378565" cy="259045"/>
    <xdr:sp macro="" textlink="">
      <xdr:nvSpPr>
        <xdr:cNvPr id="750" name="テキスト ボックス 749"/>
        <xdr:cNvSpPr txBox="1"/>
      </xdr:nvSpPr>
      <xdr:spPr>
        <a:xfrm>
          <a:off x="18467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157861</xdr:rowOff>
    </xdr:from>
    <xdr:to>
      <xdr:col>102</xdr:col>
      <xdr:colOff>165100</xdr:colOff>
      <xdr:row>37</xdr:row>
      <xdr:rowOff>88011</xdr:rowOff>
    </xdr:to>
    <xdr:sp macro="" textlink="">
      <xdr:nvSpPr>
        <xdr:cNvPr id="762" name="楕円 761"/>
        <xdr:cNvSpPr/>
      </xdr:nvSpPr>
      <xdr:spPr>
        <a:xfrm>
          <a:off x="19494500" y="633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104538</xdr:rowOff>
    </xdr:from>
    <xdr:ext cx="469744" cy="259045"/>
    <xdr:sp macro="" textlink="">
      <xdr:nvSpPr>
        <xdr:cNvPr id="763" name="テキスト ボックス 762"/>
        <xdr:cNvSpPr txBox="1"/>
      </xdr:nvSpPr>
      <xdr:spPr>
        <a:xfrm>
          <a:off x="19310428" y="610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議会費、民生費、衛生費、公債費で類似団体平均を超える結果となった。性質別の分析とは対照的に、類似団体より手厚い分野が特定の目的に偏っている状態といえる。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年度と比較して衛生費の増加が著しいが、ごみ処理施設の基幹的設備の更新による事業費増加によるものである。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各項目で増減があるところ、公債費だけは増加を続けている。これは平成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年度まで学校施設の耐震補強等の事業が続いていた影響が大きい。今後もごみ処理施設の基幹的設備改修や耐震性の低い庁舎の建て替え等、増加が見込まれる要因は多い。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群馬県安中市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億円に悪化し、単年度収支が赤字となっているが、財政調整基金の取崩し額がそれ以上に減少（</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H28:12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H29:7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億）しているため、実質単年度収支は改善している。財政調整基金の残高は連続して減少しているため、早期に経常経費を是正し、基金の取崩しに依存した財政状況から脱却する必要がある。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群馬県安中市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各会計とも黒字を維持しており、また平成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年度以降の標準財政規模比の縮小傾向は平成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年度以降一部緩和している。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しかし、一般会計の黒字は財政調整基金の取り崩しによるためである（</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億円、標準財政規模比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4.65%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また、病院事業会計は平成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年度と比較して改善したものの依然として基準外繰入が多く（約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億円、標準財政規模比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）、病院への基準外繰入が一般会計の基金取崩しの要因の一つである。収支改善や改革の取組が引き続き喫緊の課題である。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25207936</v>
      </c>
      <c r="BO4" s="410"/>
      <c r="BP4" s="410"/>
      <c r="BQ4" s="410"/>
      <c r="BR4" s="410"/>
      <c r="BS4" s="410"/>
      <c r="BT4" s="410"/>
      <c r="BU4" s="411"/>
      <c r="BV4" s="409">
        <v>23898025</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5.5</v>
      </c>
      <c r="CU4" s="416"/>
      <c r="CV4" s="416"/>
      <c r="CW4" s="416"/>
      <c r="CX4" s="416"/>
      <c r="CY4" s="416"/>
      <c r="CZ4" s="416"/>
      <c r="DA4" s="417"/>
      <c r="DB4" s="415">
        <v>6</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24350452</v>
      </c>
      <c r="BO5" s="447"/>
      <c r="BP5" s="447"/>
      <c r="BQ5" s="447"/>
      <c r="BR5" s="447"/>
      <c r="BS5" s="447"/>
      <c r="BT5" s="447"/>
      <c r="BU5" s="448"/>
      <c r="BV5" s="446">
        <v>22941404</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98.2</v>
      </c>
      <c r="CU5" s="444"/>
      <c r="CV5" s="444"/>
      <c r="CW5" s="444"/>
      <c r="CX5" s="444"/>
      <c r="CY5" s="444"/>
      <c r="CZ5" s="444"/>
      <c r="DA5" s="445"/>
      <c r="DB5" s="443">
        <v>104</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857484</v>
      </c>
      <c r="BO6" s="447"/>
      <c r="BP6" s="447"/>
      <c r="BQ6" s="447"/>
      <c r="BR6" s="447"/>
      <c r="BS6" s="447"/>
      <c r="BT6" s="447"/>
      <c r="BU6" s="448"/>
      <c r="BV6" s="446">
        <v>956621</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105.8</v>
      </c>
      <c r="CU6" s="484"/>
      <c r="CV6" s="484"/>
      <c r="CW6" s="484"/>
      <c r="CX6" s="484"/>
      <c r="CY6" s="484"/>
      <c r="CZ6" s="484"/>
      <c r="DA6" s="485"/>
      <c r="DB6" s="483">
        <v>111.4</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37225</v>
      </c>
      <c r="BO7" s="447"/>
      <c r="BP7" s="447"/>
      <c r="BQ7" s="447"/>
      <c r="BR7" s="447"/>
      <c r="BS7" s="447"/>
      <c r="BT7" s="447"/>
      <c r="BU7" s="448"/>
      <c r="BV7" s="446">
        <v>56364</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15038801</v>
      </c>
      <c r="CU7" s="447"/>
      <c r="CV7" s="447"/>
      <c r="CW7" s="447"/>
      <c r="CX7" s="447"/>
      <c r="CY7" s="447"/>
      <c r="CZ7" s="447"/>
      <c r="DA7" s="448"/>
      <c r="DB7" s="446">
        <v>15061009</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88</v>
      </c>
      <c r="AV8" s="479"/>
      <c r="AW8" s="479"/>
      <c r="AX8" s="479"/>
      <c r="AY8" s="480" t="s">
        <v>102</v>
      </c>
      <c r="AZ8" s="481"/>
      <c r="BA8" s="481"/>
      <c r="BB8" s="481"/>
      <c r="BC8" s="481"/>
      <c r="BD8" s="481"/>
      <c r="BE8" s="481"/>
      <c r="BF8" s="481"/>
      <c r="BG8" s="481"/>
      <c r="BH8" s="481"/>
      <c r="BI8" s="481"/>
      <c r="BJ8" s="481"/>
      <c r="BK8" s="481"/>
      <c r="BL8" s="481"/>
      <c r="BM8" s="482"/>
      <c r="BN8" s="446">
        <v>820259</v>
      </c>
      <c r="BO8" s="447"/>
      <c r="BP8" s="447"/>
      <c r="BQ8" s="447"/>
      <c r="BR8" s="447"/>
      <c r="BS8" s="447"/>
      <c r="BT8" s="447"/>
      <c r="BU8" s="448"/>
      <c r="BV8" s="446">
        <v>900257</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0.78</v>
      </c>
      <c r="CU8" s="487"/>
      <c r="CV8" s="487"/>
      <c r="CW8" s="487"/>
      <c r="CX8" s="487"/>
      <c r="CY8" s="487"/>
      <c r="CZ8" s="487"/>
      <c r="DA8" s="488"/>
      <c r="DB8" s="486">
        <v>0.77</v>
      </c>
      <c r="DC8" s="487"/>
      <c r="DD8" s="487"/>
      <c r="DE8" s="487"/>
      <c r="DF8" s="487"/>
      <c r="DG8" s="487"/>
      <c r="DH8" s="487"/>
      <c r="DI8" s="488"/>
      <c r="DJ8" s="165"/>
      <c r="DK8" s="165"/>
      <c r="DL8" s="165"/>
      <c r="DM8" s="165"/>
      <c r="DN8" s="165"/>
      <c r="DO8" s="165"/>
    </row>
    <row r="9" spans="1:119" ht="18.75" customHeight="1" thickBot="1" x14ac:dyDescent="0.2">
      <c r="A9" s="166"/>
      <c r="B9" s="440" t="s">
        <v>104</v>
      </c>
      <c r="C9" s="441"/>
      <c r="D9" s="441"/>
      <c r="E9" s="441"/>
      <c r="F9" s="441"/>
      <c r="G9" s="441"/>
      <c r="H9" s="441"/>
      <c r="I9" s="441"/>
      <c r="J9" s="441"/>
      <c r="K9" s="489"/>
      <c r="L9" s="490" t="s">
        <v>105</v>
      </c>
      <c r="M9" s="491"/>
      <c r="N9" s="491"/>
      <c r="O9" s="491"/>
      <c r="P9" s="491"/>
      <c r="Q9" s="492"/>
      <c r="R9" s="493">
        <v>58531</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88</v>
      </c>
      <c r="AV9" s="479"/>
      <c r="AW9" s="479"/>
      <c r="AX9" s="479"/>
      <c r="AY9" s="480" t="s">
        <v>108</v>
      </c>
      <c r="AZ9" s="481"/>
      <c r="BA9" s="481"/>
      <c r="BB9" s="481"/>
      <c r="BC9" s="481"/>
      <c r="BD9" s="481"/>
      <c r="BE9" s="481"/>
      <c r="BF9" s="481"/>
      <c r="BG9" s="481"/>
      <c r="BH9" s="481"/>
      <c r="BI9" s="481"/>
      <c r="BJ9" s="481"/>
      <c r="BK9" s="481"/>
      <c r="BL9" s="481"/>
      <c r="BM9" s="482"/>
      <c r="BN9" s="446">
        <v>-79998</v>
      </c>
      <c r="BO9" s="447"/>
      <c r="BP9" s="447"/>
      <c r="BQ9" s="447"/>
      <c r="BR9" s="447"/>
      <c r="BS9" s="447"/>
      <c r="BT9" s="447"/>
      <c r="BU9" s="448"/>
      <c r="BV9" s="446">
        <v>80939</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16.399999999999999</v>
      </c>
      <c r="CU9" s="444"/>
      <c r="CV9" s="444"/>
      <c r="CW9" s="444"/>
      <c r="CX9" s="444"/>
      <c r="CY9" s="444"/>
      <c r="CZ9" s="444"/>
      <c r="DA9" s="445"/>
      <c r="DB9" s="443">
        <v>16.100000000000001</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110</v>
      </c>
      <c r="M10" s="476"/>
      <c r="N10" s="476"/>
      <c r="O10" s="476"/>
      <c r="P10" s="476"/>
      <c r="Q10" s="477"/>
      <c r="R10" s="497">
        <v>61077</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112</v>
      </c>
      <c r="AV10" s="479"/>
      <c r="AW10" s="479"/>
      <c r="AX10" s="479"/>
      <c r="AY10" s="480" t="s">
        <v>113</v>
      </c>
      <c r="AZ10" s="481"/>
      <c r="BA10" s="481"/>
      <c r="BB10" s="481"/>
      <c r="BC10" s="481"/>
      <c r="BD10" s="481"/>
      <c r="BE10" s="481"/>
      <c r="BF10" s="481"/>
      <c r="BG10" s="481"/>
      <c r="BH10" s="481"/>
      <c r="BI10" s="481"/>
      <c r="BJ10" s="481"/>
      <c r="BK10" s="481"/>
      <c r="BL10" s="481"/>
      <c r="BM10" s="482"/>
      <c r="BN10" s="446">
        <v>1257</v>
      </c>
      <c r="BO10" s="447"/>
      <c r="BP10" s="447"/>
      <c r="BQ10" s="447"/>
      <c r="BR10" s="447"/>
      <c r="BS10" s="447"/>
      <c r="BT10" s="447"/>
      <c r="BU10" s="448"/>
      <c r="BV10" s="446">
        <v>820</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118</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15">
      <c r="A12" s="166"/>
      <c r="B12" s="506" t="s">
        <v>122</v>
      </c>
      <c r="C12" s="507"/>
      <c r="D12" s="507"/>
      <c r="E12" s="507"/>
      <c r="F12" s="507"/>
      <c r="G12" s="507"/>
      <c r="H12" s="507"/>
      <c r="I12" s="507"/>
      <c r="J12" s="507"/>
      <c r="K12" s="508"/>
      <c r="L12" s="515" t="s">
        <v>123</v>
      </c>
      <c r="M12" s="516"/>
      <c r="N12" s="516"/>
      <c r="O12" s="516"/>
      <c r="P12" s="516"/>
      <c r="Q12" s="517"/>
      <c r="R12" s="518">
        <v>58950</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118</v>
      </c>
      <c r="AV12" s="479"/>
      <c r="AW12" s="479"/>
      <c r="AX12" s="479"/>
      <c r="AY12" s="480" t="s">
        <v>127</v>
      </c>
      <c r="AZ12" s="481"/>
      <c r="BA12" s="481"/>
      <c r="BB12" s="481"/>
      <c r="BC12" s="481"/>
      <c r="BD12" s="481"/>
      <c r="BE12" s="481"/>
      <c r="BF12" s="481"/>
      <c r="BG12" s="481"/>
      <c r="BH12" s="481"/>
      <c r="BI12" s="481"/>
      <c r="BJ12" s="481"/>
      <c r="BK12" s="481"/>
      <c r="BL12" s="481"/>
      <c r="BM12" s="482"/>
      <c r="BN12" s="446">
        <v>700000</v>
      </c>
      <c r="BO12" s="447"/>
      <c r="BP12" s="447"/>
      <c r="BQ12" s="447"/>
      <c r="BR12" s="447"/>
      <c r="BS12" s="447"/>
      <c r="BT12" s="447"/>
      <c r="BU12" s="448"/>
      <c r="BV12" s="446">
        <v>1200000</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121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130</v>
      </c>
      <c r="N13" s="535"/>
      <c r="O13" s="535"/>
      <c r="P13" s="535"/>
      <c r="Q13" s="536"/>
      <c r="R13" s="527">
        <v>58453</v>
      </c>
      <c r="S13" s="528"/>
      <c r="T13" s="528"/>
      <c r="U13" s="528"/>
      <c r="V13" s="529"/>
      <c r="W13" s="462" t="s">
        <v>131</v>
      </c>
      <c r="X13" s="463"/>
      <c r="Y13" s="463"/>
      <c r="Z13" s="463"/>
      <c r="AA13" s="463"/>
      <c r="AB13" s="453"/>
      <c r="AC13" s="497">
        <v>1348</v>
      </c>
      <c r="AD13" s="498"/>
      <c r="AE13" s="498"/>
      <c r="AF13" s="498"/>
      <c r="AG13" s="537"/>
      <c r="AH13" s="497">
        <v>1569</v>
      </c>
      <c r="AI13" s="498"/>
      <c r="AJ13" s="498"/>
      <c r="AK13" s="498"/>
      <c r="AL13" s="499"/>
      <c r="AM13" s="475" t="s">
        <v>132</v>
      </c>
      <c r="AN13" s="476"/>
      <c r="AO13" s="476"/>
      <c r="AP13" s="476"/>
      <c r="AQ13" s="476"/>
      <c r="AR13" s="476"/>
      <c r="AS13" s="476"/>
      <c r="AT13" s="477"/>
      <c r="AU13" s="478" t="s">
        <v>133</v>
      </c>
      <c r="AV13" s="479"/>
      <c r="AW13" s="479"/>
      <c r="AX13" s="479"/>
      <c r="AY13" s="480" t="s">
        <v>134</v>
      </c>
      <c r="AZ13" s="481"/>
      <c r="BA13" s="481"/>
      <c r="BB13" s="481"/>
      <c r="BC13" s="481"/>
      <c r="BD13" s="481"/>
      <c r="BE13" s="481"/>
      <c r="BF13" s="481"/>
      <c r="BG13" s="481"/>
      <c r="BH13" s="481"/>
      <c r="BI13" s="481"/>
      <c r="BJ13" s="481"/>
      <c r="BK13" s="481"/>
      <c r="BL13" s="481"/>
      <c r="BM13" s="482"/>
      <c r="BN13" s="446">
        <v>-778741</v>
      </c>
      <c r="BO13" s="447"/>
      <c r="BP13" s="447"/>
      <c r="BQ13" s="447"/>
      <c r="BR13" s="447"/>
      <c r="BS13" s="447"/>
      <c r="BT13" s="447"/>
      <c r="BU13" s="448"/>
      <c r="BV13" s="446">
        <v>-1118241</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8</v>
      </c>
      <c r="CU13" s="444"/>
      <c r="CV13" s="444"/>
      <c r="CW13" s="444"/>
      <c r="CX13" s="444"/>
      <c r="CY13" s="444"/>
      <c r="CZ13" s="444"/>
      <c r="DA13" s="445"/>
      <c r="DB13" s="443">
        <v>7.8</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136</v>
      </c>
      <c r="M14" s="525"/>
      <c r="N14" s="525"/>
      <c r="O14" s="525"/>
      <c r="P14" s="525"/>
      <c r="Q14" s="526"/>
      <c r="R14" s="527">
        <v>59601</v>
      </c>
      <c r="S14" s="528"/>
      <c r="T14" s="528"/>
      <c r="U14" s="528"/>
      <c r="V14" s="529"/>
      <c r="W14" s="436"/>
      <c r="X14" s="437"/>
      <c r="Y14" s="437"/>
      <c r="Z14" s="437"/>
      <c r="AA14" s="437"/>
      <c r="AB14" s="426"/>
      <c r="AC14" s="530">
        <v>4.9000000000000004</v>
      </c>
      <c r="AD14" s="531"/>
      <c r="AE14" s="531"/>
      <c r="AF14" s="531"/>
      <c r="AG14" s="532"/>
      <c r="AH14" s="530">
        <v>5.7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v>15.1</v>
      </c>
      <c r="CU14" s="542"/>
      <c r="CV14" s="542"/>
      <c r="CW14" s="542"/>
      <c r="CX14" s="542"/>
      <c r="CY14" s="542"/>
      <c r="CZ14" s="542"/>
      <c r="DA14" s="543"/>
      <c r="DB14" s="541">
        <v>15.1</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130</v>
      </c>
      <c r="N15" s="535"/>
      <c r="O15" s="535"/>
      <c r="P15" s="535"/>
      <c r="Q15" s="536"/>
      <c r="R15" s="527">
        <v>59104</v>
      </c>
      <c r="S15" s="528"/>
      <c r="T15" s="528"/>
      <c r="U15" s="528"/>
      <c r="V15" s="529"/>
      <c r="W15" s="462" t="s">
        <v>138</v>
      </c>
      <c r="X15" s="463"/>
      <c r="Y15" s="463"/>
      <c r="Z15" s="463"/>
      <c r="AA15" s="463"/>
      <c r="AB15" s="453"/>
      <c r="AC15" s="497">
        <v>9587</v>
      </c>
      <c r="AD15" s="498"/>
      <c r="AE15" s="498"/>
      <c r="AF15" s="498"/>
      <c r="AG15" s="537"/>
      <c r="AH15" s="497">
        <v>9534</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8720412</v>
      </c>
      <c r="BO15" s="410"/>
      <c r="BP15" s="410"/>
      <c r="BQ15" s="410"/>
      <c r="BR15" s="410"/>
      <c r="BS15" s="410"/>
      <c r="BT15" s="410"/>
      <c r="BU15" s="411"/>
      <c r="BV15" s="409">
        <v>8761068</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34.799999999999997</v>
      </c>
      <c r="AD16" s="531"/>
      <c r="AE16" s="531"/>
      <c r="AF16" s="531"/>
      <c r="AG16" s="532"/>
      <c r="AH16" s="530">
        <v>34.6</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11136298</v>
      </c>
      <c r="BO16" s="447"/>
      <c r="BP16" s="447"/>
      <c r="BQ16" s="447"/>
      <c r="BR16" s="447"/>
      <c r="BS16" s="447"/>
      <c r="BT16" s="447"/>
      <c r="BU16" s="448"/>
      <c r="BV16" s="446">
        <v>11212499</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144</v>
      </c>
      <c r="N17" s="551"/>
      <c r="O17" s="551"/>
      <c r="P17" s="551"/>
      <c r="Q17" s="552"/>
      <c r="R17" s="547" t="s">
        <v>145</v>
      </c>
      <c r="S17" s="548"/>
      <c r="T17" s="548"/>
      <c r="U17" s="548"/>
      <c r="V17" s="549"/>
      <c r="W17" s="462" t="s">
        <v>146</v>
      </c>
      <c r="X17" s="463"/>
      <c r="Y17" s="463"/>
      <c r="Z17" s="463"/>
      <c r="AA17" s="463"/>
      <c r="AB17" s="453"/>
      <c r="AC17" s="497">
        <v>16614</v>
      </c>
      <c r="AD17" s="498"/>
      <c r="AE17" s="498"/>
      <c r="AF17" s="498"/>
      <c r="AG17" s="537"/>
      <c r="AH17" s="497">
        <v>16464</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11183169</v>
      </c>
      <c r="BO17" s="447"/>
      <c r="BP17" s="447"/>
      <c r="BQ17" s="447"/>
      <c r="BR17" s="447"/>
      <c r="BS17" s="447"/>
      <c r="BT17" s="447"/>
      <c r="BU17" s="448"/>
      <c r="BV17" s="446">
        <v>11227962</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148</v>
      </c>
      <c r="C18" s="489"/>
      <c r="D18" s="489"/>
      <c r="E18" s="558"/>
      <c r="F18" s="558"/>
      <c r="G18" s="558"/>
      <c r="H18" s="558"/>
      <c r="I18" s="558"/>
      <c r="J18" s="558"/>
      <c r="K18" s="558"/>
      <c r="L18" s="559">
        <v>276.31</v>
      </c>
      <c r="M18" s="559"/>
      <c r="N18" s="559"/>
      <c r="O18" s="559"/>
      <c r="P18" s="559"/>
      <c r="Q18" s="559"/>
      <c r="R18" s="560"/>
      <c r="S18" s="560"/>
      <c r="T18" s="560"/>
      <c r="U18" s="560"/>
      <c r="V18" s="561"/>
      <c r="W18" s="464"/>
      <c r="X18" s="465"/>
      <c r="Y18" s="465"/>
      <c r="Z18" s="465"/>
      <c r="AA18" s="465"/>
      <c r="AB18" s="456"/>
      <c r="AC18" s="562">
        <v>60.3</v>
      </c>
      <c r="AD18" s="563"/>
      <c r="AE18" s="563"/>
      <c r="AF18" s="563"/>
      <c r="AG18" s="564"/>
      <c r="AH18" s="562">
        <v>59.7</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15245618</v>
      </c>
      <c r="BO18" s="447"/>
      <c r="BP18" s="447"/>
      <c r="BQ18" s="447"/>
      <c r="BR18" s="447"/>
      <c r="BS18" s="447"/>
      <c r="BT18" s="447"/>
      <c r="BU18" s="448"/>
      <c r="BV18" s="446">
        <v>15527878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150</v>
      </c>
      <c r="C19" s="489"/>
      <c r="D19" s="489"/>
      <c r="E19" s="558"/>
      <c r="F19" s="558"/>
      <c r="G19" s="558"/>
      <c r="H19" s="558"/>
      <c r="I19" s="558"/>
      <c r="J19" s="558"/>
      <c r="K19" s="558"/>
      <c r="L19" s="566">
        <v>212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17789178</v>
      </c>
      <c r="BO19" s="447"/>
      <c r="BP19" s="447"/>
      <c r="BQ19" s="447"/>
      <c r="BR19" s="447"/>
      <c r="BS19" s="447"/>
      <c r="BT19" s="447"/>
      <c r="BU19" s="448"/>
      <c r="BV19" s="446">
        <v>18011585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152</v>
      </c>
      <c r="C20" s="489"/>
      <c r="D20" s="489"/>
      <c r="E20" s="558"/>
      <c r="F20" s="558"/>
      <c r="G20" s="558"/>
      <c r="H20" s="558"/>
      <c r="I20" s="558"/>
      <c r="J20" s="558"/>
      <c r="K20" s="558"/>
      <c r="L20" s="566">
        <v>22381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25491858</v>
      </c>
      <c r="BO23" s="447"/>
      <c r="BP23" s="447"/>
      <c r="BQ23" s="447"/>
      <c r="BR23" s="447"/>
      <c r="BS23" s="447"/>
      <c r="BT23" s="447"/>
      <c r="BU23" s="448"/>
      <c r="BV23" s="446">
        <v>25779871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161</v>
      </c>
      <c r="F24" s="476"/>
      <c r="G24" s="476"/>
      <c r="H24" s="476"/>
      <c r="I24" s="476"/>
      <c r="J24" s="476"/>
      <c r="K24" s="477"/>
      <c r="L24" s="497">
        <v>1</v>
      </c>
      <c r="M24" s="498"/>
      <c r="N24" s="498"/>
      <c r="O24" s="498"/>
      <c r="P24" s="537"/>
      <c r="Q24" s="497">
        <v>8900</v>
      </c>
      <c r="R24" s="498"/>
      <c r="S24" s="498"/>
      <c r="T24" s="498"/>
      <c r="U24" s="498"/>
      <c r="V24" s="537"/>
      <c r="W24" s="596"/>
      <c r="X24" s="584"/>
      <c r="Y24" s="585"/>
      <c r="Z24" s="496" t="s">
        <v>162</v>
      </c>
      <c r="AA24" s="476"/>
      <c r="AB24" s="476"/>
      <c r="AC24" s="476"/>
      <c r="AD24" s="476"/>
      <c r="AE24" s="476"/>
      <c r="AF24" s="476"/>
      <c r="AG24" s="477"/>
      <c r="AH24" s="497">
        <v>424</v>
      </c>
      <c r="AI24" s="498"/>
      <c r="AJ24" s="498"/>
      <c r="AK24" s="498"/>
      <c r="AL24" s="537"/>
      <c r="AM24" s="497">
        <v>1300832</v>
      </c>
      <c r="AN24" s="498"/>
      <c r="AO24" s="498"/>
      <c r="AP24" s="498"/>
      <c r="AQ24" s="498"/>
      <c r="AR24" s="537"/>
      <c r="AS24" s="497">
        <v>3068</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16678511</v>
      </c>
      <c r="BO24" s="447"/>
      <c r="BP24" s="447"/>
      <c r="BQ24" s="447"/>
      <c r="BR24" s="447"/>
      <c r="BS24" s="447"/>
      <c r="BT24" s="447"/>
      <c r="BU24" s="448"/>
      <c r="BV24" s="446">
        <v>16577993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164</v>
      </c>
      <c r="F25" s="476"/>
      <c r="G25" s="476"/>
      <c r="H25" s="476"/>
      <c r="I25" s="476"/>
      <c r="J25" s="476"/>
      <c r="K25" s="477"/>
      <c r="L25" s="497">
        <v>1</v>
      </c>
      <c r="M25" s="498"/>
      <c r="N25" s="498"/>
      <c r="O25" s="498"/>
      <c r="P25" s="537"/>
      <c r="Q25" s="497">
        <v>7300</v>
      </c>
      <c r="R25" s="498"/>
      <c r="S25" s="498"/>
      <c r="T25" s="498"/>
      <c r="U25" s="498"/>
      <c r="V25" s="537"/>
      <c r="W25" s="596"/>
      <c r="X25" s="584"/>
      <c r="Y25" s="585"/>
      <c r="Z25" s="496" t="s">
        <v>165</v>
      </c>
      <c r="AA25" s="476"/>
      <c r="AB25" s="476"/>
      <c r="AC25" s="476"/>
      <c r="AD25" s="476"/>
      <c r="AE25" s="476"/>
      <c r="AF25" s="476"/>
      <c r="AG25" s="477"/>
      <c r="AH25" s="497" t="s">
        <v>166</v>
      </c>
      <c r="AI25" s="498"/>
      <c r="AJ25" s="498"/>
      <c r="AK25" s="498"/>
      <c r="AL25" s="537"/>
      <c r="AM25" s="497" t="s">
        <v>167</v>
      </c>
      <c r="AN25" s="498"/>
      <c r="AO25" s="498"/>
      <c r="AP25" s="498"/>
      <c r="AQ25" s="498"/>
      <c r="AR25" s="537"/>
      <c r="AS25" s="497" t="s">
        <v>167</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437928</v>
      </c>
      <c r="BO25" s="410"/>
      <c r="BP25" s="410"/>
      <c r="BQ25" s="410"/>
      <c r="BR25" s="410"/>
      <c r="BS25" s="410"/>
      <c r="BT25" s="410"/>
      <c r="BU25" s="411"/>
      <c r="BV25" s="409">
        <v>189753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6450</v>
      </c>
      <c r="R26" s="498"/>
      <c r="S26" s="498"/>
      <c r="T26" s="498"/>
      <c r="U26" s="498"/>
      <c r="V26" s="537"/>
      <c r="W26" s="596"/>
      <c r="X26" s="584"/>
      <c r="Y26" s="585"/>
      <c r="Z26" s="496" t="s">
        <v>170</v>
      </c>
      <c r="AA26" s="606"/>
      <c r="AB26" s="606"/>
      <c r="AC26" s="606"/>
      <c r="AD26" s="606"/>
      <c r="AE26" s="606"/>
      <c r="AF26" s="606"/>
      <c r="AG26" s="607"/>
      <c r="AH26" s="497">
        <v>39</v>
      </c>
      <c r="AI26" s="498"/>
      <c r="AJ26" s="498"/>
      <c r="AK26" s="498"/>
      <c r="AL26" s="537"/>
      <c r="AM26" s="497">
        <v>122499</v>
      </c>
      <c r="AN26" s="498"/>
      <c r="AO26" s="498"/>
      <c r="AP26" s="498"/>
      <c r="AQ26" s="498"/>
      <c r="AR26" s="537"/>
      <c r="AS26" s="497">
        <v>3141</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167</v>
      </c>
      <c r="BO26" s="447"/>
      <c r="BP26" s="447"/>
      <c r="BQ26" s="447"/>
      <c r="BR26" s="447"/>
      <c r="BS26" s="447"/>
      <c r="BT26" s="447"/>
      <c r="BU26" s="448"/>
      <c r="BV26" s="446" t="s">
        <v>167</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172</v>
      </c>
      <c r="F27" s="476"/>
      <c r="G27" s="476"/>
      <c r="H27" s="476"/>
      <c r="I27" s="476"/>
      <c r="J27" s="476"/>
      <c r="K27" s="477"/>
      <c r="L27" s="497">
        <v>1</v>
      </c>
      <c r="M27" s="498"/>
      <c r="N27" s="498"/>
      <c r="O27" s="498"/>
      <c r="P27" s="537"/>
      <c r="Q27" s="497">
        <v>4300</v>
      </c>
      <c r="R27" s="498"/>
      <c r="S27" s="498"/>
      <c r="T27" s="498"/>
      <c r="U27" s="498"/>
      <c r="V27" s="537"/>
      <c r="W27" s="596"/>
      <c r="X27" s="584"/>
      <c r="Y27" s="585"/>
      <c r="Z27" s="496" t="s">
        <v>173</v>
      </c>
      <c r="AA27" s="476"/>
      <c r="AB27" s="476"/>
      <c r="AC27" s="476"/>
      <c r="AD27" s="476"/>
      <c r="AE27" s="476"/>
      <c r="AF27" s="476"/>
      <c r="AG27" s="477"/>
      <c r="AH27" s="497">
        <v>3</v>
      </c>
      <c r="AI27" s="498"/>
      <c r="AJ27" s="498"/>
      <c r="AK27" s="498"/>
      <c r="AL27" s="537"/>
      <c r="AM27" s="497">
        <v>12003</v>
      </c>
      <c r="AN27" s="498"/>
      <c r="AO27" s="498"/>
      <c r="AP27" s="498"/>
      <c r="AQ27" s="498"/>
      <c r="AR27" s="537"/>
      <c r="AS27" s="497">
        <v>4001</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1065870</v>
      </c>
      <c r="BO27" s="620"/>
      <c r="BP27" s="620"/>
      <c r="BQ27" s="620"/>
      <c r="BR27" s="620"/>
      <c r="BS27" s="620"/>
      <c r="BT27" s="620"/>
      <c r="BU27" s="621"/>
      <c r="BV27" s="619">
        <v>1065863</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175</v>
      </c>
      <c r="F28" s="476"/>
      <c r="G28" s="476"/>
      <c r="H28" s="476"/>
      <c r="I28" s="476"/>
      <c r="J28" s="476"/>
      <c r="K28" s="477"/>
      <c r="L28" s="497">
        <v>1</v>
      </c>
      <c r="M28" s="498"/>
      <c r="N28" s="498"/>
      <c r="O28" s="498"/>
      <c r="P28" s="537"/>
      <c r="Q28" s="497">
        <v>3800</v>
      </c>
      <c r="R28" s="498"/>
      <c r="S28" s="498"/>
      <c r="T28" s="498"/>
      <c r="U28" s="498"/>
      <c r="V28" s="537"/>
      <c r="W28" s="596"/>
      <c r="X28" s="584"/>
      <c r="Y28" s="585"/>
      <c r="Z28" s="496" t="s">
        <v>176</v>
      </c>
      <c r="AA28" s="476"/>
      <c r="AB28" s="476"/>
      <c r="AC28" s="476"/>
      <c r="AD28" s="476"/>
      <c r="AE28" s="476"/>
      <c r="AF28" s="476"/>
      <c r="AG28" s="477"/>
      <c r="AH28" s="497" t="s">
        <v>121</v>
      </c>
      <c r="AI28" s="498"/>
      <c r="AJ28" s="498"/>
      <c r="AK28" s="498"/>
      <c r="AL28" s="537"/>
      <c r="AM28" s="497" t="s">
        <v>167</v>
      </c>
      <c r="AN28" s="498"/>
      <c r="AO28" s="498"/>
      <c r="AP28" s="498"/>
      <c r="AQ28" s="498"/>
      <c r="AR28" s="537"/>
      <c r="AS28" s="497" t="s">
        <v>167</v>
      </c>
      <c r="AT28" s="498"/>
      <c r="AU28" s="498"/>
      <c r="AV28" s="498"/>
      <c r="AW28" s="498"/>
      <c r="AX28" s="499"/>
      <c r="AY28" s="622" t="s">
        <v>177</v>
      </c>
      <c r="AZ28" s="623"/>
      <c r="BA28" s="623"/>
      <c r="BB28" s="624"/>
      <c r="BC28" s="406" t="s">
        <v>42</v>
      </c>
      <c r="BD28" s="407"/>
      <c r="BE28" s="407"/>
      <c r="BF28" s="407"/>
      <c r="BG28" s="407"/>
      <c r="BH28" s="407"/>
      <c r="BI28" s="407"/>
      <c r="BJ28" s="407"/>
      <c r="BK28" s="407"/>
      <c r="BL28" s="407"/>
      <c r="BM28" s="408"/>
      <c r="BN28" s="409">
        <v>4998192</v>
      </c>
      <c r="BO28" s="410"/>
      <c r="BP28" s="410"/>
      <c r="BQ28" s="410"/>
      <c r="BR28" s="410"/>
      <c r="BS28" s="410"/>
      <c r="BT28" s="410"/>
      <c r="BU28" s="411"/>
      <c r="BV28" s="409">
        <v>5236935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178</v>
      </c>
      <c r="F29" s="476"/>
      <c r="G29" s="476"/>
      <c r="H29" s="476"/>
      <c r="I29" s="476"/>
      <c r="J29" s="476"/>
      <c r="K29" s="477"/>
      <c r="L29" s="497">
        <v>20</v>
      </c>
      <c r="M29" s="498"/>
      <c r="N29" s="498"/>
      <c r="O29" s="498"/>
      <c r="P29" s="537"/>
      <c r="Q29" s="497">
        <v>3600</v>
      </c>
      <c r="R29" s="498"/>
      <c r="S29" s="498"/>
      <c r="T29" s="498"/>
      <c r="U29" s="498"/>
      <c r="V29" s="537"/>
      <c r="W29" s="597"/>
      <c r="X29" s="598"/>
      <c r="Y29" s="599"/>
      <c r="Z29" s="496" t="s">
        <v>179</v>
      </c>
      <c r="AA29" s="476"/>
      <c r="AB29" s="476"/>
      <c r="AC29" s="476"/>
      <c r="AD29" s="476"/>
      <c r="AE29" s="476"/>
      <c r="AF29" s="476"/>
      <c r="AG29" s="477"/>
      <c r="AH29" s="497">
        <v>427</v>
      </c>
      <c r="AI29" s="498"/>
      <c r="AJ29" s="498"/>
      <c r="AK29" s="498"/>
      <c r="AL29" s="537"/>
      <c r="AM29" s="497">
        <v>1312835</v>
      </c>
      <c r="AN29" s="498"/>
      <c r="AO29" s="498"/>
      <c r="AP29" s="498"/>
      <c r="AQ29" s="498"/>
      <c r="AR29" s="537"/>
      <c r="AS29" s="497">
        <v>3075</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537914</v>
      </c>
      <c r="BO29" s="447"/>
      <c r="BP29" s="447"/>
      <c r="BQ29" s="447"/>
      <c r="BR29" s="447"/>
      <c r="BS29" s="447"/>
      <c r="BT29" s="447"/>
      <c r="BU29" s="448"/>
      <c r="BV29" s="446">
        <v>537652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98.6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2758142</v>
      </c>
      <c r="BO30" s="620"/>
      <c r="BP30" s="620"/>
      <c r="BQ30" s="620"/>
      <c r="BR30" s="620"/>
      <c r="BS30" s="620"/>
      <c r="BT30" s="620"/>
      <c r="BU30" s="621"/>
      <c r="BV30" s="619">
        <v>2609279</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190</v>
      </c>
      <c r="V33" s="470"/>
      <c r="W33" s="435" t="s">
        <v>189</v>
      </c>
      <c r="X33" s="435"/>
      <c r="Y33" s="435"/>
      <c r="Z33" s="435"/>
      <c r="AA33" s="435"/>
      <c r="AB33" s="435"/>
      <c r="AC33" s="435"/>
      <c r="AD33" s="435"/>
      <c r="AE33" s="435"/>
      <c r="AF33" s="435"/>
      <c r="AG33" s="435"/>
      <c r="AH33" s="435"/>
      <c r="AI33" s="435"/>
      <c r="AJ33" s="435"/>
      <c r="AK33" s="435"/>
      <c r="AL33" s="195"/>
      <c r="AM33" s="470" t="s">
        <v>188</v>
      </c>
      <c r="AN33" s="470"/>
      <c r="AO33" s="435" t="s">
        <v>191</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190</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9</v>
      </c>
      <c r="BF34" s="632"/>
      <c r="BG34" s="633" t="str">
        <f>IF('各会計、関係団体の財政状況及び健全化判断比率'!B34="","",'各会計、関係団体の財政状況及び健全化判断比率'!B34)</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高崎市・安中市消防組合</v>
      </c>
      <c r="BZ34" s="633"/>
      <c r="CA34" s="633"/>
      <c r="CB34" s="633"/>
      <c r="CC34" s="633"/>
      <c r="CD34" s="633"/>
      <c r="CE34" s="633"/>
      <c r="CF34" s="633"/>
      <c r="CG34" s="633"/>
      <c r="CH34" s="633"/>
      <c r="CI34" s="633"/>
      <c r="CJ34" s="633"/>
      <c r="CK34" s="633"/>
      <c r="CL34" s="633"/>
      <c r="CM34" s="633"/>
      <c r="CN34" s="193"/>
      <c r="CO34" s="632">
        <f>IF(CQ34="","",MAX(C34:D43,U34:V43,AM34:AN43,BE34:BF43,BW34:BX43)+1)</f>
        <v>15</v>
      </c>
      <c r="CP34" s="632"/>
      <c r="CQ34" s="633" t="str">
        <f>IF('各会計、関係団体の財政状況及び健全化判断比率'!BS7="","",'各会計、関係団体の財政状況及び健全化判断比率'!BS7)</f>
        <v>安中市土地開発公社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健康増進施設恵みの湯事業特別会計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93"/>
      <c r="AM35" s="632">
        <f t="shared" ref="AM35:AM43" si="0">IF(AO35="","",AM34+1)</f>
        <v>7</v>
      </c>
      <c r="AN35" s="632"/>
      <c r="AO35" s="633" t="str">
        <f>IF('各会計、関係団体の財政状況及び健全化判断比率'!B32="","",'各会計、関係団体の財政状況及び健全化判断比率'!B32)</f>
        <v>病院事業会計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群馬県市町村総合事務組合</v>
      </c>
      <c r="BZ35" s="633"/>
      <c r="CA35" s="633"/>
      <c r="CB35" s="633"/>
      <c r="CC35" s="633"/>
      <c r="CD35" s="633"/>
      <c r="CE35" s="633"/>
      <c r="CF35" s="633"/>
      <c r="CG35" s="633"/>
      <c r="CH35" s="633"/>
      <c r="CI35" s="633"/>
      <c r="CJ35" s="633"/>
      <c r="CK35" s="633"/>
      <c r="CL35" s="633"/>
      <c r="CM35" s="633"/>
      <c r="CN35" s="193"/>
      <c r="CO35" s="632">
        <f t="shared" ref="CO35:CO43" si="3">IF(CQ35="","",CO34+1)</f>
        <v>16</v>
      </c>
      <c r="CP35" s="632"/>
      <c r="CQ35" s="633" t="str">
        <f>IF('各会計、関係団体の財政状況及び健全化判断比率'!BS8="","",'各会計、関係団体の財政状況及び健全化判断比率'!BS8)</f>
        <v>碓氷峠交流記念財団</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介護保険特別会計</v>
      </c>
      <c r="X36" s="633"/>
      <c r="Y36" s="633"/>
      <c r="Z36" s="633"/>
      <c r="AA36" s="633"/>
      <c r="AB36" s="633"/>
      <c r="AC36" s="633"/>
      <c r="AD36" s="633"/>
      <c r="AE36" s="633"/>
      <c r="AF36" s="633"/>
      <c r="AG36" s="633"/>
      <c r="AH36" s="633"/>
      <c r="AI36" s="633"/>
      <c r="AJ36" s="633"/>
      <c r="AK36" s="633"/>
      <c r="AL36" s="193"/>
      <c r="AM36" s="632">
        <f t="shared" si="0"/>
        <v>8</v>
      </c>
      <c r="AN36" s="632"/>
      <c r="AO36" s="633" t="str">
        <f>IF('各会計、関係団体の財政状況及び健全化判断比率'!B33="","",'各会計、関係団体の財政状況及び健全化判断比率'!B33)</f>
        <v>介護サービス事業会計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群馬県市町村会館管理組合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群馬県後期高齢者医療広域連合（一般会計）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群馬県後期高齢者医療広域連合（事業会計）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08d7XHSiN7BYP1dETNm3vquD2UqNR2cOw1aNWfpopetE+yzNGdJtHuI0xfG7v1m79FmR+5ojfIhg0BpMKiLzjw==" saltValue="tB6ZYFrB9PJmLQEyntatO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24" t="s">
        <v>554</v>
      </c>
      <c r="D34" s="1224"/>
      <c r="E34" s="1225"/>
      <c r="F34" s="32">
        <v>14.04</v>
      </c>
      <c r="G34" s="33">
        <v>14.14</v>
      </c>
      <c r="H34" s="33">
        <v>13.43</v>
      </c>
      <c r="I34" s="33">
        <v>14.07</v>
      </c>
      <c r="J34" s="34">
        <v>14.46</v>
      </c>
      <c r="K34" s="22"/>
      <c r="L34" s="22"/>
      <c r="M34" s="22"/>
      <c r="N34" s="22"/>
      <c r="O34" s="22"/>
      <c r="P34" s="22"/>
    </row>
    <row r="35" spans="1:16" ht="39" customHeight="1" x14ac:dyDescent="0.15">
      <c r="A35" s="22"/>
      <c r="B35" s="35"/>
      <c r="C35" s="1218" t="s">
        <v>555</v>
      </c>
      <c r="D35" s="1219"/>
      <c r="E35" s="1220"/>
      <c r="F35" s="36">
        <v>4.05</v>
      </c>
      <c r="G35" s="37">
        <v>6.66</v>
      </c>
      <c r="H35" s="37">
        <v>5.39</v>
      </c>
      <c r="I35" s="37">
        <v>5.97</v>
      </c>
      <c r="J35" s="38">
        <v>5.44</v>
      </c>
      <c r="K35" s="22"/>
      <c r="L35" s="22"/>
      <c r="M35" s="22"/>
      <c r="N35" s="22"/>
      <c r="O35" s="22"/>
      <c r="P35" s="22"/>
    </row>
    <row r="36" spans="1:16" ht="39" customHeight="1" x14ac:dyDescent="0.15">
      <c r="A36" s="22"/>
      <c r="B36" s="35"/>
      <c r="C36" s="1218" t="s">
        <v>556</v>
      </c>
      <c r="D36" s="1219"/>
      <c r="E36" s="1220"/>
      <c r="F36" s="36">
        <v>3.66</v>
      </c>
      <c r="G36" s="37">
        <v>2.15</v>
      </c>
      <c r="H36" s="37">
        <v>1.91</v>
      </c>
      <c r="I36" s="37">
        <v>2.89</v>
      </c>
      <c r="J36" s="38">
        <v>2.2200000000000002</v>
      </c>
      <c r="K36" s="22"/>
      <c r="L36" s="22"/>
      <c r="M36" s="22"/>
      <c r="N36" s="22"/>
      <c r="O36" s="22"/>
      <c r="P36" s="22"/>
    </row>
    <row r="37" spans="1:16" ht="39" customHeight="1" x14ac:dyDescent="0.15">
      <c r="A37" s="22"/>
      <c r="B37" s="35"/>
      <c r="C37" s="1218" t="s">
        <v>557</v>
      </c>
      <c r="D37" s="1219"/>
      <c r="E37" s="1220"/>
      <c r="F37" s="36">
        <v>0.6</v>
      </c>
      <c r="G37" s="37">
        <v>0.49</v>
      </c>
      <c r="H37" s="37">
        <v>0.51</v>
      </c>
      <c r="I37" s="37">
        <v>0.28000000000000003</v>
      </c>
      <c r="J37" s="38">
        <v>0.86</v>
      </c>
      <c r="K37" s="22"/>
      <c r="L37" s="22"/>
      <c r="M37" s="22"/>
      <c r="N37" s="22"/>
      <c r="O37" s="22"/>
      <c r="P37" s="22"/>
    </row>
    <row r="38" spans="1:16" ht="39" customHeight="1" x14ac:dyDescent="0.15">
      <c r="A38" s="22"/>
      <c r="B38" s="35"/>
      <c r="C38" s="1218" t="s">
        <v>558</v>
      </c>
      <c r="D38" s="1219"/>
      <c r="E38" s="1220"/>
      <c r="F38" s="36">
        <v>0.24</v>
      </c>
      <c r="G38" s="37">
        <v>0.25</v>
      </c>
      <c r="H38" s="37">
        <v>0.21</v>
      </c>
      <c r="I38" s="37">
        <v>0.23</v>
      </c>
      <c r="J38" s="38">
        <v>0.2</v>
      </c>
      <c r="K38" s="22"/>
      <c r="L38" s="22"/>
      <c r="M38" s="22"/>
      <c r="N38" s="22"/>
      <c r="O38" s="22"/>
      <c r="P38" s="22"/>
    </row>
    <row r="39" spans="1:16" ht="39" customHeight="1" x14ac:dyDescent="0.15">
      <c r="A39" s="22"/>
      <c r="B39" s="35"/>
      <c r="C39" s="1218" t="s">
        <v>559</v>
      </c>
      <c r="D39" s="1219"/>
      <c r="E39" s="1220"/>
      <c r="F39" s="36">
        <v>0.12</v>
      </c>
      <c r="G39" s="37">
        <v>0.17</v>
      </c>
      <c r="H39" s="37">
        <v>0.14000000000000001</v>
      </c>
      <c r="I39" s="37">
        <v>0.16</v>
      </c>
      <c r="J39" s="38">
        <v>0.14000000000000001</v>
      </c>
      <c r="K39" s="22"/>
      <c r="L39" s="22"/>
      <c r="M39" s="22"/>
      <c r="N39" s="22"/>
      <c r="O39" s="22"/>
      <c r="P39" s="22"/>
    </row>
    <row r="40" spans="1:16" ht="39" customHeight="1" x14ac:dyDescent="0.15">
      <c r="A40" s="22"/>
      <c r="B40" s="35"/>
      <c r="C40" s="1218" t="s">
        <v>560</v>
      </c>
      <c r="D40" s="1219"/>
      <c r="E40" s="1220"/>
      <c r="F40" s="36">
        <v>0.03</v>
      </c>
      <c r="G40" s="37">
        <v>0.04</v>
      </c>
      <c r="H40" s="37">
        <v>0.04</v>
      </c>
      <c r="I40" s="37">
        <v>0.04</v>
      </c>
      <c r="J40" s="38">
        <v>0.03</v>
      </c>
      <c r="K40" s="22"/>
      <c r="L40" s="22"/>
      <c r="M40" s="22"/>
      <c r="N40" s="22"/>
      <c r="O40" s="22"/>
      <c r="P40" s="22"/>
    </row>
    <row r="41" spans="1:16" ht="39" customHeight="1" x14ac:dyDescent="0.15">
      <c r="A41" s="22"/>
      <c r="B41" s="35"/>
      <c r="C41" s="1218" t="s">
        <v>561</v>
      </c>
      <c r="D41" s="1219"/>
      <c r="E41" s="1220"/>
      <c r="F41" s="36">
        <v>0.02</v>
      </c>
      <c r="G41" s="37">
        <v>0.03</v>
      </c>
      <c r="H41" s="37">
        <v>0.01</v>
      </c>
      <c r="I41" s="37">
        <v>0.09</v>
      </c>
      <c r="J41" s="38">
        <v>0.02</v>
      </c>
      <c r="K41" s="22"/>
      <c r="L41" s="22"/>
      <c r="M41" s="22"/>
      <c r="N41" s="22"/>
      <c r="O41" s="22"/>
      <c r="P41" s="22"/>
    </row>
    <row r="42" spans="1:16" ht="39" customHeight="1" x14ac:dyDescent="0.15">
      <c r="A42" s="22"/>
      <c r="B42" s="39"/>
      <c r="C42" s="1218" t="s">
        <v>562</v>
      </c>
      <c r="D42" s="1219"/>
      <c r="E42" s="1220"/>
      <c r="F42" s="36" t="s">
        <v>503</v>
      </c>
      <c r="G42" s="37" t="s">
        <v>503</v>
      </c>
      <c r="H42" s="37" t="s">
        <v>503</v>
      </c>
      <c r="I42" s="37" t="s">
        <v>503</v>
      </c>
      <c r="J42" s="38" t="s">
        <v>503</v>
      </c>
      <c r="K42" s="22"/>
      <c r="L42" s="22"/>
      <c r="M42" s="22"/>
      <c r="N42" s="22"/>
      <c r="O42" s="22"/>
      <c r="P42" s="22"/>
    </row>
    <row r="43" spans="1:16" ht="39" customHeight="1" thickBot="1" x14ac:dyDescent="0.2">
      <c r="A43" s="22"/>
      <c r="B43" s="40"/>
      <c r="C43" s="1221" t="s">
        <v>563</v>
      </c>
      <c r="D43" s="1222"/>
      <c r="E43" s="1223"/>
      <c r="F43" s="41">
        <v>0.02</v>
      </c>
      <c r="G43" s="42">
        <v>0.03</v>
      </c>
      <c r="H43" s="42">
        <v>0.02</v>
      </c>
      <c r="I43" s="42">
        <v>0</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eudE2wNYyCYqZCNaTnuhmTKEMlFbJZIOkTLD+LEK0TMLFxcooDbGk6GsHCXPsfOWBCuDEB0/hP/EfPpzElDXw==" saltValue="Dp3FOPwvkBF94oz3G/N8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2340</v>
      </c>
      <c r="L45" s="60">
        <v>2675</v>
      </c>
      <c r="M45" s="60">
        <v>2849</v>
      </c>
      <c r="N45" s="60">
        <v>2964</v>
      </c>
      <c r="O45" s="61">
        <v>2986</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503</v>
      </c>
      <c r="L46" s="64" t="s">
        <v>503</v>
      </c>
      <c r="M46" s="64" t="s">
        <v>503</v>
      </c>
      <c r="N46" s="64" t="s">
        <v>503</v>
      </c>
      <c r="O46" s="65" t="s">
        <v>503</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503</v>
      </c>
      <c r="L47" s="64" t="s">
        <v>503</v>
      </c>
      <c r="M47" s="64" t="s">
        <v>503</v>
      </c>
      <c r="N47" s="64" t="s">
        <v>503</v>
      </c>
      <c r="O47" s="65" t="s">
        <v>503</v>
      </c>
      <c r="P47" s="48"/>
      <c r="Q47" s="48"/>
      <c r="R47" s="48"/>
      <c r="S47" s="48"/>
      <c r="T47" s="48"/>
      <c r="U47" s="48"/>
    </row>
    <row r="48" spans="1:21" ht="30.75" customHeight="1" x14ac:dyDescent="0.15">
      <c r="A48" s="48"/>
      <c r="B48" s="1236"/>
      <c r="C48" s="1237"/>
      <c r="D48" s="62"/>
      <c r="E48" s="1228" t="s">
        <v>15</v>
      </c>
      <c r="F48" s="1228"/>
      <c r="G48" s="1228"/>
      <c r="H48" s="1228"/>
      <c r="I48" s="1228"/>
      <c r="J48" s="1229"/>
      <c r="K48" s="63">
        <v>523</v>
      </c>
      <c r="L48" s="64">
        <v>525</v>
      </c>
      <c r="M48" s="64">
        <v>586</v>
      </c>
      <c r="N48" s="64">
        <v>606</v>
      </c>
      <c r="O48" s="65">
        <v>596</v>
      </c>
      <c r="P48" s="48"/>
      <c r="Q48" s="48"/>
      <c r="R48" s="48"/>
      <c r="S48" s="48"/>
      <c r="T48" s="48"/>
      <c r="U48" s="48"/>
    </row>
    <row r="49" spans="1:21" ht="30.75" customHeight="1" x14ac:dyDescent="0.15">
      <c r="A49" s="48"/>
      <c r="B49" s="1236"/>
      <c r="C49" s="1237"/>
      <c r="D49" s="62"/>
      <c r="E49" s="1228" t="s">
        <v>16</v>
      </c>
      <c r="F49" s="1228"/>
      <c r="G49" s="1228"/>
      <c r="H49" s="1228"/>
      <c r="I49" s="1228"/>
      <c r="J49" s="1229"/>
      <c r="K49" s="63">
        <v>34</v>
      </c>
      <c r="L49" s="64">
        <v>33</v>
      </c>
      <c r="M49" s="64">
        <v>33</v>
      </c>
      <c r="N49" s="64">
        <v>29</v>
      </c>
      <c r="O49" s="65">
        <v>36</v>
      </c>
      <c r="P49" s="48"/>
      <c r="Q49" s="48"/>
      <c r="R49" s="48"/>
      <c r="S49" s="48"/>
      <c r="T49" s="48"/>
      <c r="U49" s="48"/>
    </row>
    <row r="50" spans="1:21" ht="30.75" customHeight="1" x14ac:dyDescent="0.15">
      <c r="A50" s="48"/>
      <c r="B50" s="1236"/>
      <c r="C50" s="1237"/>
      <c r="D50" s="62"/>
      <c r="E50" s="1228" t="s">
        <v>17</v>
      </c>
      <c r="F50" s="1228"/>
      <c r="G50" s="1228"/>
      <c r="H50" s="1228"/>
      <c r="I50" s="1228"/>
      <c r="J50" s="1229"/>
      <c r="K50" s="63">
        <v>23</v>
      </c>
      <c r="L50" s="64">
        <v>22</v>
      </c>
      <c r="M50" s="64">
        <v>10</v>
      </c>
      <c r="N50" s="64">
        <v>4</v>
      </c>
      <c r="O50" s="65">
        <v>2</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503</v>
      </c>
      <c r="L51" s="64" t="s">
        <v>503</v>
      </c>
      <c r="M51" s="64" t="s">
        <v>503</v>
      </c>
      <c r="N51" s="64" t="s">
        <v>503</v>
      </c>
      <c r="O51" s="65" t="s">
        <v>503</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2125</v>
      </c>
      <c r="L52" s="64">
        <v>2333</v>
      </c>
      <c r="M52" s="64">
        <v>2455</v>
      </c>
      <c r="N52" s="64">
        <v>2531</v>
      </c>
      <c r="O52" s="65">
        <v>2605</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795</v>
      </c>
      <c r="L53" s="69">
        <v>922</v>
      </c>
      <c r="M53" s="69">
        <v>1023</v>
      </c>
      <c r="N53" s="69">
        <v>1072</v>
      </c>
      <c r="O53" s="70">
        <v>1015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2JN0EciAoyaNeUN9a05+rMW7WfjfitJ/nH8fWpQ7QXqT6hUxHzD6YlncmbNHmCVVr2e39RV250HyKX1YX7D8IA==" saltValue="EZu3cxXC1POqDbI41jtBQ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545</v>
      </c>
      <c r="J40" s="79" t="s">
        <v>546</v>
      </c>
      <c r="K40" s="79" t="s">
        <v>547</v>
      </c>
      <c r="L40" s="79" t="s">
        <v>548</v>
      </c>
      <c r="M40" s="80" t="s">
        <v>549</v>
      </c>
    </row>
    <row r="41" spans="2:13" ht="27.75" customHeight="1" x14ac:dyDescent="0.15">
      <c r="B41" s="1242" t="s">
        <v>24</v>
      </c>
      <c r="C41" s="1243"/>
      <c r="D41" s="81"/>
      <c r="E41" s="1248" t="s">
        <v>25</v>
      </c>
      <c r="F41" s="1248"/>
      <c r="G41" s="1248"/>
      <c r="H41" s="1249"/>
      <c r="I41" s="82">
        <v>24455</v>
      </c>
      <c r="J41" s="83">
        <v>26355</v>
      </c>
      <c r="K41" s="83">
        <v>26996</v>
      </c>
      <c r="L41" s="83">
        <v>25780</v>
      </c>
      <c r="M41" s="84">
        <v>25492</v>
      </c>
    </row>
    <row r="42" spans="2:13" ht="27.75" customHeight="1" x14ac:dyDescent="0.15">
      <c r="B42" s="1244"/>
      <c r="C42" s="1245"/>
      <c r="D42" s="85"/>
      <c r="E42" s="1250" t="s">
        <v>26</v>
      </c>
      <c r="F42" s="1250"/>
      <c r="G42" s="1250"/>
      <c r="H42" s="1251"/>
      <c r="I42" s="86">
        <v>147</v>
      </c>
      <c r="J42" s="87">
        <v>125</v>
      </c>
      <c r="K42" s="87">
        <v>127</v>
      </c>
      <c r="L42" s="87">
        <v>114</v>
      </c>
      <c r="M42" s="88">
        <v>104</v>
      </c>
    </row>
    <row r="43" spans="2:13" ht="27.75" customHeight="1" x14ac:dyDescent="0.15">
      <c r="B43" s="1244"/>
      <c r="C43" s="1245"/>
      <c r="D43" s="85"/>
      <c r="E43" s="1250" t="s">
        <v>27</v>
      </c>
      <c r="F43" s="1250"/>
      <c r="G43" s="1250"/>
      <c r="H43" s="1251"/>
      <c r="I43" s="86">
        <v>6906</v>
      </c>
      <c r="J43" s="87">
        <v>6897</v>
      </c>
      <c r="K43" s="87">
        <v>6845</v>
      </c>
      <c r="L43" s="87">
        <v>6906</v>
      </c>
      <c r="M43" s="88">
        <v>6746</v>
      </c>
    </row>
    <row r="44" spans="2:13" ht="27.75" customHeight="1" x14ac:dyDescent="0.15">
      <c r="B44" s="1244"/>
      <c r="C44" s="1245"/>
      <c r="D44" s="85"/>
      <c r="E44" s="1250" t="s">
        <v>28</v>
      </c>
      <c r="F44" s="1250"/>
      <c r="G44" s="1250"/>
      <c r="H44" s="1251"/>
      <c r="I44" s="86">
        <v>198</v>
      </c>
      <c r="J44" s="87">
        <v>243</v>
      </c>
      <c r="K44" s="87">
        <v>278</v>
      </c>
      <c r="L44" s="87">
        <v>284</v>
      </c>
      <c r="M44" s="88">
        <v>286</v>
      </c>
    </row>
    <row r="45" spans="2:13" ht="27.75" customHeight="1" x14ac:dyDescent="0.15">
      <c r="B45" s="1244"/>
      <c r="C45" s="1245"/>
      <c r="D45" s="85"/>
      <c r="E45" s="1250" t="s">
        <v>29</v>
      </c>
      <c r="F45" s="1250"/>
      <c r="G45" s="1250"/>
      <c r="H45" s="1251"/>
      <c r="I45" s="86">
        <v>3963</v>
      </c>
      <c r="J45" s="87">
        <v>3782</v>
      </c>
      <c r="K45" s="87">
        <v>3411</v>
      </c>
      <c r="L45" s="87">
        <v>3197</v>
      </c>
      <c r="M45" s="88">
        <v>3065</v>
      </c>
    </row>
    <row r="46" spans="2:13" ht="27.75" customHeight="1" x14ac:dyDescent="0.15">
      <c r="B46" s="1244"/>
      <c r="C46" s="1245"/>
      <c r="D46" s="89"/>
      <c r="E46" s="1250" t="s">
        <v>30</v>
      </c>
      <c r="F46" s="1250"/>
      <c r="G46" s="1250"/>
      <c r="H46" s="1251"/>
      <c r="I46" s="86">
        <v>502</v>
      </c>
      <c r="J46" s="87">
        <v>491</v>
      </c>
      <c r="K46" s="87">
        <v>513</v>
      </c>
      <c r="L46" s="87">
        <v>438</v>
      </c>
      <c r="M46" s="88">
        <v>451</v>
      </c>
    </row>
    <row r="47" spans="2:13" ht="27.75" customHeight="1" x14ac:dyDescent="0.15">
      <c r="B47" s="1244"/>
      <c r="C47" s="1245"/>
      <c r="D47" s="90"/>
      <c r="E47" s="1252" t="s">
        <v>31</v>
      </c>
      <c r="F47" s="1253"/>
      <c r="G47" s="1253"/>
      <c r="H47" s="1254"/>
      <c r="I47" s="86" t="s">
        <v>503</v>
      </c>
      <c r="J47" s="87" t="s">
        <v>503</v>
      </c>
      <c r="K47" s="87" t="s">
        <v>503</v>
      </c>
      <c r="L47" s="87" t="s">
        <v>503</v>
      </c>
      <c r="M47" s="88" t="s">
        <v>503</v>
      </c>
    </row>
    <row r="48" spans="2:13" ht="27.75" customHeight="1" x14ac:dyDescent="0.15">
      <c r="B48" s="1244"/>
      <c r="C48" s="1245"/>
      <c r="D48" s="85"/>
      <c r="E48" s="1250" t="s">
        <v>32</v>
      </c>
      <c r="F48" s="1250"/>
      <c r="G48" s="1250"/>
      <c r="H48" s="1251"/>
      <c r="I48" s="86" t="s">
        <v>503</v>
      </c>
      <c r="J48" s="87" t="s">
        <v>503</v>
      </c>
      <c r="K48" s="87" t="s">
        <v>503</v>
      </c>
      <c r="L48" s="87" t="s">
        <v>503</v>
      </c>
      <c r="M48" s="88" t="s">
        <v>503</v>
      </c>
    </row>
    <row r="49" spans="2:13" ht="27.75" customHeight="1" x14ac:dyDescent="0.15">
      <c r="B49" s="1246"/>
      <c r="C49" s="1247"/>
      <c r="D49" s="85"/>
      <c r="E49" s="1250" t="s">
        <v>33</v>
      </c>
      <c r="F49" s="1250"/>
      <c r="G49" s="1250"/>
      <c r="H49" s="1251"/>
      <c r="I49" s="86" t="s">
        <v>503</v>
      </c>
      <c r="J49" s="87" t="s">
        <v>503</v>
      </c>
      <c r="K49" s="87" t="s">
        <v>503</v>
      </c>
      <c r="L49" s="87" t="s">
        <v>503</v>
      </c>
      <c r="M49" s="88" t="s">
        <v>503</v>
      </c>
    </row>
    <row r="50" spans="2:13" ht="27.75" customHeight="1" x14ac:dyDescent="0.15">
      <c r="B50" s="1255" t="s">
        <v>34</v>
      </c>
      <c r="C50" s="1256"/>
      <c r="D50" s="91"/>
      <c r="E50" s="1250" t="s">
        <v>35</v>
      </c>
      <c r="F50" s="1250"/>
      <c r="G50" s="1250"/>
      <c r="H50" s="1251"/>
      <c r="I50" s="86">
        <v>8444</v>
      </c>
      <c r="J50" s="87">
        <v>8589</v>
      </c>
      <c r="K50" s="87">
        <v>8177</v>
      </c>
      <c r="L50" s="87">
        <v>7378</v>
      </c>
      <c r="M50" s="88">
        <v>7263</v>
      </c>
    </row>
    <row r="51" spans="2:13" ht="27.75" customHeight="1" x14ac:dyDescent="0.15">
      <c r="B51" s="1244"/>
      <c r="C51" s="1245"/>
      <c r="D51" s="85"/>
      <c r="E51" s="1250" t="s">
        <v>36</v>
      </c>
      <c r="F51" s="1250"/>
      <c r="G51" s="1250"/>
      <c r="H51" s="1251"/>
      <c r="I51" s="86">
        <v>3326</v>
      </c>
      <c r="J51" s="87">
        <v>3404</v>
      </c>
      <c r="K51" s="87">
        <v>3085</v>
      </c>
      <c r="L51" s="87">
        <v>3025</v>
      </c>
      <c r="M51" s="88">
        <v>2907</v>
      </c>
    </row>
    <row r="52" spans="2:13" ht="27.75" customHeight="1" x14ac:dyDescent="0.15">
      <c r="B52" s="1246"/>
      <c r="C52" s="1247"/>
      <c r="D52" s="85"/>
      <c r="E52" s="1250" t="s">
        <v>37</v>
      </c>
      <c r="F52" s="1250"/>
      <c r="G52" s="1250"/>
      <c r="H52" s="1251"/>
      <c r="I52" s="86">
        <v>22384</v>
      </c>
      <c r="J52" s="87">
        <v>24216</v>
      </c>
      <c r="K52" s="87">
        <v>24724</v>
      </c>
      <c r="L52" s="87">
        <v>24369</v>
      </c>
      <c r="M52" s="88">
        <v>24049</v>
      </c>
    </row>
    <row r="53" spans="2:13" ht="27.75" customHeight="1" thickBot="1" x14ac:dyDescent="0.2">
      <c r="B53" s="1257" t="s">
        <v>38</v>
      </c>
      <c r="C53" s="1258"/>
      <c r="D53" s="92"/>
      <c r="E53" s="1259" t="s">
        <v>39</v>
      </c>
      <c r="F53" s="1259"/>
      <c r="G53" s="1259"/>
      <c r="H53" s="1260"/>
      <c r="I53" s="93">
        <v>2016</v>
      </c>
      <c r="J53" s="94">
        <v>1686</v>
      </c>
      <c r="K53" s="94">
        <v>2184</v>
      </c>
      <c r="L53" s="94">
        <v>1946</v>
      </c>
      <c r="M53" s="95">
        <v>1924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X5rvhwXLqBF+WvVDc0/84Vsx7VZnKRQY8oE3PsPbF/4hwXT33fI8inohyaJysBbhiRnrnXhRA2zIQlmgC9JjA==" saltValue="gOnkfMvbDS6ZRWl6AkvMC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547</v>
      </c>
      <c r="G54" s="104" t="s">
        <v>548</v>
      </c>
      <c r="H54" s="105" t="s">
        <v>549</v>
      </c>
    </row>
    <row r="55" spans="2:8" ht="52.5" customHeight="1" x14ac:dyDescent="0.15">
      <c r="B55" s="106"/>
      <c r="C55" s="1269" t="s">
        <v>42</v>
      </c>
      <c r="D55" s="1269"/>
      <c r="E55" s="1270"/>
      <c r="F55" s="107">
        <v>6026</v>
      </c>
      <c r="G55" s="107">
        <v>5237</v>
      </c>
      <c r="H55" s="108">
        <v>4998</v>
      </c>
    </row>
    <row r="56" spans="2:8" ht="52.5" customHeight="1" x14ac:dyDescent="0.15">
      <c r="B56" s="109"/>
      <c r="C56" s="1271" t="s">
        <v>43</v>
      </c>
      <c r="D56" s="1271"/>
      <c r="E56" s="1272"/>
      <c r="F56" s="110">
        <v>638</v>
      </c>
      <c r="G56" s="110">
        <v>538</v>
      </c>
      <c r="H56" s="111">
        <v>538</v>
      </c>
    </row>
    <row r="57" spans="2:8" ht="53.25" customHeight="1" x14ac:dyDescent="0.15">
      <c r="B57" s="109"/>
      <c r="C57" s="1273" t="s">
        <v>44</v>
      </c>
      <c r="D57" s="1273"/>
      <c r="E57" s="1274"/>
      <c r="F57" s="112">
        <v>2562</v>
      </c>
      <c r="G57" s="112">
        <v>2609</v>
      </c>
      <c r="H57" s="113">
        <v>2758</v>
      </c>
    </row>
    <row r="58" spans="2:8" ht="45.75" customHeight="1" x14ac:dyDescent="0.15">
      <c r="B58" s="114"/>
      <c r="C58" s="1261" t="s">
        <v>573</v>
      </c>
      <c r="D58" s="1262"/>
      <c r="E58" s="1263"/>
      <c r="F58" s="115">
        <v>1601</v>
      </c>
      <c r="G58" s="115">
        <v>1601</v>
      </c>
      <c r="H58" s="116">
        <v>1602</v>
      </c>
    </row>
    <row r="59" spans="2:8" ht="45.75" customHeight="1" x14ac:dyDescent="0.15">
      <c r="B59" s="114"/>
      <c r="C59" s="1261" t="s">
        <v>574</v>
      </c>
      <c r="D59" s="1262"/>
      <c r="E59" s="1263"/>
      <c r="F59" s="115">
        <v>451</v>
      </c>
      <c r="G59" s="115">
        <v>416</v>
      </c>
      <c r="H59" s="116">
        <v>502</v>
      </c>
    </row>
    <row r="60" spans="2:8" ht="45.75" customHeight="1" x14ac:dyDescent="0.15">
      <c r="B60" s="114"/>
      <c r="C60" s="1261" t="s">
        <v>575</v>
      </c>
      <c r="D60" s="1262"/>
      <c r="E60" s="1263"/>
      <c r="F60" s="115">
        <v>28</v>
      </c>
      <c r="G60" s="115">
        <v>128</v>
      </c>
      <c r="H60" s="116">
        <v>228</v>
      </c>
    </row>
    <row r="61" spans="2:8" ht="45.75" customHeight="1" x14ac:dyDescent="0.15">
      <c r="B61" s="114"/>
      <c r="C61" s="1261" t="s">
        <v>576</v>
      </c>
      <c r="D61" s="1262"/>
      <c r="E61" s="1263"/>
      <c r="F61" s="115">
        <v>244</v>
      </c>
      <c r="G61" s="115">
        <v>223</v>
      </c>
      <c r="H61" s="116">
        <v>201</v>
      </c>
    </row>
    <row r="62" spans="2:8" ht="45.75" customHeight="1" thickBot="1" x14ac:dyDescent="0.2">
      <c r="B62" s="117"/>
      <c r="C62" s="1264" t="s">
        <v>577</v>
      </c>
      <c r="D62" s="1265"/>
      <c r="E62" s="1266"/>
      <c r="F62" s="118">
        <v>86</v>
      </c>
      <c r="G62" s="118">
        <v>86</v>
      </c>
      <c r="H62" s="119">
        <v>96</v>
      </c>
    </row>
    <row r="63" spans="2:8" ht="52.5" customHeight="1" thickBot="1" x14ac:dyDescent="0.2">
      <c r="B63" s="120"/>
      <c r="C63" s="1267" t="s">
        <v>45</v>
      </c>
      <c r="D63" s="1267"/>
      <c r="E63" s="1268"/>
      <c r="F63" s="121">
        <v>9226</v>
      </c>
      <c r="G63" s="121">
        <v>8384</v>
      </c>
      <c r="H63" s="122">
        <v>8294</v>
      </c>
    </row>
    <row r="64" spans="2:8" ht="15" customHeight="1" x14ac:dyDescent="0.15"/>
    <row r="65" ht="0" hidden="1" customHeight="1" x14ac:dyDescent="0.15"/>
    <row r="66" ht="0" hidden="1" customHeight="1" x14ac:dyDescent="0.15"/>
  </sheetData>
  <sheetProtection algorithmName="SHA-512" hashValue="ISHUtsuVTax6AVS3Jrb5sCWwwVgmSZUuRr7b4ri8OCSNWRaSi6GvNY24dCVA0UR3fdQS5EeOWo5Ldog9CFM3kQ==" saltValue="bW0r0AtIvY+fv2c1Jw/V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Y35" zoomScale="70" zoomScaleNormal="70" zoomScaleSheetLayoutView="55" workbookViewId="0">
      <selection activeCell="B114" sqref="B114"/>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578</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578</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581</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582</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545</v>
      </c>
      <c r="BQ50" s="1288"/>
      <c r="BR50" s="1288"/>
      <c r="BS50" s="1288"/>
      <c r="BT50" s="1288"/>
      <c r="BU50" s="1288"/>
      <c r="BV50" s="1288"/>
      <c r="BW50" s="1288"/>
      <c r="BX50" s="1288" t="s">
        <v>546</v>
      </c>
      <c r="BY50" s="1288"/>
      <c r="BZ50" s="1288"/>
      <c r="CA50" s="1288"/>
      <c r="CB50" s="1288"/>
      <c r="CC50" s="1288"/>
      <c r="CD50" s="1288"/>
      <c r="CE50" s="1288"/>
      <c r="CF50" s="1288" t="s">
        <v>547</v>
      </c>
      <c r="CG50" s="1288"/>
      <c r="CH50" s="1288"/>
      <c r="CI50" s="1288"/>
      <c r="CJ50" s="1288"/>
      <c r="CK50" s="1288"/>
      <c r="CL50" s="1288"/>
      <c r="CM50" s="1288"/>
      <c r="CN50" s="1288" t="s">
        <v>548</v>
      </c>
      <c r="CO50" s="1288"/>
      <c r="CP50" s="1288"/>
      <c r="CQ50" s="1288"/>
      <c r="CR50" s="1288"/>
      <c r="CS50" s="1288"/>
      <c r="CT50" s="1288"/>
      <c r="CU50" s="1288"/>
      <c r="CV50" s="1288" t="s">
        <v>549</v>
      </c>
      <c r="CW50" s="1288"/>
      <c r="CX50" s="1288"/>
      <c r="CY50" s="1288"/>
      <c r="CZ50" s="1288"/>
      <c r="DA50" s="1288"/>
      <c r="DB50" s="1288"/>
      <c r="DC50" s="1288"/>
    </row>
    <row r="51" spans="1:109" ht="13.5" customHeight="1" x14ac:dyDescent="0.15">
      <c r="B51" s="374"/>
      <c r="G51" s="1295"/>
      <c r="H51" s="1295"/>
      <c r="I51" s="1293"/>
      <c r="J51" s="1293"/>
      <c r="K51" s="1290"/>
      <c r="L51" s="1290"/>
      <c r="M51" s="1290"/>
      <c r="N51" s="1290"/>
      <c r="AM51" s="383"/>
      <c r="AN51" s="1291" t="s">
        <v>583</v>
      </c>
      <c r="AO51" s="1291"/>
      <c r="AP51" s="1291"/>
      <c r="AQ51" s="1291"/>
      <c r="AR51" s="1291"/>
      <c r="AS51" s="1291"/>
      <c r="AT51" s="1291"/>
      <c r="AU51" s="1291"/>
      <c r="AV51" s="1291"/>
      <c r="AW51" s="1291"/>
      <c r="AX51" s="1291"/>
      <c r="AY51" s="1291"/>
      <c r="AZ51" s="1291"/>
      <c r="BA51" s="1291"/>
      <c r="BB51" s="1291" t="s">
        <v>584</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v>16.8</v>
      </c>
      <c r="CG51" s="1289"/>
      <c r="CH51" s="1289"/>
      <c r="CI51" s="1289"/>
      <c r="CJ51" s="1289"/>
      <c r="CK51" s="1289"/>
      <c r="CL51" s="1289"/>
      <c r="CM51" s="1289"/>
      <c r="CN51" s="1289">
        <v>15.1</v>
      </c>
      <c r="CO51" s="1289"/>
      <c r="CP51" s="1289"/>
      <c r="CQ51" s="1289"/>
      <c r="CR51" s="1289"/>
      <c r="CS51" s="1289"/>
      <c r="CT51" s="1289"/>
      <c r="CU51" s="1289"/>
      <c r="CV51" s="1289">
        <v>15.1</v>
      </c>
      <c r="CW51" s="1289"/>
      <c r="CX51" s="1289"/>
      <c r="CY51" s="1289"/>
      <c r="CZ51" s="1289"/>
      <c r="DA51" s="1289"/>
      <c r="DB51" s="1289"/>
      <c r="DC51" s="1289"/>
    </row>
    <row r="52" spans="1:109" x14ac:dyDescent="0.15">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x14ac:dyDescent="0.15">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585</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49.4</v>
      </c>
      <c r="CG53" s="1289"/>
      <c r="CH53" s="1289"/>
      <c r="CI53" s="1289"/>
      <c r="CJ53" s="1289"/>
      <c r="CK53" s="1289"/>
      <c r="CL53" s="1289"/>
      <c r="CM53" s="1289"/>
      <c r="CN53" s="1289">
        <v>52.4</v>
      </c>
      <c r="CO53" s="1289"/>
      <c r="CP53" s="1289"/>
      <c r="CQ53" s="1289"/>
      <c r="CR53" s="1289"/>
      <c r="CS53" s="1289"/>
      <c r="CT53" s="1289"/>
      <c r="CU53" s="1289"/>
      <c r="CV53" s="1289">
        <v>54.2</v>
      </c>
      <c r="CW53" s="1289"/>
      <c r="CX53" s="1289"/>
      <c r="CY53" s="1289"/>
      <c r="CZ53" s="1289"/>
      <c r="DA53" s="1289"/>
      <c r="DB53" s="1289"/>
      <c r="DC53" s="1289"/>
    </row>
    <row r="54" spans="1:109" x14ac:dyDescent="0.15">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x14ac:dyDescent="0.15">
      <c r="A55" s="382"/>
      <c r="B55" s="374"/>
      <c r="G55" s="1284"/>
      <c r="H55" s="1284"/>
      <c r="I55" s="1284"/>
      <c r="J55" s="1284"/>
      <c r="K55" s="1290"/>
      <c r="L55" s="1290"/>
      <c r="M55" s="1290"/>
      <c r="N55" s="1290"/>
      <c r="AN55" s="1288" t="s">
        <v>586</v>
      </c>
      <c r="AO55" s="1288"/>
      <c r="AP55" s="1288"/>
      <c r="AQ55" s="1288"/>
      <c r="AR55" s="1288"/>
      <c r="AS55" s="1288"/>
      <c r="AT55" s="1288"/>
      <c r="AU55" s="1288"/>
      <c r="AV55" s="1288"/>
      <c r="AW55" s="1288"/>
      <c r="AX55" s="1288"/>
      <c r="AY55" s="1288"/>
      <c r="AZ55" s="1288"/>
      <c r="BA55" s="1288"/>
      <c r="BB55" s="1291" t="s">
        <v>584</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37.299999999999997</v>
      </c>
      <c r="CG55" s="1289"/>
      <c r="CH55" s="1289"/>
      <c r="CI55" s="1289"/>
      <c r="CJ55" s="1289"/>
      <c r="CK55" s="1289"/>
      <c r="CL55" s="1289"/>
      <c r="CM55" s="1289"/>
      <c r="CN55" s="1289">
        <v>33.1</v>
      </c>
      <c r="CO55" s="1289"/>
      <c r="CP55" s="1289"/>
      <c r="CQ55" s="1289"/>
      <c r="CR55" s="1289"/>
      <c r="CS55" s="1289"/>
      <c r="CT55" s="1289"/>
      <c r="CU55" s="1289"/>
      <c r="CV55" s="1289">
        <v>31.3</v>
      </c>
      <c r="CW55" s="1289"/>
      <c r="CX55" s="1289"/>
      <c r="CY55" s="1289"/>
      <c r="CZ55" s="1289"/>
      <c r="DA55" s="1289"/>
      <c r="DB55" s="1289"/>
      <c r="DC55" s="1289"/>
    </row>
    <row r="56" spans="1:109" x14ac:dyDescent="0.15">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x14ac:dyDescent="0.15">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585</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55.2</v>
      </c>
      <c r="CG57" s="1289"/>
      <c r="CH57" s="1289"/>
      <c r="CI57" s="1289"/>
      <c r="CJ57" s="1289"/>
      <c r="CK57" s="1289"/>
      <c r="CL57" s="1289"/>
      <c r="CM57" s="1289"/>
      <c r="CN57" s="1289">
        <v>57.2</v>
      </c>
      <c r="CO57" s="1289"/>
      <c r="CP57" s="1289"/>
      <c r="CQ57" s="1289"/>
      <c r="CR57" s="1289"/>
      <c r="CS57" s="1289"/>
      <c r="CT57" s="1289"/>
      <c r="CU57" s="1289"/>
      <c r="CV57" s="1289">
        <v>58.5</v>
      </c>
      <c r="CW57" s="1289"/>
      <c r="CX57" s="1289"/>
      <c r="CY57" s="1289"/>
      <c r="CZ57" s="1289"/>
      <c r="DA57" s="1289"/>
      <c r="DB57" s="1289"/>
      <c r="DC57" s="1289"/>
      <c r="DD57" s="387"/>
      <c r="DE57" s="386"/>
    </row>
    <row r="58" spans="1:109" s="382" customFormat="1" x14ac:dyDescent="0.15">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587</v>
      </c>
    </row>
    <row r="64" spans="1:109" x14ac:dyDescent="0.15">
      <c r="B64" s="374"/>
      <c r="G64" s="381"/>
      <c r="I64" s="394"/>
      <c r="J64" s="394"/>
      <c r="K64" s="394"/>
      <c r="L64" s="394"/>
      <c r="M64" s="394"/>
      <c r="N64" s="395"/>
      <c r="AM64" s="381"/>
      <c r="AN64" s="381" t="s">
        <v>580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588</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582</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545</v>
      </c>
      <c r="BQ72" s="1288"/>
      <c r="BR72" s="1288"/>
      <c r="BS72" s="1288"/>
      <c r="BT72" s="1288"/>
      <c r="BU72" s="1288"/>
      <c r="BV72" s="1288"/>
      <c r="BW72" s="1288"/>
      <c r="BX72" s="1288" t="s">
        <v>546</v>
      </c>
      <c r="BY72" s="1288"/>
      <c r="BZ72" s="1288"/>
      <c r="CA72" s="1288"/>
      <c r="CB72" s="1288"/>
      <c r="CC72" s="1288"/>
      <c r="CD72" s="1288"/>
      <c r="CE72" s="1288"/>
      <c r="CF72" s="1288" t="s">
        <v>547</v>
      </c>
      <c r="CG72" s="1288"/>
      <c r="CH72" s="1288"/>
      <c r="CI72" s="1288"/>
      <c r="CJ72" s="1288"/>
      <c r="CK72" s="1288"/>
      <c r="CL72" s="1288"/>
      <c r="CM72" s="1288"/>
      <c r="CN72" s="1288" t="s">
        <v>548</v>
      </c>
      <c r="CO72" s="1288"/>
      <c r="CP72" s="1288"/>
      <c r="CQ72" s="1288"/>
      <c r="CR72" s="1288"/>
      <c r="CS72" s="1288"/>
      <c r="CT72" s="1288"/>
      <c r="CU72" s="1288"/>
      <c r="CV72" s="1288" t="s">
        <v>549</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1" t="s">
        <v>583</v>
      </c>
      <c r="AO73" s="1291"/>
      <c r="AP73" s="1291"/>
      <c r="AQ73" s="1291"/>
      <c r="AR73" s="1291"/>
      <c r="AS73" s="1291"/>
      <c r="AT73" s="1291"/>
      <c r="AU73" s="1291"/>
      <c r="AV73" s="1291"/>
      <c r="AW73" s="1291"/>
      <c r="AX73" s="1291"/>
      <c r="AY73" s="1291"/>
      <c r="AZ73" s="1291"/>
      <c r="BA73" s="1291"/>
      <c r="BB73" s="1291" t="s">
        <v>584</v>
      </c>
      <c r="BC73" s="1291"/>
      <c r="BD73" s="1291"/>
      <c r="BE73" s="1291"/>
      <c r="BF73" s="1291"/>
      <c r="BG73" s="1291"/>
      <c r="BH73" s="1291"/>
      <c r="BI73" s="1291"/>
      <c r="BJ73" s="1291"/>
      <c r="BK73" s="1291"/>
      <c r="BL73" s="1291"/>
      <c r="BM73" s="1291"/>
      <c r="BN73" s="1291"/>
      <c r="BO73" s="1291"/>
      <c r="BP73" s="1289">
        <v>15.2</v>
      </c>
      <c r="BQ73" s="1289"/>
      <c r="BR73" s="1289"/>
      <c r="BS73" s="1289"/>
      <c r="BT73" s="1289"/>
      <c r="BU73" s="1289"/>
      <c r="BV73" s="1289"/>
      <c r="BW73" s="1289"/>
      <c r="BX73" s="1289">
        <v>13.4</v>
      </c>
      <c r="BY73" s="1289"/>
      <c r="BZ73" s="1289"/>
      <c r="CA73" s="1289"/>
      <c r="CB73" s="1289"/>
      <c r="CC73" s="1289"/>
      <c r="CD73" s="1289"/>
      <c r="CE73" s="1289"/>
      <c r="CF73" s="1289">
        <v>16.8</v>
      </c>
      <c r="CG73" s="1289"/>
      <c r="CH73" s="1289"/>
      <c r="CI73" s="1289"/>
      <c r="CJ73" s="1289"/>
      <c r="CK73" s="1289"/>
      <c r="CL73" s="1289"/>
      <c r="CM73" s="1289"/>
      <c r="CN73" s="1289">
        <v>15.1</v>
      </c>
      <c r="CO73" s="1289"/>
      <c r="CP73" s="1289"/>
      <c r="CQ73" s="1289"/>
      <c r="CR73" s="1289"/>
      <c r="CS73" s="1289"/>
      <c r="CT73" s="1289"/>
      <c r="CU73" s="1289"/>
      <c r="CV73" s="1289">
        <v>15.1</v>
      </c>
      <c r="CW73" s="1289"/>
      <c r="CX73" s="1289"/>
      <c r="CY73" s="1289"/>
      <c r="CZ73" s="1289"/>
      <c r="DA73" s="1289"/>
      <c r="DB73" s="1289"/>
      <c r="DC73" s="1289"/>
    </row>
    <row r="74" spans="2:107" x14ac:dyDescent="0.15">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x14ac:dyDescent="0.15">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589</v>
      </c>
      <c r="BC75" s="1291"/>
      <c r="BD75" s="1291"/>
      <c r="BE75" s="1291"/>
      <c r="BF75" s="1291"/>
      <c r="BG75" s="1291"/>
      <c r="BH75" s="1291"/>
      <c r="BI75" s="1291"/>
      <c r="BJ75" s="1291"/>
      <c r="BK75" s="1291"/>
      <c r="BL75" s="1291"/>
      <c r="BM75" s="1291"/>
      <c r="BN75" s="1291"/>
      <c r="BO75" s="1291"/>
      <c r="BP75" s="1289">
        <v>7.3</v>
      </c>
      <c r="BQ75" s="1289"/>
      <c r="BR75" s="1289"/>
      <c r="BS75" s="1289"/>
      <c r="BT75" s="1289"/>
      <c r="BU75" s="1289"/>
      <c r="BV75" s="1289"/>
      <c r="BW75" s="1289"/>
      <c r="BX75" s="1289">
        <v>6.7</v>
      </c>
      <c r="BY75" s="1289"/>
      <c r="BZ75" s="1289"/>
      <c r="CA75" s="1289"/>
      <c r="CB75" s="1289"/>
      <c r="CC75" s="1289"/>
      <c r="CD75" s="1289"/>
      <c r="CE75" s="1289"/>
      <c r="CF75" s="1289">
        <v>7</v>
      </c>
      <c r="CG75" s="1289"/>
      <c r="CH75" s="1289"/>
      <c r="CI75" s="1289"/>
      <c r="CJ75" s="1289"/>
      <c r="CK75" s="1289"/>
      <c r="CL75" s="1289"/>
      <c r="CM75" s="1289"/>
      <c r="CN75" s="1289">
        <v>7.8</v>
      </c>
      <c r="CO75" s="1289"/>
      <c r="CP75" s="1289"/>
      <c r="CQ75" s="1289"/>
      <c r="CR75" s="1289"/>
      <c r="CS75" s="1289"/>
      <c r="CT75" s="1289"/>
      <c r="CU75" s="1289"/>
      <c r="CV75" s="1289">
        <v>8</v>
      </c>
      <c r="CW75" s="1289"/>
      <c r="CX75" s="1289"/>
      <c r="CY75" s="1289"/>
      <c r="CZ75" s="1289"/>
      <c r="DA75" s="1289"/>
      <c r="DB75" s="1289"/>
      <c r="DC75" s="1289"/>
    </row>
    <row r="76" spans="2:107" x14ac:dyDescent="0.15">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x14ac:dyDescent="0.15">
      <c r="B77" s="374"/>
      <c r="G77" s="1284"/>
      <c r="H77" s="1284"/>
      <c r="I77" s="1284"/>
      <c r="J77" s="1284"/>
      <c r="K77" s="1296"/>
      <c r="L77" s="1296"/>
      <c r="M77" s="1296"/>
      <c r="N77" s="1296"/>
      <c r="AN77" s="1288" t="s">
        <v>586</v>
      </c>
      <c r="AO77" s="1288"/>
      <c r="AP77" s="1288"/>
      <c r="AQ77" s="1288"/>
      <c r="AR77" s="1288"/>
      <c r="AS77" s="1288"/>
      <c r="AT77" s="1288"/>
      <c r="AU77" s="1288"/>
      <c r="AV77" s="1288"/>
      <c r="AW77" s="1288"/>
      <c r="AX77" s="1288"/>
      <c r="AY77" s="1288"/>
      <c r="AZ77" s="1288"/>
      <c r="BA77" s="1288"/>
      <c r="BB77" s="1291" t="s">
        <v>584</v>
      </c>
      <c r="BC77" s="1291"/>
      <c r="BD77" s="1291"/>
      <c r="BE77" s="1291"/>
      <c r="BF77" s="1291"/>
      <c r="BG77" s="1291"/>
      <c r="BH77" s="1291"/>
      <c r="BI77" s="1291"/>
      <c r="BJ77" s="1291"/>
      <c r="BK77" s="1291"/>
      <c r="BL77" s="1291"/>
      <c r="BM77" s="1291"/>
      <c r="BN77" s="1291"/>
      <c r="BO77" s="1291"/>
      <c r="BP77" s="1289">
        <v>50.3</v>
      </c>
      <c r="BQ77" s="1289"/>
      <c r="BR77" s="1289"/>
      <c r="BS77" s="1289"/>
      <c r="BT77" s="1289"/>
      <c r="BU77" s="1289"/>
      <c r="BV77" s="1289"/>
      <c r="BW77" s="1289"/>
      <c r="BX77" s="1289">
        <v>45.9</v>
      </c>
      <c r="BY77" s="1289"/>
      <c r="BZ77" s="1289"/>
      <c r="CA77" s="1289"/>
      <c r="CB77" s="1289"/>
      <c r="CC77" s="1289"/>
      <c r="CD77" s="1289"/>
      <c r="CE77" s="1289"/>
      <c r="CF77" s="1289">
        <v>37.299999999999997</v>
      </c>
      <c r="CG77" s="1289"/>
      <c r="CH77" s="1289"/>
      <c r="CI77" s="1289"/>
      <c r="CJ77" s="1289"/>
      <c r="CK77" s="1289"/>
      <c r="CL77" s="1289"/>
      <c r="CM77" s="1289"/>
      <c r="CN77" s="1289">
        <v>33.1</v>
      </c>
      <c r="CO77" s="1289"/>
      <c r="CP77" s="1289"/>
      <c r="CQ77" s="1289"/>
      <c r="CR77" s="1289"/>
      <c r="CS77" s="1289"/>
      <c r="CT77" s="1289"/>
      <c r="CU77" s="1289"/>
      <c r="CV77" s="1289">
        <v>31.3</v>
      </c>
      <c r="CW77" s="1289"/>
      <c r="CX77" s="1289"/>
      <c r="CY77" s="1289"/>
      <c r="CZ77" s="1289"/>
      <c r="DA77" s="1289"/>
      <c r="DB77" s="1289"/>
      <c r="DC77" s="1289"/>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589</v>
      </c>
      <c r="BC79" s="1291"/>
      <c r="BD79" s="1291"/>
      <c r="BE79" s="1291"/>
      <c r="BF79" s="1291"/>
      <c r="BG79" s="1291"/>
      <c r="BH79" s="1291"/>
      <c r="BI79" s="1291"/>
      <c r="BJ79" s="1291"/>
      <c r="BK79" s="1291"/>
      <c r="BL79" s="1291"/>
      <c r="BM79" s="1291"/>
      <c r="BN79" s="1291"/>
      <c r="BO79" s="1291"/>
      <c r="BP79" s="1289">
        <v>9.6</v>
      </c>
      <c r="BQ79" s="1289"/>
      <c r="BR79" s="1289"/>
      <c r="BS79" s="1289"/>
      <c r="BT79" s="1289"/>
      <c r="BU79" s="1289"/>
      <c r="BV79" s="1289"/>
      <c r="BW79" s="1289"/>
      <c r="BX79" s="1289">
        <v>8.8000000000000007</v>
      </c>
      <c r="BY79" s="1289"/>
      <c r="BZ79" s="1289"/>
      <c r="CA79" s="1289"/>
      <c r="CB79" s="1289"/>
      <c r="CC79" s="1289"/>
      <c r="CD79" s="1289"/>
      <c r="CE79" s="1289"/>
      <c r="CF79" s="1289">
        <v>7.8</v>
      </c>
      <c r="CG79" s="1289"/>
      <c r="CH79" s="1289"/>
      <c r="CI79" s="1289"/>
      <c r="CJ79" s="1289"/>
      <c r="CK79" s="1289"/>
      <c r="CL79" s="1289"/>
      <c r="CM79" s="1289"/>
      <c r="CN79" s="1289">
        <v>7.5</v>
      </c>
      <c r="CO79" s="1289"/>
      <c r="CP79" s="1289"/>
      <c r="CQ79" s="1289"/>
      <c r="CR79" s="1289"/>
      <c r="CS79" s="1289"/>
      <c r="CT79" s="1289"/>
      <c r="CU79" s="1289"/>
      <c r="CV79" s="1289">
        <v>7.2</v>
      </c>
      <c r="CW79" s="1289"/>
      <c r="CX79" s="1289"/>
      <c r="CY79" s="1289"/>
      <c r="CZ79" s="1289"/>
      <c r="DA79" s="1289"/>
      <c r="DB79" s="1289"/>
      <c r="DC79" s="1289"/>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02lhEdWV2FjYsFcJzk98ZajernBT7EUwqvbSxvigfjSH7USaHyzFX/Om9HhzVDZXdHHI9HjE+zAUVWq90ZGS8Q==" saltValue="m2fZSEGNolxUrqGFXEQMC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F84" zoomScale="80" zoomScaleNormal="80" zoomScaleSheetLayoutView="70" workbookViewId="0">
      <selection activeCell="B114" sqref="B114"/>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lYllgzD/CsuSif/0doAScWdILsNzGA5hOTBgTQIleTi7mv2QuvTmGeXJco5213twjq+LaY3IoMJ/zIqrMqp5g==" saltValue="PT/Se6L99dlvsclhhkU2o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8" zoomScale="80" zoomScaleNormal="80" zoomScaleSheetLayoutView="55" workbookViewId="0">
      <selection activeCell="B114" sqref="B114"/>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a9hA+GcINa6xC/t5xr031c4ALMwLCsN2Aj1rq6p7tjbST0cYC6J2S6JBd7NiuMWMuYz7TOjpQY4SuIKFXH2JA==" saltValue="tjMthUCQd2+TBCbo364de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542</v>
      </c>
      <c r="G2" s="136"/>
      <c r="H2" s="137"/>
    </row>
    <row r="3" spans="1:8" x14ac:dyDescent="0.15">
      <c r="A3" s="133" t="s">
        <v>535</v>
      </c>
      <c r="B3" s="138"/>
      <c r="C3" s="139"/>
      <c r="D3" s="140">
        <v>83727</v>
      </c>
      <c r="E3" s="141"/>
      <c r="F3" s="142">
        <v>63956</v>
      </c>
      <c r="G3" s="143"/>
      <c r="H3" s="144"/>
    </row>
    <row r="4" spans="1:8" x14ac:dyDescent="0.15">
      <c r="A4" s="145"/>
      <c r="B4" s="146"/>
      <c r="C4" s="147"/>
      <c r="D4" s="148">
        <v>56148</v>
      </c>
      <c r="E4" s="149"/>
      <c r="F4" s="150">
        <v>29239</v>
      </c>
      <c r="G4" s="151"/>
      <c r="H4" s="152"/>
    </row>
    <row r="5" spans="1:8" x14ac:dyDescent="0.15">
      <c r="A5" s="133" t="s">
        <v>537</v>
      </c>
      <c r="B5" s="138"/>
      <c r="C5" s="139"/>
      <c r="D5" s="140">
        <v>85939</v>
      </c>
      <c r="E5" s="141"/>
      <c r="F5" s="142">
        <v>66255</v>
      </c>
      <c r="G5" s="143"/>
      <c r="H5" s="144"/>
    </row>
    <row r="6" spans="1:8" x14ac:dyDescent="0.15">
      <c r="A6" s="145"/>
      <c r="B6" s="146"/>
      <c r="C6" s="147"/>
      <c r="D6" s="148">
        <v>55502</v>
      </c>
      <c r="E6" s="149"/>
      <c r="F6" s="150">
        <v>31822</v>
      </c>
      <c r="G6" s="151"/>
      <c r="H6" s="152"/>
    </row>
    <row r="7" spans="1:8" x14ac:dyDescent="0.15">
      <c r="A7" s="133" t="s">
        <v>538</v>
      </c>
      <c r="B7" s="138"/>
      <c r="C7" s="139"/>
      <c r="D7" s="140">
        <v>76776</v>
      </c>
      <c r="E7" s="141"/>
      <c r="F7" s="142">
        <v>54227</v>
      </c>
      <c r="G7" s="143"/>
      <c r="H7" s="144"/>
    </row>
    <row r="8" spans="1:8" x14ac:dyDescent="0.15">
      <c r="A8" s="145"/>
      <c r="B8" s="146"/>
      <c r="C8" s="147"/>
      <c r="D8" s="148">
        <v>46112</v>
      </c>
      <c r="E8" s="149"/>
      <c r="F8" s="150">
        <v>29694</v>
      </c>
      <c r="G8" s="151"/>
      <c r="H8" s="152"/>
    </row>
    <row r="9" spans="1:8" x14ac:dyDescent="0.15">
      <c r="A9" s="133" t="s">
        <v>539</v>
      </c>
      <c r="B9" s="138"/>
      <c r="C9" s="139"/>
      <c r="D9" s="140">
        <v>25734</v>
      </c>
      <c r="E9" s="141"/>
      <c r="F9" s="142">
        <v>57295</v>
      </c>
      <c r="G9" s="143"/>
      <c r="H9" s="144"/>
    </row>
    <row r="10" spans="1:8" x14ac:dyDescent="0.15">
      <c r="A10" s="145"/>
      <c r="B10" s="146"/>
      <c r="C10" s="147"/>
      <c r="D10" s="148">
        <v>19177</v>
      </c>
      <c r="E10" s="149"/>
      <c r="F10" s="150">
        <v>32771</v>
      </c>
      <c r="G10" s="151"/>
      <c r="H10" s="152"/>
    </row>
    <row r="11" spans="1:8" x14ac:dyDescent="0.15">
      <c r="A11" s="133" t="s">
        <v>540</v>
      </c>
      <c r="B11" s="138"/>
      <c r="C11" s="139"/>
      <c r="D11" s="140">
        <v>53708</v>
      </c>
      <c r="E11" s="141"/>
      <c r="F11" s="142">
        <v>54110</v>
      </c>
      <c r="G11" s="143"/>
      <c r="H11" s="144"/>
    </row>
    <row r="12" spans="1:8" x14ac:dyDescent="0.15">
      <c r="A12" s="145"/>
      <c r="B12" s="146"/>
      <c r="C12" s="153"/>
      <c r="D12" s="148">
        <v>27445</v>
      </c>
      <c r="E12" s="149"/>
      <c r="F12" s="150">
        <v>30620</v>
      </c>
      <c r="G12" s="151"/>
      <c r="H12" s="152"/>
    </row>
    <row r="13" spans="1:8" x14ac:dyDescent="0.15">
      <c r="A13" s="133"/>
      <c r="B13" s="138"/>
      <c r="C13" s="154"/>
      <c r="D13" s="155">
        <v>65177</v>
      </c>
      <c r="E13" s="156"/>
      <c r="F13" s="157">
        <v>59169</v>
      </c>
      <c r="G13" s="158"/>
      <c r="H13" s="144"/>
    </row>
    <row r="14" spans="1:8" x14ac:dyDescent="0.15">
      <c r="A14" s="145"/>
      <c r="B14" s="146"/>
      <c r="C14" s="147"/>
      <c r="D14" s="148">
        <v>40877</v>
      </c>
      <c r="E14" s="149"/>
      <c r="F14" s="150">
        <v>30829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4.08</v>
      </c>
      <c r="C19" s="159">
        <f>ROUND(VALUE(SUBSTITUTE(実質収支比率等に係る経年分析!G$48,"▲","-")),2)</f>
        <v>6.7</v>
      </c>
      <c r="D19" s="159">
        <f>ROUND(VALUE(SUBSTITUTE(実質収支比率等に係る経年分析!H$48,"▲","-")),2)</f>
        <v>5.42</v>
      </c>
      <c r="E19" s="159">
        <f>ROUND(VALUE(SUBSTITUTE(実質収支比率等に係る経年分析!I$48,"▲","-")),2)</f>
        <v>5.98</v>
      </c>
      <c r="F19" s="159">
        <f>ROUND(VALUE(SUBSTITUTE(実質収支比率等に係る経年分析!J$48,"▲","-")),2)</f>
        <v>5.45</v>
      </c>
    </row>
    <row r="20" spans="1:11" x14ac:dyDescent="0.15">
      <c r="A20" s="159" t="s">
        <v>49</v>
      </c>
      <c r="B20" s="159">
        <f>ROUND(VALUE(SUBSTITUTE(実質収支比率等に係る経年分析!F$47,"▲","-")),2)</f>
        <v>38.049999999999997</v>
      </c>
      <c r="C20" s="159">
        <f>ROUND(VALUE(SUBSTITUTE(実質収支比率等に係る経年分析!G$47,"▲","-")),2)</f>
        <v>41.3</v>
      </c>
      <c r="D20" s="159">
        <f>ROUND(VALUE(SUBSTITUTE(実質収支比率等に係る経年分析!H$47,"▲","-")),2)</f>
        <v>39.869999999999997</v>
      </c>
      <c r="E20" s="159">
        <f>ROUND(VALUE(SUBSTITUTE(実質収支比率等に係る経年分析!I$47,"▲","-")),2)</f>
        <v>34.770000000000003</v>
      </c>
      <c r="F20" s="159">
        <f>ROUND(VALUE(SUBSTITUTE(実質収支比率等に係る経年分析!J$47,"▲","-")),2)</f>
        <v>33.24</v>
      </c>
    </row>
    <row r="21" spans="1:11" x14ac:dyDescent="0.15">
      <c r="A21" s="159" t="s">
        <v>50</v>
      </c>
      <c r="B21" s="159">
        <f>IF(ISNUMBER(VALUE(SUBSTITUTE(実質収支比率等に係る経年分析!F$49,"▲","-"))),ROUND(VALUE(SUBSTITUTE(実質収支比率等に係る経年分析!F$49,"▲","-")),2),NA())</f>
        <v>-16.02</v>
      </c>
      <c r="C21" s="159">
        <f>IF(ISNUMBER(VALUE(SUBSTITUTE(実質収支比率等に係る経年分析!G$49,"▲","-"))),ROUND(VALUE(SUBSTITUTE(実質収支比率等に係る経年分析!G$49,"▲","-")),2),NA())</f>
        <v>2.5099999999999998</v>
      </c>
      <c r="D21" s="159">
        <f>IF(ISNUMBER(VALUE(SUBSTITUTE(実質収支比率等に係る経年分析!H$49,"▲","-"))),ROUND(VALUE(SUBSTITUTE(実質収支比率等に係る経年分析!H$49,"▲","-")),2),NA())</f>
        <v>-4.33</v>
      </c>
      <c r="E21" s="159">
        <f>IF(ISNUMBER(VALUE(SUBSTITUTE(実質収支比率等に係る経年分析!I$49,"▲","-"))),ROUND(VALUE(SUBSTITUTE(実質収支比率等に係る経年分析!I$49,"▲","-")),2),NA())</f>
        <v>-7.42</v>
      </c>
      <c r="F21" s="159">
        <f>IF(ISNUMBER(VALUE(SUBSTITUTE(実質収支比率等に係る経年分析!J$49,"▲","-"))),ROUND(VALUE(SUBSTITUTE(実質収支比率等に係る経年分析!J$49,"▲","-")),2),NA())</f>
        <v>-5.18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0.09</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x14ac:dyDescent="0.15">
      <c r="A30" s="160" t="str">
        <f>IF(連結実質赤字比率に係る赤字・黒字の構成分析!C$40="",NA(),連結実質赤字比率に係る赤字・黒字の構成分析!C$40)</f>
        <v>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x14ac:dyDescent="0.15">
      <c r="A31" s="160" t="str">
        <f>IF(連結実質赤字比率に係る赤字・黒字の構成分析!C$39="",NA(),連結実質赤字比率に係る赤字・黒字の構成分析!C$39)</f>
        <v>国民健康保険特別会計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0.17</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0.14000000000000001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0.14000000000000001</v>
      </c>
    </row>
    <row r="32" spans="1:11" x14ac:dyDescent="0.15">
      <c r="A32" s="160" t="str">
        <f>IF(連結実質赤字比率に係る赤字・黒字の構成分析!C$38="",NA(),連結実質赤字比率に係る赤字・黒字の構成分析!C$38)</f>
        <v>介護サービス事業会計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0.28000000000000003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0.86</v>
      </c>
    </row>
    <row r="34" spans="1:16" x14ac:dyDescent="0.15">
      <c r="A34" s="160" t="str">
        <f>IF(連結実質赤字比率に係る赤字・黒字の構成分析!C$36="",NA(),連結実質赤字比率に係る赤字・黒字の構成分析!C$36)</f>
        <v>病院事業会計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3.66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2.15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1.91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2.89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2.2200000000000002</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4.05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6.66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5.39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5.97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5.44</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14.04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14.14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13.43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14.07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14.46</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2125</v>
      </c>
      <c r="E42" s="161"/>
      <c r="F42" s="161"/>
      <c r="G42" s="161">
        <f>'実質公債費比率（分子）の構造'!L$52</f>
        <v>2333</v>
      </c>
      <c r="H42" s="161"/>
      <c r="I42" s="161"/>
      <c r="J42" s="161">
        <f>'実質公債費比率（分子）の構造'!M$52</f>
        <v>2455</v>
      </c>
      <c r="K42" s="161"/>
      <c r="L42" s="161"/>
      <c r="M42" s="161">
        <f>'実質公債費比率（分子）の構造'!N$52</f>
        <v>2531</v>
      </c>
      <c r="N42" s="161"/>
      <c r="O42" s="161"/>
      <c r="P42" s="161">
        <f>'実質公債費比率（分子）の構造'!O$52</f>
        <v>2605</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23</v>
      </c>
      <c r="C44" s="161"/>
      <c r="D44" s="161"/>
      <c r="E44" s="161">
        <f>'実質公債費比率（分子）の構造'!L$50</f>
        <v>22</v>
      </c>
      <c r="F44" s="161"/>
      <c r="G44" s="161"/>
      <c r="H44" s="161">
        <f>'実質公債費比率（分子）の構造'!M$50</f>
        <v>10</v>
      </c>
      <c r="I44" s="161"/>
      <c r="J44" s="161"/>
      <c r="K44" s="161">
        <f>'実質公債費比率（分子）の構造'!N$50</f>
        <v>4</v>
      </c>
      <c r="L44" s="161"/>
      <c r="M44" s="161"/>
      <c r="N44" s="161">
        <f>'実質公債費比率（分子）の構造'!O$50</f>
        <v>2</v>
      </c>
      <c r="O44" s="161"/>
      <c r="P44" s="161"/>
    </row>
    <row r="45" spans="1:16" x14ac:dyDescent="0.15">
      <c r="A45" s="161" t="s">
        <v>60</v>
      </c>
      <c r="B45" s="161">
        <f>'実質公債費比率（分子）の構造'!K$49</f>
        <v>34</v>
      </c>
      <c r="C45" s="161"/>
      <c r="D45" s="161"/>
      <c r="E45" s="161">
        <f>'実質公債費比率（分子）の構造'!L$49</f>
        <v>33</v>
      </c>
      <c r="F45" s="161"/>
      <c r="G45" s="161"/>
      <c r="H45" s="161">
        <f>'実質公債費比率（分子）の構造'!M$49</f>
        <v>33</v>
      </c>
      <c r="I45" s="161"/>
      <c r="J45" s="161"/>
      <c r="K45" s="161">
        <f>'実質公債費比率（分子）の構造'!N$49</f>
        <v>29</v>
      </c>
      <c r="L45" s="161"/>
      <c r="M45" s="161"/>
      <c r="N45" s="161">
        <f>'実質公債費比率（分子）の構造'!O$49</f>
        <v>36</v>
      </c>
      <c r="O45" s="161"/>
      <c r="P45" s="161"/>
    </row>
    <row r="46" spans="1:16" x14ac:dyDescent="0.15">
      <c r="A46" s="161" t="s">
        <v>61</v>
      </c>
      <c r="B46" s="161">
        <f>'実質公債費比率（分子）の構造'!K$48</f>
        <v>523</v>
      </c>
      <c r="C46" s="161"/>
      <c r="D46" s="161"/>
      <c r="E46" s="161">
        <f>'実質公債費比率（分子）の構造'!L$48</f>
        <v>525</v>
      </c>
      <c r="F46" s="161"/>
      <c r="G46" s="161"/>
      <c r="H46" s="161">
        <f>'実質公債費比率（分子）の構造'!M$48</f>
        <v>586</v>
      </c>
      <c r="I46" s="161"/>
      <c r="J46" s="161"/>
      <c r="K46" s="161">
        <f>'実質公債費比率（分子）の構造'!N$48</f>
        <v>606</v>
      </c>
      <c r="L46" s="161"/>
      <c r="M46" s="161"/>
      <c r="N46" s="161">
        <f>'実質公債費比率（分子）の構造'!O$48</f>
        <v>596</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2340</v>
      </c>
      <c r="C49" s="161"/>
      <c r="D49" s="161"/>
      <c r="E49" s="161">
        <f>'実質公債費比率（分子）の構造'!L$45</f>
        <v>2675</v>
      </c>
      <c r="F49" s="161"/>
      <c r="G49" s="161"/>
      <c r="H49" s="161">
        <f>'実質公債費比率（分子）の構造'!M$45</f>
        <v>2849</v>
      </c>
      <c r="I49" s="161"/>
      <c r="J49" s="161"/>
      <c r="K49" s="161">
        <f>'実質公債費比率（分子）の構造'!N$45</f>
        <v>2964</v>
      </c>
      <c r="L49" s="161"/>
      <c r="M49" s="161"/>
      <c r="N49" s="161">
        <f>'実質公債費比率（分子）の構造'!O$45</f>
        <v>2986</v>
      </c>
      <c r="O49" s="161"/>
      <c r="P49" s="161"/>
    </row>
    <row r="50" spans="1:16" x14ac:dyDescent="0.15">
      <c r="A50" s="161" t="s">
        <v>65</v>
      </c>
      <c r="B50" s="161" t="e">
        <f>NA()</f>
        <v>#N/A</v>
      </c>
      <c r="C50" s="161">
        <f>IF(ISNUMBER('実質公債費比率（分子）の構造'!K$53),'実質公債費比率（分子）の構造'!K$53,NA())</f>
        <v>795</v>
      </c>
      <c r="D50" s="161" t="e">
        <f>NA()</f>
        <v>#N/A</v>
      </c>
      <c r="E50" s="161" t="e">
        <f>NA()</f>
        <v>#N/A</v>
      </c>
      <c r="F50" s="161">
        <f>IF(ISNUMBER('実質公債費比率（分子）の構造'!L$53),'実質公債費比率（分子）の構造'!L$53,NA())</f>
        <v>922</v>
      </c>
      <c r="G50" s="161" t="e">
        <f>NA()</f>
        <v>#N/A</v>
      </c>
      <c r="H50" s="161" t="e">
        <f>NA()</f>
        <v>#N/A</v>
      </c>
      <c r="I50" s="161">
        <f>IF(ISNUMBER('実質公債費比率（分子）の構造'!M$53),'実質公債費比率（分子）の構造'!M$53,NA())</f>
        <v>1023</v>
      </c>
      <c r="J50" s="161" t="e">
        <f>NA()</f>
        <v>#N/A</v>
      </c>
      <c r="K50" s="161" t="e">
        <f>NA()</f>
        <v>#N/A</v>
      </c>
      <c r="L50" s="161">
        <f>IF(ISNUMBER('実質公債費比率（分子）の構造'!N$53),'実質公債費比率（分子）の構造'!N$53,NA())</f>
        <v>1072</v>
      </c>
      <c r="M50" s="161" t="e">
        <f>NA()</f>
        <v>#N/A</v>
      </c>
      <c r="N50" s="161" t="e">
        <f>NA()</f>
        <v>#N/A</v>
      </c>
      <c r="O50" s="161">
        <f>IF(ISNUMBER('実質公債費比率（分子）の構造'!O$53),'実質公債費比率（分子）の構造'!O$53,NA())</f>
        <v>1015</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22384</v>
      </c>
      <c r="E56" s="160"/>
      <c r="F56" s="160"/>
      <c r="G56" s="160">
        <f>'将来負担比率（分子）の構造'!J$52</f>
        <v>24216</v>
      </c>
      <c r="H56" s="160"/>
      <c r="I56" s="160"/>
      <c r="J56" s="160">
        <f>'将来負担比率（分子）の構造'!K$52</f>
        <v>24724</v>
      </c>
      <c r="K56" s="160"/>
      <c r="L56" s="160"/>
      <c r="M56" s="160">
        <f>'将来負担比率（分子）の構造'!L$52</f>
        <v>24369</v>
      </c>
      <c r="N56" s="160"/>
      <c r="O56" s="160"/>
      <c r="P56" s="160">
        <f>'将来負担比率（分子）の構造'!M$52</f>
        <v>24049</v>
      </c>
    </row>
    <row r="57" spans="1:16" x14ac:dyDescent="0.15">
      <c r="A57" s="160" t="s">
        <v>36</v>
      </c>
      <c r="B57" s="160"/>
      <c r="C57" s="160"/>
      <c r="D57" s="160">
        <f>'将来負担比率（分子）の構造'!I$51</f>
        <v>3326</v>
      </c>
      <c r="E57" s="160"/>
      <c r="F57" s="160"/>
      <c r="G57" s="160">
        <f>'将来負担比率（分子）の構造'!J$51</f>
        <v>3404</v>
      </c>
      <c r="H57" s="160"/>
      <c r="I57" s="160"/>
      <c r="J57" s="160">
        <f>'将来負担比率（分子）の構造'!K$51</f>
        <v>3085</v>
      </c>
      <c r="K57" s="160"/>
      <c r="L57" s="160"/>
      <c r="M57" s="160">
        <f>'将来負担比率（分子）の構造'!L$51</f>
        <v>3025</v>
      </c>
      <c r="N57" s="160"/>
      <c r="O57" s="160"/>
      <c r="P57" s="160">
        <f>'将来負担比率（分子）の構造'!M$51</f>
        <v>2907</v>
      </c>
    </row>
    <row r="58" spans="1:16" x14ac:dyDescent="0.15">
      <c r="A58" s="160" t="s">
        <v>35</v>
      </c>
      <c r="B58" s="160"/>
      <c r="C58" s="160"/>
      <c r="D58" s="160">
        <f>'将来負担比率（分子）の構造'!I$50</f>
        <v>8444</v>
      </c>
      <c r="E58" s="160"/>
      <c r="F58" s="160"/>
      <c r="G58" s="160">
        <f>'将来負担比率（分子）の構造'!J$50</f>
        <v>8589</v>
      </c>
      <c r="H58" s="160"/>
      <c r="I58" s="160"/>
      <c r="J58" s="160">
        <f>'将来負担比率（分子）の構造'!K$50</f>
        <v>8177</v>
      </c>
      <c r="K58" s="160"/>
      <c r="L58" s="160"/>
      <c r="M58" s="160">
        <f>'将来負担比率（分子）の構造'!L$50</f>
        <v>7378</v>
      </c>
      <c r="N58" s="160"/>
      <c r="O58" s="160"/>
      <c r="P58" s="160">
        <f>'将来負担比率（分子）の構造'!M$50</f>
        <v>7263</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502</v>
      </c>
      <c r="C61" s="160"/>
      <c r="D61" s="160"/>
      <c r="E61" s="160">
        <f>'将来負担比率（分子）の構造'!J$46</f>
        <v>491</v>
      </c>
      <c r="F61" s="160"/>
      <c r="G61" s="160"/>
      <c r="H61" s="160">
        <f>'将来負担比率（分子）の構造'!K$46</f>
        <v>513</v>
      </c>
      <c r="I61" s="160"/>
      <c r="J61" s="160"/>
      <c r="K61" s="160">
        <f>'将来負担比率（分子）の構造'!L$46</f>
        <v>438</v>
      </c>
      <c r="L61" s="160"/>
      <c r="M61" s="160"/>
      <c r="N61" s="160">
        <f>'将来負担比率（分子）の構造'!M$46</f>
        <v>451</v>
      </c>
      <c r="O61" s="160"/>
      <c r="P61" s="160"/>
    </row>
    <row r="62" spans="1:16" x14ac:dyDescent="0.15">
      <c r="A62" s="160" t="s">
        <v>29</v>
      </c>
      <c r="B62" s="160">
        <f>'将来負担比率（分子）の構造'!I$45</f>
        <v>3963</v>
      </c>
      <c r="C62" s="160"/>
      <c r="D62" s="160"/>
      <c r="E62" s="160">
        <f>'将来負担比率（分子）の構造'!J$45</f>
        <v>3782</v>
      </c>
      <c r="F62" s="160"/>
      <c r="G62" s="160"/>
      <c r="H62" s="160">
        <f>'将来負担比率（分子）の構造'!K$45</f>
        <v>3411</v>
      </c>
      <c r="I62" s="160"/>
      <c r="J62" s="160"/>
      <c r="K62" s="160">
        <f>'将来負担比率（分子）の構造'!L$45</f>
        <v>3197</v>
      </c>
      <c r="L62" s="160"/>
      <c r="M62" s="160"/>
      <c r="N62" s="160">
        <f>'将来負担比率（分子）の構造'!M$45</f>
        <v>3065</v>
      </c>
      <c r="O62" s="160"/>
      <c r="P62" s="160"/>
    </row>
    <row r="63" spans="1:16" x14ac:dyDescent="0.15">
      <c r="A63" s="160" t="s">
        <v>28</v>
      </c>
      <c r="B63" s="160">
        <f>'将来負担比率（分子）の構造'!I$44</f>
        <v>198</v>
      </c>
      <c r="C63" s="160"/>
      <c r="D63" s="160"/>
      <c r="E63" s="160">
        <f>'将来負担比率（分子）の構造'!J$44</f>
        <v>243</v>
      </c>
      <c r="F63" s="160"/>
      <c r="G63" s="160"/>
      <c r="H63" s="160">
        <f>'将来負担比率（分子）の構造'!K$44</f>
        <v>278</v>
      </c>
      <c r="I63" s="160"/>
      <c r="J63" s="160"/>
      <c r="K63" s="160">
        <f>'将来負担比率（分子）の構造'!L$44</f>
        <v>284</v>
      </c>
      <c r="L63" s="160"/>
      <c r="M63" s="160"/>
      <c r="N63" s="160">
        <f>'将来負担比率（分子）の構造'!M$44</f>
        <v>286</v>
      </c>
      <c r="O63" s="160"/>
      <c r="P63" s="160"/>
    </row>
    <row r="64" spans="1:16" x14ac:dyDescent="0.15">
      <c r="A64" s="160" t="s">
        <v>27</v>
      </c>
      <c r="B64" s="160">
        <f>'将来負担比率（分子）の構造'!I$43</f>
        <v>6906</v>
      </c>
      <c r="C64" s="160"/>
      <c r="D64" s="160"/>
      <c r="E64" s="160">
        <f>'将来負担比率（分子）の構造'!J$43</f>
        <v>6897</v>
      </c>
      <c r="F64" s="160"/>
      <c r="G64" s="160"/>
      <c r="H64" s="160">
        <f>'将来負担比率（分子）の構造'!K$43</f>
        <v>6845</v>
      </c>
      <c r="I64" s="160"/>
      <c r="J64" s="160"/>
      <c r="K64" s="160">
        <f>'将来負担比率（分子）の構造'!L$43</f>
        <v>6906</v>
      </c>
      <c r="L64" s="160"/>
      <c r="M64" s="160"/>
      <c r="N64" s="160">
        <f>'将来負担比率（分子）の構造'!M$43</f>
        <v>6746</v>
      </c>
      <c r="O64" s="160"/>
      <c r="P64" s="160"/>
    </row>
    <row r="65" spans="1:16" x14ac:dyDescent="0.15">
      <c r="A65" s="160" t="s">
        <v>26</v>
      </c>
      <c r="B65" s="160">
        <f>'将来負担比率（分子）の構造'!I$42</f>
        <v>147</v>
      </c>
      <c r="C65" s="160"/>
      <c r="D65" s="160"/>
      <c r="E65" s="160">
        <f>'将来負担比率（分子）の構造'!J$42</f>
        <v>125</v>
      </c>
      <c r="F65" s="160"/>
      <c r="G65" s="160"/>
      <c r="H65" s="160">
        <f>'将来負担比率（分子）の構造'!K$42</f>
        <v>127</v>
      </c>
      <c r="I65" s="160"/>
      <c r="J65" s="160"/>
      <c r="K65" s="160">
        <f>'将来負担比率（分子）の構造'!L$42</f>
        <v>114</v>
      </c>
      <c r="L65" s="160"/>
      <c r="M65" s="160"/>
      <c r="N65" s="160">
        <f>'将来負担比率（分子）の構造'!M$42</f>
        <v>104</v>
      </c>
      <c r="O65" s="160"/>
      <c r="P65" s="160"/>
    </row>
    <row r="66" spans="1:16" x14ac:dyDescent="0.15">
      <c r="A66" s="160" t="s">
        <v>25</v>
      </c>
      <c r="B66" s="160">
        <f>'将来負担比率（分子）の構造'!I$41</f>
        <v>24455</v>
      </c>
      <c r="C66" s="160"/>
      <c r="D66" s="160"/>
      <c r="E66" s="160">
        <f>'将来負担比率（分子）の構造'!J$41</f>
        <v>26355</v>
      </c>
      <c r="F66" s="160"/>
      <c r="G66" s="160"/>
      <c r="H66" s="160">
        <f>'将来負担比率（分子）の構造'!K$41</f>
        <v>26996</v>
      </c>
      <c r="I66" s="160"/>
      <c r="J66" s="160"/>
      <c r="K66" s="160">
        <f>'将来負担比率（分子）の構造'!L$41</f>
        <v>25780</v>
      </c>
      <c r="L66" s="160"/>
      <c r="M66" s="160"/>
      <c r="N66" s="160">
        <f>'将来負担比率（分子）の構造'!M$41</f>
        <v>25492</v>
      </c>
      <c r="O66" s="160"/>
      <c r="P66" s="160"/>
    </row>
    <row r="67" spans="1:16" x14ac:dyDescent="0.15">
      <c r="A67" s="160" t="s">
        <v>69</v>
      </c>
      <c r="B67" s="160" t="e">
        <f>NA()</f>
        <v>#N/A</v>
      </c>
      <c r="C67" s="160">
        <f>IF(ISNUMBER('将来負担比率（分子）の構造'!I$53), IF('将来負担比率（分子）の構造'!I$53 &lt; 0, 0, '将来負担比率（分子）の構造'!I$53), NA())</f>
        <v>2016</v>
      </c>
      <c r="D67" s="160" t="e">
        <f>NA()</f>
        <v>#N/A</v>
      </c>
      <c r="E67" s="160" t="e">
        <f>NA()</f>
        <v>#N/A</v>
      </c>
      <c r="F67" s="160">
        <f>IF(ISNUMBER('将来負担比率（分子）の構造'!J$53), IF('将来負担比率（分子）の構造'!J$53 &lt; 0, 0, '将来負担比率（分子）の構造'!J$53), NA())</f>
        <v>1686</v>
      </c>
      <c r="G67" s="160" t="e">
        <f>NA()</f>
        <v>#N/A</v>
      </c>
      <c r="H67" s="160" t="e">
        <f>NA()</f>
        <v>#N/A</v>
      </c>
      <c r="I67" s="160">
        <f>IF(ISNUMBER('将来負担比率（分子）の構造'!K$53), IF('将来負担比率（分子）の構造'!K$53 &lt; 0, 0, '将来負担比率（分子）の構造'!K$53), NA())</f>
        <v>2184</v>
      </c>
      <c r="J67" s="160" t="e">
        <f>NA()</f>
        <v>#N/A</v>
      </c>
      <c r="K67" s="160" t="e">
        <f>NA()</f>
        <v>#N/A</v>
      </c>
      <c r="L67" s="160">
        <f>IF(ISNUMBER('将来負担比率（分子）の構造'!L$53), IF('将来負担比率（分子）の構造'!L$53 &lt; 0, 0, '将来負担比率（分子）の構造'!L$53), NA())</f>
        <v>1946</v>
      </c>
      <c r="M67" s="160" t="e">
        <f>NA()</f>
        <v>#N/A</v>
      </c>
      <c r="N67" s="160" t="e">
        <f>NA()</f>
        <v>#N/A</v>
      </c>
      <c r="O67" s="160">
        <f>IF(ISNUMBER('将来負担比率（分子）の構造'!M$53), IF('将来負担比率（分子）の構造'!M$53 &lt; 0, 0, '将来負担比率（分子）の構造'!M$53), NA())</f>
        <v>1924</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6026</v>
      </c>
      <c r="C72" s="164">
        <f>基金残高に係る経年分析!G55</f>
        <v>5237</v>
      </c>
      <c r="D72" s="164">
        <f>基金残高に係る経年分析!H55</f>
        <v>4998</v>
      </c>
    </row>
    <row r="73" spans="1:16" x14ac:dyDescent="0.15">
      <c r="A73" s="163" t="s">
        <v>72</v>
      </c>
      <c r="B73" s="164">
        <f>基金残高に係る経年分析!F56</f>
        <v>638</v>
      </c>
      <c r="C73" s="164">
        <f>基金残高に係る経年分析!G56</f>
        <v>538</v>
      </c>
      <c r="D73" s="164">
        <f>基金残高に係る経年分析!H56</f>
        <v>538</v>
      </c>
    </row>
    <row r="74" spans="1:16" x14ac:dyDescent="0.15">
      <c r="A74" s="163" t="s">
        <v>73</v>
      </c>
      <c r="B74" s="164">
        <f>基金残高に係る経年分析!F57</f>
        <v>2562</v>
      </c>
      <c r="C74" s="164">
        <f>基金残高に係る経年分析!G57</f>
        <v>2609</v>
      </c>
      <c r="D74" s="164">
        <f>基金残高に係る経年分析!H57</f>
        <v>2758</v>
      </c>
    </row>
  </sheetData>
  <sheetProtection algorithmName="SHA-512" hashValue="1aPNmTSNaH5k7U3tYraeNHgkh3ODqhvfQSgzv/HT4glULXLGqy4ZE/zlJCzMVOQcGF7melgy9553ZzUXQF3NDg==" saltValue="5lsLRvc0ZzU6xcQX0klg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219</v>
      </c>
      <c r="C5" s="646"/>
      <c r="D5" s="646"/>
      <c r="E5" s="646"/>
      <c r="F5" s="646"/>
      <c r="G5" s="646"/>
      <c r="H5" s="646"/>
      <c r="I5" s="646"/>
      <c r="J5" s="646"/>
      <c r="K5" s="646"/>
      <c r="L5" s="646"/>
      <c r="M5" s="646"/>
      <c r="N5" s="646"/>
      <c r="O5" s="646"/>
      <c r="P5" s="646"/>
      <c r="Q5" s="647"/>
      <c r="R5" s="648">
        <v>10182581</v>
      </c>
      <c r="S5" s="649"/>
      <c r="T5" s="649"/>
      <c r="U5" s="649"/>
      <c r="V5" s="649"/>
      <c r="W5" s="649"/>
      <c r="X5" s="649"/>
      <c r="Y5" s="650"/>
      <c r="Z5" s="651">
        <v>40.4</v>
      </c>
      <c r="AA5" s="651"/>
      <c r="AB5" s="651"/>
      <c r="AC5" s="651"/>
      <c r="AD5" s="652">
        <v>9957439</v>
      </c>
      <c r="AE5" s="652"/>
      <c r="AF5" s="652"/>
      <c r="AG5" s="652"/>
      <c r="AH5" s="652"/>
      <c r="AI5" s="652"/>
      <c r="AJ5" s="652"/>
      <c r="AK5" s="652"/>
      <c r="AL5" s="653">
        <v>69.099999999999994</v>
      </c>
      <c r="AM5" s="654"/>
      <c r="AN5" s="654"/>
      <c r="AO5" s="655"/>
      <c r="AP5" s="645" t="s">
        <v>220</v>
      </c>
      <c r="AQ5" s="646"/>
      <c r="AR5" s="646"/>
      <c r="AS5" s="646"/>
      <c r="AT5" s="646"/>
      <c r="AU5" s="646"/>
      <c r="AV5" s="646"/>
      <c r="AW5" s="646"/>
      <c r="AX5" s="646"/>
      <c r="AY5" s="646"/>
      <c r="AZ5" s="646"/>
      <c r="BA5" s="646"/>
      <c r="BB5" s="646"/>
      <c r="BC5" s="646"/>
      <c r="BD5" s="646"/>
      <c r="BE5" s="646"/>
      <c r="BF5" s="647"/>
      <c r="BG5" s="659">
        <v>9940297</v>
      </c>
      <c r="BH5" s="660"/>
      <c r="BI5" s="660"/>
      <c r="BJ5" s="660"/>
      <c r="BK5" s="660"/>
      <c r="BL5" s="660"/>
      <c r="BM5" s="660"/>
      <c r="BN5" s="661"/>
      <c r="BO5" s="662">
        <v>97.6</v>
      </c>
      <c r="BP5" s="662"/>
      <c r="BQ5" s="662"/>
      <c r="BR5" s="662"/>
      <c r="BS5" s="663">
        <v>409638</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213</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x14ac:dyDescent="0.15">
      <c r="B6" s="656" t="s">
        <v>224</v>
      </c>
      <c r="C6" s="657"/>
      <c r="D6" s="657"/>
      <c r="E6" s="657"/>
      <c r="F6" s="657"/>
      <c r="G6" s="657"/>
      <c r="H6" s="657"/>
      <c r="I6" s="657"/>
      <c r="J6" s="657"/>
      <c r="K6" s="657"/>
      <c r="L6" s="657"/>
      <c r="M6" s="657"/>
      <c r="N6" s="657"/>
      <c r="O6" s="657"/>
      <c r="P6" s="657"/>
      <c r="Q6" s="658"/>
      <c r="R6" s="659">
        <v>331552</v>
      </c>
      <c r="S6" s="660"/>
      <c r="T6" s="660"/>
      <c r="U6" s="660"/>
      <c r="V6" s="660"/>
      <c r="W6" s="660"/>
      <c r="X6" s="660"/>
      <c r="Y6" s="661"/>
      <c r="Z6" s="662">
        <v>1.3</v>
      </c>
      <c r="AA6" s="662"/>
      <c r="AB6" s="662"/>
      <c r="AC6" s="662"/>
      <c r="AD6" s="663">
        <v>331552</v>
      </c>
      <c r="AE6" s="663"/>
      <c r="AF6" s="663"/>
      <c r="AG6" s="663"/>
      <c r="AH6" s="663"/>
      <c r="AI6" s="663"/>
      <c r="AJ6" s="663"/>
      <c r="AK6" s="663"/>
      <c r="AL6" s="664">
        <v>2.2999999999999998</v>
      </c>
      <c r="AM6" s="665"/>
      <c r="AN6" s="665"/>
      <c r="AO6" s="666"/>
      <c r="AP6" s="656" t="s">
        <v>225</v>
      </c>
      <c r="AQ6" s="657"/>
      <c r="AR6" s="657"/>
      <c r="AS6" s="657"/>
      <c r="AT6" s="657"/>
      <c r="AU6" s="657"/>
      <c r="AV6" s="657"/>
      <c r="AW6" s="657"/>
      <c r="AX6" s="657"/>
      <c r="AY6" s="657"/>
      <c r="AZ6" s="657"/>
      <c r="BA6" s="657"/>
      <c r="BB6" s="657"/>
      <c r="BC6" s="657"/>
      <c r="BD6" s="657"/>
      <c r="BE6" s="657"/>
      <c r="BF6" s="658"/>
      <c r="BG6" s="659">
        <v>9940297</v>
      </c>
      <c r="BH6" s="660"/>
      <c r="BI6" s="660"/>
      <c r="BJ6" s="660"/>
      <c r="BK6" s="660"/>
      <c r="BL6" s="660"/>
      <c r="BM6" s="660"/>
      <c r="BN6" s="661"/>
      <c r="BO6" s="662">
        <v>97.6</v>
      </c>
      <c r="BP6" s="662"/>
      <c r="BQ6" s="662"/>
      <c r="BR6" s="662"/>
      <c r="BS6" s="663">
        <v>409638</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248006</v>
      </c>
      <c r="CS6" s="660"/>
      <c r="CT6" s="660"/>
      <c r="CU6" s="660"/>
      <c r="CV6" s="660"/>
      <c r="CW6" s="660"/>
      <c r="CX6" s="660"/>
      <c r="CY6" s="661"/>
      <c r="CZ6" s="653">
        <v>1</v>
      </c>
      <c r="DA6" s="654"/>
      <c r="DB6" s="654"/>
      <c r="DC6" s="673"/>
      <c r="DD6" s="668">
        <v>4741</v>
      </c>
      <c r="DE6" s="660"/>
      <c r="DF6" s="660"/>
      <c r="DG6" s="660"/>
      <c r="DH6" s="660"/>
      <c r="DI6" s="660"/>
      <c r="DJ6" s="660"/>
      <c r="DK6" s="660"/>
      <c r="DL6" s="660"/>
      <c r="DM6" s="660"/>
      <c r="DN6" s="660"/>
      <c r="DO6" s="660"/>
      <c r="DP6" s="661"/>
      <c r="DQ6" s="668">
        <v>247995</v>
      </c>
      <c r="DR6" s="660"/>
      <c r="DS6" s="660"/>
      <c r="DT6" s="660"/>
      <c r="DU6" s="660"/>
      <c r="DV6" s="660"/>
      <c r="DW6" s="660"/>
      <c r="DX6" s="660"/>
      <c r="DY6" s="660"/>
      <c r="DZ6" s="660"/>
      <c r="EA6" s="660"/>
      <c r="EB6" s="660"/>
      <c r="EC6" s="669"/>
    </row>
    <row r="7" spans="2:143" ht="11.25" customHeight="1" x14ac:dyDescent="0.15">
      <c r="B7" s="656" t="s">
        <v>227</v>
      </c>
      <c r="C7" s="657"/>
      <c r="D7" s="657"/>
      <c r="E7" s="657"/>
      <c r="F7" s="657"/>
      <c r="G7" s="657"/>
      <c r="H7" s="657"/>
      <c r="I7" s="657"/>
      <c r="J7" s="657"/>
      <c r="K7" s="657"/>
      <c r="L7" s="657"/>
      <c r="M7" s="657"/>
      <c r="N7" s="657"/>
      <c r="O7" s="657"/>
      <c r="P7" s="657"/>
      <c r="Q7" s="658"/>
      <c r="R7" s="659">
        <v>12103</v>
      </c>
      <c r="S7" s="660"/>
      <c r="T7" s="660"/>
      <c r="U7" s="660"/>
      <c r="V7" s="660"/>
      <c r="W7" s="660"/>
      <c r="X7" s="660"/>
      <c r="Y7" s="661"/>
      <c r="Z7" s="662">
        <v>0</v>
      </c>
      <c r="AA7" s="662"/>
      <c r="AB7" s="662"/>
      <c r="AC7" s="662"/>
      <c r="AD7" s="663">
        <v>12103</v>
      </c>
      <c r="AE7" s="663"/>
      <c r="AF7" s="663"/>
      <c r="AG7" s="663"/>
      <c r="AH7" s="663"/>
      <c r="AI7" s="663"/>
      <c r="AJ7" s="663"/>
      <c r="AK7" s="663"/>
      <c r="AL7" s="664">
        <v>0.1</v>
      </c>
      <c r="AM7" s="665"/>
      <c r="AN7" s="665"/>
      <c r="AO7" s="666"/>
      <c r="AP7" s="656" t="s">
        <v>228</v>
      </c>
      <c r="AQ7" s="657"/>
      <c r="AR7" s="657"/>
      <c r="AS7" s="657"/>
      <c r="AT7" s="657"/>
      <c r="AU7" s="657"/>
      <c r="AV7" s="657"/>
      <c r="AW7" s="657"/>
      <c r="AX7" s="657"/>
      <c r="AY7" s="657"/>
      <c r="AZ7" s="657"/>
      <c r="BA7" s="657"/>
      <c r="BB7" s="657"/>
      <c r="BC7" s="657"/>
      <c r="BD7" s="657"/>
      <c r="BE7" s="657"/>
      <c r="BF7" s="658"/>
      <c r="BG7" s="659">
        <v>4952379</v>
      </c>
      <c r="BH7" s="660"/>
      <c r="BI7" s="660"/>
      <c r="BJ7" s="660"/>
      <c r="BK7" s="660"/>
      <c r="BL7" s="660"/>
      <c r="BM7" s="660"/>
      <c r="BN7" s="661"/>
      <c r="BO7" s="662">
        <v>48.6</v>
      </c>
      <c r="BP7" s="662"/>
      <c r="BQ7" s="662"/>
      <c r="BR7" s="662"/>
      <c r="BS7" s="663">
        <v>409638</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2388732</v>
      </c>
      <c r="CS7" s="660"/>
      <c r="CT7" s="660"/>
      <c r="CU7" s="660"/>
      <c r="CV7" s="660"/>
      <c r="CW7" s="660"/>
      <c r="CX7" s="660"/>
      <c r="CY7" s="661"/>
      <c r="CZ7" s="662">
        <v>9.8000000000000007</v>
      </c>
      <c r="DA7" s="662"/>
      <c r="DB7" s="662"/>
      <c r="DC7" s="662"/>
      <c r="DD7" s="668">
        <v>31556</v>
      </c>
      <c r="DE7" s="660"/>
      <c r="DF7" s="660"/>
      <c r="DG7" s="660"/>
      <c r="DH7" s="660"/>
      <c r="DI7" s="660"/>
      <c r="DJ7" s="660"/>
      <c r="DK7" s="660"/>
      <c r="DL7" s="660"/>
      <c r="DM7" s="660"/>
      <c r="DN7" s="660"/>
      <c r="DO7" s="660"/>
      <c r="DP7" s="661"/>
      <c r="DQ7" s="668">
        <v>2191138</v>
      </c>
      <c r="DR7" s="660"/>
      <c r="DS7" s="660"/>
      <c r="DT7" s="660"/>
      <c r="DU7" s="660"/>
      <c r="DV7" s="660"/>
      <c r="DW7" s="660"/>
      <c r="DX7" s="660"/>
      <c r="DY7" s="660"/>
      <c r="DZ7" s="660"/>
      <c r="EA7" s="660"/>
      <c r="EB7" s="660"/>
      <c r="EC7" s="669"/>
    </row>
    <row r="8" spans="2:143" ht="11.25" customHeight="1" x14ac:dyDescent="0.15">
      <c r="B8" s="656" t="s">
        <v>230</v>
      </c>
      <c r="C8" s="657"/>
      <c r="D8" s="657"/>
      <c r="E8" s="657"/>
      <c r="F8" s="657"/>
      <c r="G8" s="657"/>
      <c r="H8" s="657"/>
      <c r="I8" s="657"/>
      <c r="J8" s="657"/>
      <c r="K8" s="657"/>
      <c r="L8" s="657"/>
      <c r="M8" s="657"/>
      <c r="N8" s="657"/>
      <c r="O8" s="657"/>
      <c r="P8" s="657"/>
      <c r="Q8" s="658"/>
      <c r="R8" s="659">
        <v>33387</v>
      </c>
      <c r="S8" s="660"/>
      <c r="T8" s="660"/>
      <c r="U8" s="660"/>
      <c r="V8" s="660"/>
      <c r="W8" s="660"/>
      <c r="X8" s="660"/>
      <c r="Y8" s="661"/>
      <c r="Z8" s="662">
        <v>0.1</v>
      </c>
      <c r="AA8" s="662"/>
      <c r="AB8" s="662"/>
      <c r="AC8" s="662"/>
      <c r="AD8" s="663">
        <v>33387</v>
      </c>
      <c r="AE8" s="663"/>
      <c r="AF8" s="663"/>
      <c r="AG8" s="663"/>
      <c r="AH8" s="663"/>
      <c r="AI8" s="663"/>
      <c r="AJ8" s="663"/>
      <c r="AK8" s="663"/>
      <c r="AL8" s="664">
        <v>0.2</v>
      </c>
      <c r="AM8" s="665"/>
      <c r="AN8" s="665"/>
      <c r="AO8" s="666"/>
      <c r="AP8" s="656" t="s">
        <v>231</v>
      </c>
      <c r="AQ8" s="657"/>
      <c r="AR8" s="657"/>
      <c r="AS8" s="657"/>
      <c r="AT8" s="657"/>
      <c r="AU8" s="657"/>
      <c r="AV8" s="657"/>
      <c r="AW8" s="657"/>
      <c r="AX8" s="657"/>
      <c r="AY8" s="657"/>
      <c r="AZ8" s="657"/>
      <c r="BA8" s="657"/>
      <c r="BB8" s="657"/>
      <c r="BC8" s="657"/>
      <c r="BD8" s="657"/>
      <c r="BE8" s="657"/>
      <c r="BF8" s="658"/>
      <c r="BG8" s="659">
        <v>103567</v>
      </c>
      <c r="BH8" s="660"/>
      <c r="BI8" s="660"/>
      <c r="BJ8" s="660"/>
      <c r="BK8" s="660"/>
      <c r="BL8" s="660"/>
      <c r="BM8" s="660"/>
      <c r="BN8" s="661"/>
      <c r="BO8" s="662">
        <v>1</v>
      </c>
      <c r="BP8" s="662"/>
      <c r="BQ8" s="662"/>
      <c r="BR8" s="662"/>
      <c r="BS8" s="668" t="s">
        <v>232</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8922457</v>
      </c>
      <c r="CS8" s="660"/>
      <c r="CT8" s="660"/>
      <c r="CU8" s="660"/>
      <c r="CV8" s="660"/>
      <c r="CW8" s="660"/>
      <c r="CX8" s="660"/>
      <c r="CY8" s="661"/>
      <c r="CZ8" s="662">
        <v>36.6</v>
      </c>
      <c r="DA8" s="662"/>
      <c r="DB8" s="662"/>
      <c r="DC8" s="662"/>
      <c r="DD8" s="668">
        <v>334130</v>
      </c>
      <c r="DE8" s="660"/>
      <c r="DF8" s="660"/>
      <c r="DG8" s="660"/>
      <c r="DH8" s="660"/>
      <c r="DI8" s="660"/>
      <c r="DJ8" s="660"/>
      <c r="DK8" s="660"/>
      <c r="DL8" s="660"/>
      <c r="DM8" s="660"/>
      <c r="DN8" s="660"/>
      <c r="DO8" s="660"/>
      <c r="DP8" s="661"/>
      <c r="DQ8" s="668">
        <v>4485378</v>
      </c>
      <c r="DR8" s="660"/>
      <c r="DS8" s="660"/>
      <c r="DT8" s="660"/>
      <c r="DU8" s="660"/>
      <c r="DV8" s="660"/>
      <c r="DW8" s="660"/>
      <c r="DX8" s="660"/>
      <c r="DY8" s="660"/>
      <c r="DZ8" s="660"/>
      <c r="EA8" s="660"/>
      <c r="EB8" s="660"/>
      <c r="EC8" s="669"/>
    </row>
    <row r="9" spans="2:143" ht="11.25" customHeight="1" x14ac:dyDescent="0.15">
      <c r="B9" s="656" t="s">
        <v>234</v>
      </c>
      <c r="C9" s="657"/>
      <c r="D9" s="657"/>
      <c r="E9" s="657"/>
      <c r="F9" s="657"/>
      <c r="G9" s="657"/>
      <c r="H9" s="657"/>
      <c r="I9" s="657"/>
      <c r="J9" s="657"/>
      <c r="K9" s="657"/>
      <c r="L9" s="657"/>
      <c r="M9" s="657"/>
      <c r="N9" s="657"/>
      <c r="O9" s="657"/>
      <c r="P9" s="657"/>
      <c r="Q9" s="658"/>
      <c r="R9" s="659">
        <v>34141</v>
      </c>
      <c r="S9" s="660"/>
      <c r="T9" s="660"/>
      <c r="U9" s="660"/>
      <c r="V9" s="660"/>
      <c r="W9" s="660"/>
      <c r="X9" s="660"/>
      <c r="Y9" s="661"/>
      <c r="Z9" s="662">
        <v>0.1</v>
      </c>
      <c r="AA9" s="662"/>
      <c r="AB9" s="662"/>
      <c r="AC9" s="662"/>
      <c r="AD9" s="663">
        <v>34141</v>
      </c>
      <c r="AE9" s="663"/>
      <c r="AF9" s="663"/>
      <c r="AG9" s="663"/>
      <c r="AH9" s="663"/>
      <c r="AI9" s="663"/>
      <c r="AJ9" s="663"/>
      <c r="AK9" s="663"/>
      <c r="AL9" s="664">
        <v>0.2</v>
      </c>
      <c r="AM9" s="665"/>
      <c r="AN9" s="665"/>
      <c r="AO9" s="666"/>
      <c r="AP9" s="656" t="s">
        <v>235</v>
      </c>
      <c r="AQ9" s="657"/>
      <c r="AR9" s="657"/>
      <c r="AS9" s="657"/>
      <c r="AT9" s="657"/>
      <c r="AU9" s="657"/>
      <c r="AV9" s="657"/>
      <c r="AW9" s="657"/>
      <c r="AX9" s="657"/>
      <c r="AY9" s="657"/>
      <c r="AZ9" s="657"/>
      <c r="BA9" s="657"/>
      <c r="BB9" s="657"/>
      <c r="BC9" s="657"/>
      <c r="BD9" s="657"/>
      <c r="BE9" s="657"/>
      <c r="BF9" s="658"/>
      <c r="BG9" s="659">
        <v>2637566</v>
      </c>
      <c r="BH9" s="660"/>
      <c r="BI9" s="660"/>
      <c r="BJ9" s="660"/>
      <c r="BK9" s="660"/>
      <c r="BL9" s="660"/>
      <c r="BM9" s="660"/>
      <c r="BN9" s="661"/>
      <c r="BO9" s="662">
        <v>25.9</v>
      </c>
      <c r="BP9" s="662"/>
      <c r="BQ9" s="662"/>
      <c r="BR9" s="662"/>
      <c r="BS9" s="668" t="s">
        <v>121</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3295635</v>
      </c>
      <c r="CS9" s="660"/>
      <c r="CT9" s="660"/>
      <c r="CU9" s="660"/>
      <c r="CV9" s="660"/>
      <c r="CW9" s="660"/>
      <c r="CX9" s="660"/>
      <c r="CY9" s="661"/>
      <c r="CZ9" s="662">
        <v>13.5</v>
      </c>
      <c r="DA9" s="662"/>
      <c r="DB9" s="662"/>
      <c r="DC9" s="662"/>
      <c r="DD9" s="668">
        <v>1178961</v>
      </c>
      <c r="DE9" s="660"/>
      <c r="DF9" s="660"/>
      <c r="DG9" s="660"/>
      <c r="DH9" s="660"/>
      <c r="DI9" s="660"/>
      <c r="DJ9" s="660"/>
      <c r="DK9" s="660"/>
      <c r="DL9" s="660"/>
      <c r="DM9" s="660"/>
      <c r="DN9" s="660"/>
      <c r="DO9" s="660"/>
      <c r="DP9" s="661"/>
      <c r="DQ9" s="668">
        <v>2141239</v>
      </c>
      <c r="DR9" s="660"/>
      <c r="DS9" s="660"/>
      <c r="DT9" s="660"/>
      <c r="DU9" s="660"/>
      <c r="DV9" s="660"/>
      <c r="DW9" s="660"/>
      <c r="DX9" s="660"/>
      <c r="DY9" s="660"/>
      <c r="DZ9" s="660"/>
      <c r="EA9" s="660"/>
      <c r="EB9" s="660"/>
      <c r="EC9" s="669"/>
    </row>
    <row r="10" spans="2:143" ht="11.25" customHeight="1" x14ac:dyDescent="0.15">
      <c r="B10" s="656" t="s">
        <v>237</v>
      </c>
      <c r="C10" s="657"/>
      <c r="D10" s="657"/>
      <c r="E10" s="657"/>
      <c r="F10" s="657"/>
      <c r="G10" s="657"/>
      <c r="H10" s="657"/>
      <c r="I10" s="657"/>
      <c r="J10" s="657"/>
      <c r="K10" s="657"/>
      <c r="L10" s="657"/>
      <c r="M10" s="657"/>
      <c r="N10" s="657"/>
      <c r="O10" s="657"/>
      <c r="P10" s="657"/>
      <c r="Q10" s="658"/>
      <c r="R10" s="659" t="s">
        <v>232</v>
      </c>
      <c r="S10" s="660"/>
      <c r="T10" s="660"/>
      <c r="U10" s="660"/>
      <c r="V10" s="660"/>
      <c r="W10" s="660"/>
      <c r="X10" s="660"/>
      <c r="Y10" s="661"/>
      <c r="Z10" s="662" t="s">
        <v>167</v>
      </c>
      <c r="AA10" s="662"/>
      <c r="AB10" s="662"/>
      <c r="AC10" s="662"/>
      <c r="AD10" s="663" t="s">
        <v>121</v>
      </c>
      <c r="AE10" s="663"/>
      <c r="AF10" s="663"/>
      <c r="AG10" s="663"/>
      <c r="AH10" s="663"/>
      <c r="AI10" s="663"/>
      <c r="AJ10" s="663"/>
      <c r="AK10" s="663"/>
      <c r="AL10" s="664" t="s">
        <v>232</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164499</v>
      </c>
      <c r="BH10" s="660"/>
      <c r="BI10" s="660"/>
      <c r="BJ10" s="660"/>
      <c r="BK10" s="660"/>
      <c r="BL10" s="660"/>
      <c r="BM10" s="660"/>
      <c r="BN10" s="661"/>
      <c r="BO10" s="662">
        <v>1.6</v>
      </c>
      <c r="BP10" s="662"/>
      <c r="BQ10" s="662"/>
      <c r="BR10" s="662"/>
      <c r="BS10" s="668">
        <v>27286</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v>28846</v>
      </c>
      <c r="CS10" s="660"/>
      <c r="CT10" s="660"/>
      <c r="CU10" s="660"/>
      <c r="CV10" s="660"/>
      <c r="CW10" s="660"/>
      <c r="CX10" s="660"/>
      <c r="CY10" s="661"/>
      <c r="CZ10" s="662">
        <v>0.1</v>
      </c>
      <c r="DA10" s="662"/>
      <c r="DB10" s="662"/>
      <c r="DC10" s="662"/>
      <c r="DD10" s="668" t="s">
        <v>167</v>
      </c>
      <c r="DE10" s="660"/>
      <c r="DF10" s="660"/>
      <c r="DG10" s="660"/>
      <c r="DH10" s="660"/>
      <c r="DI10" s="660"/>
      <c r="DJ10" s="660"/>
      <c r="DK10" s="660"/>
      <c r="DL10" s="660"/>
      <c r="DM10" s="660"/>
      <c r="DN10" s="660"/>
      <c r="DO10" s="660"/>
      <c r="DP10" s="661"/>
      <c r="DQ10" s="668">
        <v>26392</v>
      </c>
      <c r="DR10" s="660"/>
      <c r="DS10" s="660"/>
      <c r="DT10" s="660"/>
      <c r="DU10" s="660"/>
      <c r="DV10" s="660"/>
      <c r="DW10" s="660"/>
      <c r="DX10" s="660"/>
      <c r="DY10" s="660"/>
      <c r="DZ10" s="660"/>
      <c r="EA10" s="660"/>
      <c r="EB10" s="660"/>
      <c r="EC10" s="669"/>
    </row>
    <row r="11" spans="2:143" ht="11.25" customHeight="1" x14ac:dyDescent="0.15">
      <c r="B11" s="656" t="s">
        <v>240</v>
      </c>
      <c r="C11" s="657"/>
      <c r="D11" s="657"/>
      <c r="E11" s="657"/>
      <c r="F11" s="657"/>
      <c r="G11" s="657"/>
      <c r="H11" s="657"/>
      <c r="I11" s="657"/>
      <c r="J11" s="657"/>
      <c r="K11" s="657"/>
      <c r="L11" s="657"/>
      <c r="M11" s="657"/>
      <c r="N11" s="657"/>
      <c r="O11" s="657"/>
      <c r="P11" s="657"/>
      <c r="Q11" s="658"/>
      <c r="R11" s="659" t="s">
        <v>121</v>
      </c>
      <c r="S11" s="660"/>
      <c r="T11" s="660"/>
      <c r="U11" s="660"/>
      <c r="V11" s="660"/>
      <c r="W11" s="660"/>
      <c r="X11" s="660"/>
      <c r="Y11" s="661"/>
      <c r="Z11" s="662" t="s">
        <v>232</v>
      </c>
      <c r="AA11" s="662"/>
      <c r="AB11" s="662"/>
      <c r="AC11" s="662"/>
      <c r="AD11" s="663" t="s">
        <v>121</v>
      </c>
      <c r="AE11" s="663"/>
      <c r="AF11" s="663"/>
      <c r="AG11" s="663"/>
      <c r="AH11" s="663"/>
      <c r="AI11" s="663"/>
      <c r="AJ11" s="663"/>
      <c r="AK11" s="663"/>
      <c r="AL11" s="664" t="s">
        <v>232</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2046747</v>
      </c>
      <c r="BH11" s="660"/>
      <c r="BI11" s="660"/>
      <c r="BJ11" s="660"/>
      <c r="BK11" s="660"/>
      <c r="BL11" s="660"/>
      <c r="BM11" s="660"/>
      <c r="BN11" s="661"/>
      <c r="BO11" s="662">
        <v>20.100000000000001</v>
      </c>
      <c r="BP11" s="662"/>
      <c r="BQ11" s="662"/>
      <c r="BR11" s="662"/>
      <c r="BS11" s="668">
        <v>382352</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583723</v>
      </c>
      <c r="CS11" s="660"/>
      <c r="CT11" s="660"/>
      <c r="CU11" s="660"/>
      <c r="CV11" s="660"/>
      <c r="CW11" s="660"/>
      <c r="CX11" s="660"/>
      <c r="CY11" s="661"/>
      <c r="CZ11" s="662">
        <v>2.4</v>
      </c>
      <c r="DA11" s="662"/>
      <c r="DB11" s="662"/>
      <c r="DC11" s="662"/>
      <c r="DD11" s="668">
        <v>197965</v>
      </c>
      <c r="DE11" s="660"/>
      <c r="DF11" s="660"/>
      <c r="DG11" s="660"/>
      <c r="DH11" s="660"/>
      <c r="DI11" s="660"/>
      <c r="DJ11" s="660"/>
      <c r="DK11" s="660"/>
      <c r="DL11" s="660"/>
      <c r="DM11" s="660"/>
      <c r="DN11" s="660"/>
      <c r="DO11" s="660"/>
      <c r="DP11" s="661"/>
      <c r="DQ11" s="668">
        <v>435992</v>
      </c>
      <c r="DR11" s="660"/>
      <c r="DS11" s="660"/>
      <c r="DT11" s="660"/>
      <c r="DU11" s="660"/>
      <c r="DV11" s="660"/>
      <c r="DW11" s="660"/>
      <c r="DX11" s="660"/>
      <c r="DY11" s="660"/>
      <c r="DZ11" s="660"/>
      <c r="EA11" s="660"/>
      <c r="EB11" s="660"/>
      <c r="EC11" s="669"/>
    </row>
    <row r="12" spans="2:143" ht="11.25" customHeight="1" x14ac:dyDescent="0.15">
      <c r="B12" s="656" t="s">
        <v>243</v>
      </c>
      <c r="C12" s="657"/>
      <c r="D12" s="657"/>
      <c r="E12" s="657"/>
      <c r="F12" s="657"/>
      <c r="G12" s="657"/>
      <c r="H12" s="657"/>
      <c r="I12" s="657"/>
      <c r="J12" s="657"/>
      <c r="K12" s="657"/>
      <c r="L12" s="657"/>
      <c r="M12" s="657"/>
      <c r="N12" s="657"/>
      <c r="O12" s="657"/>
      <c r="P12" s="657"/>
      <c r="Q12" s="658"/>
      <c r="R12" s="659">
        <v>1048292</v>
      </c>
      <c r="S12" s="660"/>
      <c r="T12" s="660"/>
      <c r="U12" s="660"/>
      <c r="V12" s="660"/>
      <c r="W12" s="660"/>
      <c r="X12" s="660"/>
      <c r="Y12" s="661"/>
      <c r="Z12" s="662">
        <v>4.2</v>
      </c>
      <c r="AA12" s="662"/>
      <c r="AB12" s="662"/>
      <c r="AC12" s="662"/>
      <c r="AD12" s="663">
        <v>1048292</v>
      </c>
      <c r="AE12" s="663"/>
      <c r="AF12" s="663"/>
      <c r="AG12" s="663"/>
      <c r="AH12" s="663"/>
      <c r="AI12" s="663"/>
      <c r="AJ12" s="663"/>
      <c r="AK12" s="663"/>
      <c r="AL12" s="664">
        <v>7.3</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4445493</v>
      </c>
      <c r="BH12" s="660"/>
      <c r="BI12" s="660"/>
      <c r="BJ12" s="660"/>
      <c r="BK12" s="660"/>
      <c r="BL12" s="660"/>
      <c r="BM12" s="660"/>
      <c r="BN12" s="661"/>
      <c r="BO12" s="662">
        <v>43.7</v>
      </c>
      <c r="BP12" s="662"/>
      <c r="BQ12" s="662"/>
      <c r="BR12" s="662"/>
      <c r="BS12" s="668" t="s">
        <v>121</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402424</v>
      </c>
      <c r="CS12" s="660"/>
      <c r="CT12" s="660"/>
      <c r="CU12" s="660"/>
      <c r="CV12" s="660"/>
      <c r="CW12" s="660"/>
      <c r="CX12" s="660"/>
      <c r="CY12" s="661"/>
      <c r="CZ12" s="662">
        <v>1.7</v>
      </c>
      <c r="DA12" s="662"/>
      <c r="DB12" s="662"/>
      <c r="DC12" s="662"/>
      <c r="DD12" s="668">
        <v>5216</v>
      </c>
      <c r="DE12" s="660"/>
      <c r="DF12" s="660"/>
      <c r="DG12" s="660"/>
      <c r="DH12" s="660"/>
      <c r="DI12" s="660"/>
      <c r="DJ12" s="660"/>
      <c r="DK12" s="660"/>
      <c r="DL12" s="660"/>
      <c r="DM12" s="660"/>
      <c r="DN12" s="660"/>
      <c r="DO12" s="660"/>
      <c r="DP12" s="661"/>
      <c r="DQ12" s="668">
        <v>284125</v>
      </c>
      <c r="DR12" s="660"/>
      <c r="DS12" s="660"/>
      <c r="DT12" s="660"/>
      <c r="DU12" s="660"/>
      <c r="DV12" s="660"/>
      <c r="DW12" s="660"/>
      <c r="DX12" s="660"/>
      <c r="DY12" s="660"/>
      <c r="DZ12" s="660"/>
      <c r="EA12" s="660"/>
      <c r="EB12" s="660"/>
      <c r="EC12" s="669"/>
    </row>
    <row r="13" spans="2:143" ht="11.25" customHeight="1" x14ac:dyDescent="0.15">
      <c r="B13" s="656" t="s">
        <v>246</v>
      </c>
      <c r="C13" s="657"/>
      <c r="D13" s="657"/>
      <c r="E13" s="657"/>
      <c r="F13" s="657"/>
      <c r="G13" s="657"/>
      <c r="H13" s="657"/>
      <c r="I13" s="657"/>
      <c r="J13" s="657"/>
      <c r="K13" s="657"/>
      <c r="L13" s="657"/>
      <c r="M13" s="657"/>
      <c r="N13" s="657"/>
      <c r="O13" s="657"/>
      <c r="P13" s="657"/>
      <c r="Q13" s="658"/>
      <c r="R13" s="659">
        <v>83779</v>
      </c>
      <c r="S13" s="660"/>
      <c r="T13" s="660"/>
      <c r="U13" s="660"/>
      <c r="V13" s="660"/>
      <c r="W13" s="660"/>
      <c r="X13" s="660"/>
      <c r="Y13" s="661"/>
      <c r="Z13" s="662">
        <v>0.3</v>
      </c>
      <c r="AA13" s="662"/>
      <c r="AB13" s="662"/>
      <c r="AC13" s="662"/>
      <c r="AD13" s="663">
        <v>83779</v>
      </c>
      <c r="AE13" s="663"/>
      <c r="AF13" s="663"/>
      <c r="AG13" s="663"/>
      <c r="AH13" s="663"/>
      <c r="AI13" s="663"/>
      <c r="AJ13" s="663"/>
      <c r="AK13" s="663"/>
      <c r="AL13" s="664">
        <v>0.6</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4419001</v>
      </c>
      <c r="BH13" s="660"/>
      <c r="BI13" s="660"/>
      <c r="BJ13" s="660"/>
      <c r="BK13" s="660"/>
      <c r="BL13" s="660"/>
      <c r="BM13" s="660"/>
      <c r="BN13" s="661"/>
      <c r="BO13" s="662">
        <v>43.4</v>
      </c>
      <c r="BP13" s="662"/>
      <c r="BQ13" s="662"/>
      <c r="BR13" s="662"/>
      <c r="BS13" s="668" t="s">
        <v>121</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1871876</v>
      </c>
      <c r="CS13" s="660"/>
      <c r="CT13" s="660"/>
      <c r="CU13" s="660"/>
      <c r="CV13" s="660"/>
      <c r="CW13" s="660"/>
      <c r="CX13" s="660"/>
      <c r="CY13" s="661"/>
      <c r="CZ13" s="662">
        <v>7.7</v>
      </c>
      <c r="DA13" s="662"/>
      <c r="DB13" s="662"/>
      <c r="DC13" s="662"/>
      <c r="DD13" s="668">
        <v>852994</v>
      </c>
      <c r="DE13" s="660"/>
      <c r="DF13" s="660"/>
      <c r="DG13" s="660"/>
      <c r="DH13" s="660"/>
      <c r="DI13" s="660"/>
      <c r="DJ13" s="660"/>
      <c r="DK13" s="660"/>
      <c r="DL13" s="660"/>
      <c r="DM13" s="660"/>
      <c r="DN13" s="660"/>
      <c r="DO13" s="660"/>
      <c r="DP13" s="661"/>
      <c r="DQ13" s="668">
        <v>1335273</v>
      </c>
      <c r="DR13" s="660"/>
      <c r="DS13" s="660"/>
      <c r="DT13" s="660"/>
      <c r="DU13" s="660"/>
      <c r="DV13" s="660"/>
      <c r="DW13" s="660"/>
      <c r="DX13" s="660"/>
      <c r="DY13" s="660"/>
      <c r="DZ13" s="660"/>
      <c r="EA13" s="660"/>
      <c r="EB13" s="660"/>
      <c r="EC13" s="669"/>
    </row>
    <row r="14" spans="2:143" ht="11.25" customHeight="1" x14ac:dyDescent="0.15">
      <c r="B14" s="656" t="s">
        <v>249</v>
      </c>
      <c r="C14" s="657"/>
      <c r="D14" s="657"/>
      <c r="E14" s="657"/>
      <c r="F14" s="657"/>
      <c r="G14" s="657"/>
      <c r="H14" s="657"/>
      <c r="I14" s="657"/>
      <c r="J14" s="657"/>
      <c r="K14" s="657"/>
      <c r="L14" s="657"/>
      <c r="M14" s="657"/>
      <c r="N14" s="657"/>
      <c r="O14" s="657"/>
      <c r="P14" s="657"/>
      <c r="Q14" s="658"/>
      <c r="R14" s="659" t="s">
        <v>121</v>
      </c>
      <c r="S14" s="660"/>
      <c r="T14" s="660"/>
      <c r="U14" s="660"/>
      <c r="V14" s="660"/>
      <c r="W14" s="660"/>
      <c r="X14" s="660"/>
      <c r="Y14" s="661"/>
      <c r="Z14" s="662" t="s">
        <v>232</v>
      </c>
      <c r="AA14" s="662"/>
      <c r="AB14" s="662"/>
      <c r="AC14" s="662"/>
      <c r="AD14" s="663" t="s">
        <v>121</v>
      </c>
      <c r="AE14" s="663"/>
      <c r="AF14" s="663"/>
      <c r="AG14" s="663"/>
      <c r="AH14" s="663"/>
      <c r="AI14" s="663"/>
      <c r="AJ14" s="663"/>
      <c r="AK14" s="663"/>
      <c r="AL14" s="664" t="s">
        <v>167</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179177</v>
      </c>
      <c r="BH14" s="660"/>
      <c r="BI14" s="660"/>
      <c r="BJ14" s="660"/>
      <c r="BK14" s="660"/>
      <c r="BL14" s="660"/>
      <c r="BM14" s="660"/>
      <c r="BN14" s="661"/>
      <c r="BO14" s="662">
        <v>1.8</v>
      </c>
      <c r="BP14" s="662"/>
      <c r="BQ14" s="662"/>
      <c r="BR14" s="662"/>
      <c r="BS14" s="668" t="s">
        <v>121</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911670</v>
      </c>
      <c r="CS14" s="660"/>
      <c r="CT14" s="660"/>
      <c r="CU14" s="660"/>
      <c r="CV14" s="660"/>
      <c r="CW14" s="660"/>
      <c r="CX14" s="660"/>
      <c r="CY14" s="661"/>
      <c r="CZ14" s="662">
        <v>3.7</v>
      </c>
      <c r="DA14" s="662"/>
      <c r="DB14" s="662"/>
      <c r="DC14" s="662"/>
      <c r="DD14" s="668">
        <v>81246</v>
      </c>
      <c r="DE14" s="660"/>
      <c r="DF14" s="660"/>
      <c r="DG14" s="660"/>
      <c r="DH14" s="660"/>
      <c r="DI14" s="660"/>
      <c r="DJ14" s="660"/>
      <c r="DK14" s="660"/>
      <c r="DL14" s="660"/>
      <c r="DM14" s="660"/>
      <c r="DN14" s="660"/>
      <c r="DO14" s="660"/>
      <c r="DP14" s="661"/>
      <c r="DQ14" s="668">
        <v>837442</v>
      </c>
      <c r="DR14" s="660"/>
      <c r="DS14" s="660"/>
      <c r="DT14" s="660"/>
      <c r="DU14" s="660"/>
      <c r="DV14" s="660"/>
      <c r="DW14" s="660"/>
      <c r="DX14" s="660"/>
      <c r="DY14" s="660"/>
      <c r="DZ14" s="660"/>
      <c r="EA14" s="660"/>
      <c r="EB14" s="660"/>
      <c r="EC14" s="669"/>
    </row>
    <row r="15" spans="2:143" ht="11.25" customHeight="1" x14ac:dyDescent="0.15">
      <c r="B15" s="656" t="s">
        <v>252</v>
      </c>
      <c r="C15" s="657"/>
      <c r="D15" s="657"/>
      <c r="E15" s="657"/>
      <c r="F15" s="657"/>
      <c r="G15" s="657"/>
      <c r="H15" s="657"/>
      <c r="I15" s="657"/>
      <c r="J15" s="657"/>
      <c r="K15" s="657"/>
      <c r="L15" s="657"/>
      <c r="M15" s="657"/>
      <c r="N15" s="657"/>
      <c r="O15" s="657"/>
      <c r="P15" s="657"/>
      <c r="Q15" s="658"/>
      <c r="R15" s="659">
        <v>103173</v>
      </c>
      <c r="S15" s="660"/>
      <c r="T15" s="660"/>
      <c r="U15" s="660"/>
      <c r="V15" s="660"/>
      <c r="W15" s="660"/>
      <c r="X15" s="660"/>
      <c r="Y15" s="661"/>
      <c r="Z15" s="662">
        <v>0.4</v>
      </c>
      <c r="AA15" s="662"/>
      <c r="AB15" s="662"/>
      <c r="AC15" s="662"/>
      <c r="AD15" s="663">
        <v>103173</v>
      </c>
      <c r="AE15" s="663"/>
      <c r="AF15" s="663"/>
      <c r="AG15" s="663"/>
      <c r="AH15" s="663"/>
      <c r="AI15" s="663"/>
      <c r="AJ15" s="663"/>
      <c r="AK15" s="663"/>
      <c r="AL15" s="664">
        <v>0.7</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363248</v>
      </c>
      <c r="BH15" s="660"/>
      <c r="BI15" s="660"/>
      <c r="BJ15" s="660"/>
      <c r="BK15" s="660"/>
      <c r="BL15" s="660"/>
      <c r="BM15" s="660"/>
      <c r="BN15" s="661"/>
      <c r="BO15" s="662">
        <v>3.6</v>
      </c>
      <c r="BP15" s="662"/>
      <c r="BQ15" s="662"/>
      <c r="BR15" s="662"/>
      <c r="BS15" s="668" t="s">
        <v>121</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2708008</v>
      </c>
      <c r="CS15" s="660"/>
      <c r="CT15" s="660"/>
      <c r="CU15" s="660"/>
      <c r="CV15" s="660"/>
      <c r="CW15" s="660"/>
      <c r="CX15" s="660"/>
      <c r="CY15" s="661"/>
      <c r="CZ15" s="662">
        <v>11.1</v>
      </c>
      <c r="DA15" s="662"/>
      <c r="DB15" s="662"/>
      <c r="DC15" s="662"/>
      <c r="DD15" s="668">
        <v>479250</v>
      </c>
      <c r="DE15" s="660"/>
      <c r="DF15" s="660"/>
      <c r="DG15" s="660"/>
      <c r="DH15" s="660"/>
      <c r="DI15" s="660"/>
      <c r="DJ15" s="660"/>
      <c r="DK15" s="660"/>
      <c r="DL15" s="660"/>
      <c r="DM15" s="660"/>
      <c r="DN15" s="660"/>
      <c r="DO15" s="660"/>
      <c r="DP15" s="661"/>
      <c r="DQ15" s="668">
        <v>2031556</v>
      </c>
      <c r="DR15" s="660"/>
      <c r="DS15" s="660"/>
      <c r="DT15" s="660"/>
      <c r="DU15" s="660"/>
      <c r="DV15" s="660"/>
      <c r="DW15" s="660"/>
      <c r="DX15" s="660"/>
      <c r="DY15" s="660"/>
      <c r="DZ15" s="660"/>
      <c r="EA15" s="660"/>
      <c r="EB15" s="660"/>
      <c r="EC15" s="669"/>
    </row>
    <row r="16" spans="2:143" ht="11.25" customHeight="1" x14ac:dyDescent="0.15">
      <c r="B16" s="656" t="s">
        <v>255</v>
      </c>
      <c r="C16" s="657"/>
      <c r="D16" s="657"/>
      <c r="E16" s="657"/>
      <c r="F16" s="657"/>
      <c r="G16" s="657"/>
      <c r="H16" s="657"/>
      <c r="I16" s="657"/>
      <c r="J16" s="657"/>
      <c r="K16" s="657"/>
      <c r="L16" s="657"/>
      <c r="M16" s="657"/>
      <c r="N16" s="657"/>
      <c r="O16" s="657"/>
      <c r="P16" s="657"/>
      <c r="Q16" s="658"/>
      <c r="R16" s="659" t="s">
        <v>121</v>
      </c>
      <c r="S16" s="660"/>
      <c r="T16" s="660"/>
      <c r="U16" s="660"/>
      <c r="V16" s="660"/>
      <c r="W16" s="660"/>
      <c r="X16" s="660"/>
      <c r="Y16" s="661"/>
      <c r="Z16" s="662" t="s">
        <v>232</v>
      </c>
      <c r="AA16" s="662"/>
      <c r="AB16" s="662"/>
      <c r="AC16" s="662"/>
      <c r="AD16" s="663" t="s">
        <v>121</v>
      </c>
      <c r="AE16" s="663"/>
      <c r="AF16" s="663"/>
      <c r="AG16" s="663"/>
      <c r="AH16" s="663"/>
      <c r="AI16" s="663"/>
      <c r="AJ16" s="663"/>
      <c r="AK16" s="663"/>
      <c r="AL16" s="664" t="s">
        <v>121</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232</v>
      </c>
      <c r="BH16" s="660"/>
      <c r="BI16" s="660"/>
      <c r="BJ16" s="660"/>
      <c r="BK16" s="660"/>
      <c r="BL16" s="660"/>
      <c r="BM16" s="660"/>
      <c r="BN16" s="661"/>
      <c r="BO16" s="662" t="s">
        <v>167</v>
      </c>
      <c r="BP16" s="662"/>
      <c r="BQ16" s="662"/>
      <c r="BR16" s="662"/>
      <c r="BS16" s="668" t="s">
        <v>167</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v>2808</v>
      </c>
      <c r="CS16" s="660"/>
      <c r="CT16" s="660"/>
      <c r="CU16" s="660"/>
      <c r="CV16" s="660"/>
      <c r="CW16" s="660"/>
      <c r="CX16" s="660"/>
      <c r="CY16" s="661"/>
      <c r="CZ16" s="662">
        <v>0</v>
      </c>
      <c r="DA16" s="662"/>
      <c r="DB16" s="662"/>
      <c r="DC16" s="662"/>
      <c r="DD16" s="668" t="s">
        <v>232</v>
      </c>
      <c r="DE16" s="660"/>
      <c r="DF16" s="660"/>
      <c r="DG16" s="660"/>
      <c r="DH16" s="660"/>
      <c r="DI16" s="660"/>
      <c r="DJ16" s="660"/>
      <c r="DK16" s="660"/>
      <c r="DL16" s="660"/>
      <c r="DM16" s="660"/>
      <c r="DN16" s="660"/>
      <c r="DO16" s="660"/>
      <c r="DP16" s="661"/>
      <c r="DQ16" s="668">
        <v>1108</v>
      </c>
      <c r="DR16" s="660"/>
      <c r="DS16" s="660"/>
      <c r="DT16" s="660"/>
      <c r="DU16" s="660"/>
      <c r="DV16" s="660"/>
      <c r="DW16" s="660"/>
      <c r="DX16" s="660"/>
      <c r="DY16" s="660"/>
      <c r="DZ16" s="660"/>
      <c r="EA16" s="660"/>
      <c r="EB16" s="660"/>
      <c r="EC16" s="669"/>
    </row>
    <row r="17" spans="2:133" ht="11.25" customHeight="1" x14ac:dyDescent="0.15">
      <c r="B17" s="656" t="s">
        <v>258</v>
      </c>
      <c r="C17" s="657"/>
      <c r="D17" s="657"/>
      <c r="E17" s="657"/>
      <c r="F17" s="657"/>
      <c r="G17" s="657"/>
      <c r="H17" s="657"/>
      <c r="I17" s="657"/>
      <c r="J17" s="657"/>
      <c r="K17" s="657"/>
      <c r="L17" s="657"/>
      <c r="M17" s="657"/>
      <c r="N17" s="657"/>
      <c r="O17" s="657"/>
      <c r="P17" s="657"/>
      <c r="Q17" s="658"/>
      <c r="R17" s="659">
        <v>31047</v>
      </c>
      <c r="S17" s="660"/>
      <c r="T17" s="660"/>
      <c r="U17" s="660"/>
      <c r="V17" s="660"/>
      <c r="W17" s="660"/>
      <c r="X17" s="660"/>
      <c r="Y17" s="661"/>
      <c r="Z17" s="662">
        <v>0.1</v>
      </c>
      <c r="AA17" s="662"/>
      <c r="AB17" s="662"/>
      <c r="AC17" s="662"/>
      <c r="AD17" s="663">
        <v>31047</v>
      </c>
      <c r="AE17" s="663"/>
      <c r="AF17" s="663"/>
      <c r="AG17" s="663"/>
      <c r="AH17" s="663"/>
      <c r="AI17" s="663"/>
      <c r="AJ17" s="663"/>
      <c r="AK17" s="663"/>
      <c r="AL17" s="664">
        <v>0.2</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121</v>
      </c>
      <c r="BH17" s="660"/>
      <c r="BI17" s="660"/>
      <c r="BJ17" s="660"/>
      <c r="BK17" s="660"/>
      <c r="BL17" s="660"/>
      <c r="BM17" s="660"/>
      <c r="BN17" s="661"/>
      <c r="BO17" s="662" t="s">
        <v>121</v>
      </c>
      <c r="BP17" s="662"/>
      <c r="BQ17" s="662"/>
      <c r="BR17" s="662"/>
      <c r="BS17" s="668" t="s">
        <v>167</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2986267</v>
      </c>
      <c r="CS17" s="660"/>
      <c r="CT17" s="660"/>
      <c r="CU17" s="660"/>
      <c r="CV17" s="660"/>
      <c r="CW17" s="660"/>
      <c r="CX17" s="660"/>
      <c r="CY17" s="661"/>
      <c r="CZ17" s="662">
        <v>12.3</v>
      </c>
      <c r="DA17" s="662"/>
      <c r="DB17" s="662"/>
      <c r="DC17" s="662"/>
      <c r="DD17" s="668" t="s">
        <v>232</v>
      </c>
      <c r="DE17" s="660"/>
      <c r="DF17" s="660"/>
      <c r="DG17" s="660"/>
      <c r="DH17" s="660"/>
      <c r="DI17" s="660"/>
      <c r="DJ17" s="660"/>
      <c r="DK17" s="660"/>
      <c r="DL17" s="660"/>
      <c r="DM17" s="660"/>
      <c r="DN17" s="660"/>
      <c r="DO17" s="660"/>
      <c r="DP17" s="661"/>
      <c r="DQ17" s="668">
        <v>2914056</v>
      </c>
      <c r="DR17" s="660"/>
      <c r="DS17" s="660"/>
      <c r="DT17" s="660"/>
      <c r="DU17" s="660"/>
      <c r="DV17" s="660"/>
      <c r="DW17" s="660"/>
      <c r="DX17" s="660"/>
      <c r="DY17" s="660"/>
      <c r="DZ17" s="660"/>
      <c r="EA17" s="660"/>
      <c r="EB17" s="660"/>
      <c r="EC17" s="669"/>
    </row>
    <row r="18" spans="2:133" ht="11.25" customHeight="1" x14ac:dyDescent="0.15">
      <c r="B18" s="656" t="s">
        <v>261</v>
      </c>
      <c r="C18" s="657"/>
      <c r="D18" s="657"/>
      <c r="E18" s="657"/>
      <c r="F18" s="657"/>
      <c r="G18" s="657"/>
      <c r="H18" s="657"/>
      <c r="I18" s="657"/>
      <c r="J18" s="657"/>
      <c r="K18" s="657"/>
      <c r="L18" s="657"/>
      <c r="M18" s="657"/>
      <c r="N18" s="657"/>
      <c r="O18" s="657"/>
      <c r="P18" s="657"/>
      <c r="Q18" s="658"/>
      <c r="R18" s="659">
        <v>3338594</v>
      </c>
      <c r="S18" s="660"/>
      <c r="T18" s="660"/>
      <c r="U18" s="660"/>
      <c r="V18" s="660"/>
      <c r="W18" s="660"/>
      <c r="X18" s="660"/>
      <c r="Y18" s="661"/>
      <c r="Z18" s="662">
        <v>13.2</v>
      </c>
      <c r="AA18" s="662"/>
      <c r="AB18" s="662"/>
      <c r="AC18" s="662"/>
      <c r="AD18" s="663">
        <v>2730815</v>
      </c>
      <c r="AE18" s="663"/>
      <c r="AF18" s="663"/>
      <c r="AG18" s="663"/>
      <c r="AH18" s="663"/>
      <c r="AI18" s="663"/>
      <c r="AJ18" s="663"/>
      <c r="AK18" s="663"/>
      <c r="AL18" s="664">
        <v>19</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121</v>
      </c>
      <c r="BH18" s="660"/>
      <c r="BI18" s="660"/>
      <c r="BJ18" s="660"/>
      <c r="BK18" s="660"/>
      <c r="BL18" s="660"/>
      <c r="BM18" s="660"/>
      <c r="BN18" s="661"/>
      <c r="BO18" s="662" t="s">
        <v>121</v>
      </c>
      <c r="BP18" s="662"/>
      <c r="BQ18" s="662"/>
      <c r="BR18" s="662"/>
      <c r="BS18" s="668" t="s">
        <v>121</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121</v>
      </c>
      <c r="CS18" s="660"/>
      <c r="CT18" s="660"/>
      <c r="CU18" s="660"/>
      <c r="CV18" s="660"/>
      <c r="CW18" s="660"/>
      <c r="CX18" s="660"/>
      <c r="CY18" s="661"/>
      <c r="CZ18" s="662" t="s">
        <v>232</v>
      </c>
      <c r="DA18" s="662"/>
      <c r="DB18" s="662"/>
      <c r="DC18" s="662"/>
      <c r="DD18" s="668" t="s">
        <v>121</v>
      </c>
      <c r="DE18" s="660"/>
      <c r="DF18" s="660"/>
      <c r="DG18" s="660"/>
      <c r="DH18" s="660"/>
      <c r="DI18" s="660"/>
      <c r="DJ18" s="660"/>
      <c r="DK18" s="660"/>
      <c r="DL18" s="660"/>
      <c r="DM18" s="660"/>
      <c r="DN18" s="660"/>
      <c r="DO18" s="660"/>
      <c r="DP18" s="661"/>
      <c r="DQ18" s="668" t="s">
        <v>232</v>
      </c>
      <c r="DR18" s="660"/>
      <c r="DS18" s="660"/>
      <c r="DT18" s="660"/>
      <c r="DU18" s="660"/>
      <c r="DV18" s="660"/>
      <c r="DW18" s="660"/>
      <c r="DX18" s="660"/>
      <c r="DY18" s="660"/>
      <c r="DZ18" s="660"/>
      <c r="EA18" s="660"/>
      <c r="EB18" s="660"/>
      <c r="EC18" s="669"/>
    </row>
    <row r="19" spans="2:133" ht="11.25" customHeight="1" x14ac:dyDescent="0.15">
      <c r="B19" s="656" t="s">
        <v>264</v>
      </c>
      <c r="C19" s="657"/>
      <c r="D19" s="657"/>
      <c r="E19" s="657"/>
      <c r="F19" s="657"/>
      <c r="G19" s="657"/>
      <c r="H19" s="657"/>
      <c r="I19" s="657"/>
      <c r="J19" s="657"/>
      <c r="K19" s="657"/>
      <c r="L19" s="657"/>
      <c r="M19" s="657"/>
      <c r="N19" s="657"/>
      <c r="O19" s="657"/>
      <c r="P19" s="657"/>
      <c r="Q19" s="658"/>
      <c r="R19" s="659">
        <v>2730815</v>
      </c>
      <c r="S19" s="660"/>
      <c r="T19" s="660"/>
      <c r="U19" s="660"/>
      <c r="V19" s="660"/>
      <c r="W19" s="660"/>
      <c r="X19" s="660"/>
      <c r="Y19" s="661"/>
      <c r="Z19" s="662">
        <v>10.8</v>
      </c>
      <c r="AA19" s="662"/>
      <c r="AB19" s="662"/>
      <c r="AC19" s="662"/>
      <c r="AD19" s="663">
        <v>2730815</v>
      </c>
      <c r="AE19" s="663"/>
      <c r="AF19" s="663"/>
      <c r="AG19" s="663"/>
      <c r="AH19" s="663"/>
      <c r="AI19" s="663"/>
      <c r="AJ19" s="663"/>
      <c r="AK19" s="663"/>
      <c r="AL19" s="664">
        <v>19</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v>242284</v>
      </c>
      <c r="BH19" s="660"/>
      <c r="BI19" s="660"/>
      <c r="BJ19" s="660"/>
      <c r="BK19" s="660"/>
      <c r="BL19" s="660"/>
      <c r="BM19" s="660"/>
      <c r="BN19" s="661"/>
      <c r="BO19" s="662">
        <v>2.4</v>
      </c>
      <c r="BP19" s="662"/>
      <c r="BQ19" s="662"/>
      <c r="BR19" s="662"/>
      <c r="BS19" s="668" t="s">
        <v>232</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232</v>
      </c>
      <c r="CS19" s="660"/>
      <c r="CT19" s="660"/>
      <c r="CU19" s="660"/>
      <c r="CV19" s="660"/>
      <c r="CW19" s="660"/>
      <c r="CX19" s="660"/>
      <c r="CY19" s="661"/>
      <c r="CZ19" s="662" t="s">
        <v>121</v>
      </c>
      <c r="DA19" s="662"/>
      <c r="DB19" s="662"/>
      <c r="DC19" s="662"/>
      <c r="DD19" s="668" t="s">
        <v>232</v>
      </c>
      <c r="DE19" s="660"/>
      <c r="DF19" s="660"/>
      <c r="DG19" s="660"/>
      <c r="DH19" s="660"/>
      <c r="DI19" s="660"/>
      <c r="DJ19" s="660"/>
      <c r="DK19" s="660"/>
      <c r="DL19" s="660"/>
      <c r="DM19" s="660"/>
      <c r="DN19" s="660"/>
      <c r="DO19" s="660"/>
      <c r="DP19" s="661"/>
      <c r="DQ19" s="668" t="s">
        <v>232</v>
      </c>
      <c r="DR19" s="660"/>
      <c r="DS19" s="660"/>
      <c r="DT19" s="660"/>
      <c r="DU19" s="660"/>
      <c r="DV19" s="660"/>
      <c r="DW19" s="660"/>
      <c r="DX19" s="660"/>
      <c r="DY19" s="660"/>
      <c r="DZ19" s="660"/>
      <c r="EA19" s="660"/>
      <c r="EB19" s="660"/>
      <c r="EC19" s="669"/>
    </row>
    <row r="20" spans="2:133" ht="11.25" customHeight="1" x14ac:dyDescent="0.15">
      <c r="B20" s="656" t="s">
        <v>267</v>
      </c>
      <c r="C20" s="657"/>
      <c r="D20" s="657"/>
      <c r="E20" s="657"/>
      <c r="F20" s="657"/>
      <c r="G20" s="657"/>
      <c r="H20" s="657"/>
      <c r="I20" s="657"/>
      <c r="J20" s="657"/>
      <c r="K20" s="657"/>
      <c r="L20" s="657"/>
      <c r="M20" s="657"/>
      <c r="N20" s="657"/>
      <c r="O20" s="657"/>
      <c r="P20" s="657"/>
      <c r="Q20" s="658"/>
      <c r="R20" s="659">
        <v>607738</v>
      </c>
      <c r="S20" s="660"/>
      <c r="T20" s="660"/>
      <c r="U20" s="660"/>
      <c r="V20" s="660"/>
      <c r="W20" s="660"/>
      <c r="X20" s="660"/>
      <c r="Y20" s="661"/>
      <c r="Z20" s="662">
        <v>2.4</v>
      </c>
      <c r="AA20" s="662"/>
      <c r="AB20" s="662"/>
      <c r="AC20" s="662"/>
      <c r="AD20" s="663" t="s">
        <v>121</v>
      </c>
      <c r="AE20" s="663"/>
      <c r="AF20" s="663"/>
      <c r="AG20" s="663"/>
      <c r="AH20" s="663"/>
      <c r="AI20" s="663"/>
      <c r="AJ20" s="663"/>
      <c r="AK20" s="663"/>
      <c r="AL20" s="664" t="s">
        <v>121</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v>242284</v>
      </c>
      <c r="BH20" s="660"/>
      <c r="BI20" s="660"/>
      <c r="BJ20" s="660"/>
      <c r="BK20" s="660"/>
      <c r="BL20" s="660"/>
      <c r="BM20" s="660"/>
      <c r="BN20" s="661"/>
      <c r="BO20" s="662">
        <v>2.4</v>
      </c>
      <c r="BP20" s="662"/>
      <c r="BQ20" s="662"/>
      <c r="BR20" s="662"/>
      <c r="BS20" s="668" t="s">
        <v>121</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24350452</v>
      </c>
      <c r="CS20" s="660"/>
      <c r="CT20" s="660"/>
      <c r="CU20" s="660"/>
      <c r="CV20" s="660"/>
      <c r="CW20" s="660"/>
      <c r="CX20" s="660"/>
      <c r="CY20" s="661"/>
      <c r="CZ20" s="662">
        <v>100</v>
      </c>
      <c r="DA20" s="662"/>
      <c r="DB20" s="662"/>
      <c r="DC20" s="662"/>
      <c r="DD20" s="668">
        <v>3166059</v>
      </c>
      <c r="DE20" s="660"/>
      <c r="DF20" s="660"/>
      <c r="DG20" s="660"/>
      <c r="DH20" s="660"/>
      <c r="DI20" s="660"/>
      <c r="DJ20" s="660"/>
      <c r="DK20" s="660"/>
      <c r="DL20" s="660"/>
      <c r="DM20" s="660"/>
      <c r="DN20" s="660"/>
      <c r="DO20" s="660"/>
      <c r="DP20" s="661"/>
      <c r="DQ20" s="668">
        <v>16931694</v>
      </c>
      <c r="DR20" s="660"/>
      <c r="DS20" s="660"/>
      <c r="DT20" s="660"/>
      <c r="DU20" s="660"/>
      <c r="DV20" s="660"/>
      <c r="DW20" s="660"/>
      <c r="DX20" s="660"/>
      <c r="DY20" s="660"/>
      <c r="DZ20" s="660"/>
      <c r="EA20" s="660"/>
      <c r="EB20" s="660"/>
      <c r="EC20" s="669"/>
    </row>
    <row r="21" spans="2:133" ht="11.25" customHeight="1" x14ac:dyDescent="0.15">
      <c r="B21" s="656" t="s">
        <v>270</v>
      </c>
      <c r="C21" s="657"/>
      <c r="D21" s="657"/>
      <c r="E21" s="657"/>
      <c r="F21" s="657"/>
      <c r="G21" s="657"/>
      <c r="H21" s="657"/>
      <c r="I21" s="657"/>
      <c r="J21" s="657"/>
      <c r="K21" s="657"/>
      <c r="L21" s="657"/>
      <c r="M21" s="657"/>
      <c r="N21" s="657"/>
      <c r="O21" s="657"/>
      <c r="P21" s="657"/>
      <c r="Q21" s="658"/>
      <c r="R21" s="659">
        <v>41</v>
      </c>
      <c r="S21" s="660"/>
      <c r="T21" s="660"/>
      <c r="U21" s="660"/>
      <c r="V21" s="660"/>
      <c r="W21" s="660"/>
      <c r="X21" s="660"/>
      <c r="Y21" s="661"/>
      <c r="Z21" s="662">
        <v>0</v>
      </c>
      <c r="AA21" s="662"/>
      <c r="AB21" s="662"/>
      <c r="AC21" s="662"/>
      <c r="AD21" s="663" t="s">
        <v>232</v>
      </c>
      <c r="AE21" s="663"/>
      <c r="AF21" s="663"/>
      <c r="AG21" s="663"/>
      <c r="AH21" s="663"/>
      <c r="AI21" s="663"/>
      <c r="AJ21" s="663"/>
      <c r="AK21" s="663"/>
      <c r="AL21" s="664" t="s">
        <v>121</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v>17142</v>
      </c>
      <c r="BH21" s="660"/>
      <c r="BI21" s="660"/>
      <c r="BJ21" s="660"/>
      <c r="BK21" s="660"/>
      <c r="BL21" s="660"/>
      <c r="BM21" s="660"/>
      <c r="BN21" s="661"/>
      <c r="BO21" s="662">
        <v>0.2</v>
      </c>
      <c r="BP21" s="662"/>
      <c r="BQ21" s="662"/>
      <c r="BR21" s="662"/>
      <c r="BS21" s="668" t="s">
        <v>121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272</v>
      </c>
      <c r="C22" s="657"/>
      <c r="D22" s="657"/>
      <c r="E22" s="657"/>
      <c r="F22" s="657"/>
      <c r="G22" s="657"/>
      <c r="H22" s="657"/>
      <c r="I22" s="657"/>
      <c r="J22" s="657"/>
      <c r="K22" s="657"/>
      <c r="L22" s="657"/>
      <c r="M22" s="657"/>
      <c r="N22" s="657"/>
      <c r="O22" s="657"/>
      <c r="P22" s="657"/>
      <c r="Q22" s="658"/>
      <c r="R22" s="659">
        <v>15198649</v>
      </c>
      <c r="S22" s="660"/>
      <c r="T22" s="660"/>
      <c r="U22" s="660"/>
      <c r="V22" s="660"/>
      <c r="W22" s="660"/>
      <c r="X22" s="660"/>
      <c r="Y22" s="661"/>
      <c r="Z22" s="662">
        <v>60.3</v>
      </c>
      <c r="AA22" s="662"/>
      <c r="AB22" s="662"/>
      <c r="AC22" s="662"/>
      <c r="AD22" s="663">
        <v>14365728</v>
      </c>
      <c r="AE22" s="663"/>
      <c r="AF22" s="663"/>
      <c r="AG22" s="663"/>
      <c r="AH22" s="663"/>
      <c r="AI22" s="663"/>
      <c r="AJ22" s="663"/>
      <c r="AK22" s="663"/>
      <c r="AL22" s="664">
        <v>99.7</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167</v>
      </c>
      <c r="BH22" s="660"/>
      <c r="BI22" s="660"/>
      <c r="BJ22" s="660"/>
      <c r="BK22" s="660"/>
      <c r="BL22" s="660"/>
      <c r="BM22" s="660"/>
      <c r="BN22" s="661"/>
      <c r="BO22" s="662" t="s">
        <v>121</v>
      </c>
      <c r="BP22" s="662"/>
      <c r="BQ22" s="662"/>
      <c r="BR22" s="662"/>
      <c r="BS22" s="668" t="s">
        <v>121</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275</v>
      </c>
      <c r="C23" s="657"/>
      <c r="D23" s="657"/>
      <c r="E23" s="657"/>
      <c r="F23" s="657"/>
      <c r="G23" s="657"/>
      <c r="H23" s="657"/>
      <c r="I23" s="657"/>
      <c r="J23" s="657"/>
      <c r="K23" s="657"/>
      <c r="L23" s="657"/>
      <c r="M23" s="657"/>
      <c r="N23" s="657"/>
      <c r="O23" s="657"/>
      <c r="P23" s="657"/>
      <c r="Q23" s="658"/>
      <c r="R23" s="659">
        <v>7958</v>
      </c>
      <c r="S23" s="660"/>
      <c r="T23" s="660"/>
      <c r="U23" s="660"/>
      <c r="V23" s="660"/>
      <c r="W23" s="660"/>
      <c r="X23" s="660"/>
      <c r="Y23" s="661"/>
      <c r="Z23" s="662">
        <v>0</v>
      </c>
      <c r="AA23" s="662"/>
      <c r="AB23" s="662"/>
      <c r="AC23" s="662"/>
      <c r="AD23" s="663">
        <v>7958</v>
      </c>
      <c r="AE23" s="663"/>
      <c r="AF23" s="663"/>
      <c r="AG23" s="663"/>
      <c r="AH23" s="663"/>
      <c r="AI23" s="663"/>
      <c r="AJ23" s="663"/>
      <c r="AK23" s="663"/>
      <c r="AL23" s="664">
        <v>0.1</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v>225142</v>
      </c>
      <c r="BH23" s="660"/>
      <c r="BI23" s="660"/>
      <c r="BJ23" s="660"/>
      <c r="BK23" s="660"/>
      <c r="BL23" s="660"/>
      <c r="BM23" s="660"/>
      <c r="BN23" s="661"/>
      <c r="BO23" s="662">
        <v>2.2000000000000002</v>
      </c>
      <c r="BP23" s="662"/>
      <c r="BQ23" s="662"/>
      <c r="BR23" s="662"/>
      <c r="BS23" s="668" t="s">
        <v>167</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x14ac:dyDescent="0.15">
      <c r="B24" s="656" t="s">
        <v>282</v>
      </c>
      <c r="C24" s="657"/>
      <c r="D24" s="657"/>
      <c r="E24" s="657"/>
      <c r="F24" s="657"/>
      <c r="G24" s="657"/>
      <c r="H24" s="657"/>
      <c r="I24" s="657"/>
      <c r="J24" s="657"/>
      <c r="K24" s="657"/>
      <c r="L24" s="657"/>
      <c r="M24" s="657"/>
      <c r="N24" s="657"/>
      <c r="O24" s="657"/>
      <c r="P24" s="657"/>
      <c r="Q24" s="658"/>
      <c r="R24" s="659">
        <v>167231</v>
      </c>
      <c r="S24" s="660"/>
      <c r="T24" s="660"/>
      <c r="U24" s="660"/>
      <c r="V24" s="660"/>
      <c r="W24" s="660"/>
      <c r="X24" s="660"/>
      <c r="Y24" s="661"/>
      <c r="Z24" s="662">
        <v>0.7</v>
      </c>
      <c r="AA24" s="662"/>
      <c r="AB24" s="662"/>
      <c r="AC24" s="662"/>
      <c r="AD24" s="663" t="s">
        <v>121</v>
      </c>
      <c r="AE24" s="663"/>
      <c r="AF24" s="663"/>
      <c r="AG24" s="663"/>
      <c r="AH24" s="663"/>
      <c r="AI24" s="663"/>
      <c r="AJ24" s="663"/>
      <c r="AK24" s="663"/>
      <c r="AL24" s="664" t="s">
        <v>121</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232</v>
      </c>
      <c r="BH24" s="660"/>
      <c r="BI24" s="660"/>
      <c r="BJ24" s="660"/>
      <c r="BK24" s="660"/>
      <c r="BL24" s="660"/>
      <c r="BM24" s="660"/>
      <c r="BN24" s="661"/>
      <c r="BO24" s="662" t="s">
        <v>232</v>
      </c>
      <c r="BP24" s="662"/>
      <c r="BQ24" s="662"/>
      <c r="BR24" s="662"/>
      <c r="BS24" s="668" t="s">
        <v>232</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12122154</v>
      </c>
      <c r="CS24" s="649"/>
      <c r="CT24" s="649"/>
      <c r="CU24" s="649"/>
      <c r="CV24" s="649"/>
      <c r="CW24" s="649"/>
      <c r="CX24" s="649"/>
      <c r="CY24" s="650"/>
      <c r="CZ24" s="653">
        <v>49.8</v>
      </c>
      <c r="DA24" s="654"/>
      <c r="DB24" s="654"/>
      <c r="DC24" s="673"/>
      <c r="DD24" s="692">
        <v>8272560</v>
      </c>
      <c r="DE24" s="649"/>
      <c r="DF24" s="649"/>
      <c r="DG24" s="649"/>
      <c r="DH24" s="649"/>
      <c r="DI24" s="649"/>
      <c r="DJ24" s="649"/>
      <c r="DK24" s="650"/>
      <c r="DL24" s="692">
        <v>8190324</v>
      </c>
      <c r="DM24" s="649"/>
      <c r="DN24" s="649"/>
      <c r="DO24" s="649"/>
      <c r="DP24" s="649"/>
      <c r="DQ24" s="649"/>
      <c r="DR24" s="649"/>
      <c r="DS24" s="649"/>
      <c r="DT24" s="649"/>
      <c r="DU24" s="649"/>
      <c r="DV24" s="650"/>
      <c r="DW24" s="653">
        <v>52.7</v>
      </c>
      <c r="DX24" s="654"/>
      <c r="DY24" s="654"/>
      <c r="DZ24" s="654"/>
      <c r="EA24" s="654"/>
      <c r="EB24" s="654"/>
      <c r="EC24" s="655"/>
    </row>
    <row r="25" spans="2:133" ht="11.25" customHeight="1" x14ac:dyDescent="0.15">
      <c r="B25" s="656" t="s">
        <v>285</v>
      </c>
      <c r="C25" s="657"/>
      <c r="D25" s="657"/>
      <c r="E25" s="657"/>
      <c r="F25" s="657"/>
      <c r="G25" s="657"/>
      <c r="H25" s="657"/>
      <c r="I25" s="657"/>
      <c r="J25" s="657"/>
      <c r="K25" s="657"/>
      <c r="L25" s="657"/>
      <c r="M25" s="657"/>
      <c r="N25" s="657"/>
      <c r="O25" s="657"/>
      <c r="P25" s="657"/>
      <c r="Q25" s="658"/>
      <c r="R25" s="659">
        <v>367154</v>
      </c>
      <c r="S25" s="660"/>
      <c r="T25" s="660"/>
      <c r="U25" s="660"/>
      <c r="V25" s="660"/>
      <c r="W25" s="660"/>
      <c r="X25" s="660"/>
      <c r="Y25" s="661"/>
      <c r="Z25" s="662">
        <v>1.5</v>
      </c>
      <c r="AA25" s="662"/>
      <c r="AB25" s="662"/>
      <c r="AC25" s="662"/>
      <c r="AD25" s="663">
        <v>19382</v>
      </c>
      <c r="AE25" s="663"/>
      <c r="AF25" s="663"/>
      <c r="AG25" s="663"/>
      <c r="AH25" s="663"/>
      <c r="AI25" s="663"/>
      <c r="AJ25" s="663"/>
      <c r="AK25" s="663"/>
      <c r="AL25" s="664">
        <v>0.1</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121</v>
      </c>
      <c r="BH25" s="660"/>
      <c r="BI25" s="660"/>
      <c r="BJ25" s="660"/>
      <c r="BK25" s="660"/>
      <c r="BL25" s="660"/>
      <c r="BM25" s="660"/>
      <c r="BN25" s="661"/>
      <c r="BO25" s="662" t="s">
        <v>167</v>
      </c>
      <c r="BP25" s="662"/>
      <c r="BQ25" s="662"/>
      <c r="BR25" s="662"/>
      <c r="BS25" s="668" t="s">
        <v>232</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3783103</v>
      </c>
      <c r="CS25" s="695"/>
      <c r="CT25" s="695"/>
      <c r="CU25" s="695"/>
      <c r="CV25" s="695"/>
      <c r="CW25" s="695"/>
      <c r="CX25" s="695"/>
      <c r="CY25" s="696"/>
      <c r="CZ25" s="664">
        <v>15.5</v>
      </c>
      <c r="DA25" s="693"/>
      <c r="DB25" s="693"/>
      <c r="DC25" s="697"/>
      <c r="DD25" s="668">
        <v>3564461</v>
      </c>
      <c r="DE25" s="695"/>
      <c r="DF25" s="695"/>
      <c r="DG25" s="695"/>
      <c r="DH25" s="695"/>
      <c r="DI25" s="695"/>
      <c r="DJ25" s="695"/>
      <c r="DK25" s="696"/>
      <c r="DL25" s="668">
        <v>3482650</v>
      </c>
      <c r="DM25" s="695"/>
      <c r="DN25" s="695"/>
      <c r="DO25" s="695"/>
      <c r="DP25" s="695"/>
      <c r="DQ25" s="695"/>
      <c r="DR25" s="695"/>
      <c r="DS25" s="695"/>
      <c r="DT25" s="695"/>
      <c r="DU25" s="695"/>
      <c r="DV25" s="696"/>
      <c r="DW25" s="664">
        <v>22.4</v>
      </c>
      <c r="DX25" s="693"/>
      <c r="DY25" s="693"/>
      <c r="DZ25" s="693"/>
      <c r="EA25" s="693"/>
      <c r="EB25" s="693"/>
      <c r="EC25" s="694"/>
    </row>
    <row r="26" spans="2:133" ht="11.25" customHeight="1" x14ac:dyDescent="0.15">
      <c r="B26" s="656" t="s">
        <v>288</v>
      </c>
      <c r="C26" s="657"/>
      <c r="D26" s="657"/>
      <c r="E26" s="657"/>
      <c r="F26" s="657"/>
      <c r="G26" s="657"/>
      <c r="H26" s="657"/>
      <c r="I26" s="657"/>
      <c r="J26" s="657"/>
      <c r="K26" s="657"/>
      <c r="L26" s="657"/>
      <c r="M26" s="657"/>
      <c r="N26" s="657"/>
      <c r="O26" s="657"/>
      <c r="P26" s="657"/>
      <c r="Q26" s="658"/>
      <c r="R26" s="659">
        <v>127728</v>
      </c>
      <c r="S26" s="660"/>
      <c r="T26" s="660"/>
      <c r="U26" s="660"/>
      <c r="V26" s="660"/>
      <c r="W26" s="660"/>
      <c r="X26" s="660"/>
      <c r="Y26" s="661"/>
      <c r="Z26" s="662">
        <v>0.5</v>
      </c>
      <c r="AA26" s="662"/>
      <c r="AB26" s="662"/>
      <c r="AC26" s="662"/>
      <c r="AD26" s="663" t="s">
        <v>121</v>
      </c>
      <c r="AE26" s="663"/>
      <c r="AF26" s="663"/>
      <c r="AG26" s="663"/>
      <c r="AH26" s="663"/>
      <c r="AI26" s="663"/>
      <c r="AJ26" s="663"/>
      <c r="AK26" s="663"/>
      <c r="AL26" s="664" t="s">
        <v>232</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232</v>
      </c>
      <c r="BH26" s="660"/>
      <c r="BI26" s="660"/>
      <c r="BJ26" s="660"/>
      <c r="BK26" s="660"/>
      <c r="BL26" s="660"/>
      <c r="BM26" s="660"/>
      <c r="BN26" s="661"/>
      <c r="BO26" s="662" t="s">
        <v>121</v>
      </c>
      <c r="BP26" s="662"/>
      <c r="BQ26" s="662"/>
      <c r="BR26" s="662"/>
      <c r="BS26" s="668" t="s">
        <v>121</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2357995</v>
      </c>
      <c r="CS26" s="660"/>
      <c r="CT26" s="660"/>
      <c r="CU26" s="660"/>
      <c r="CV26" s="660"/>
      <c r="CW26" s="660"/>
      <c r="CX26" s="660"/>
      <c r="CY26" s="661"/>
      <c r="CZ26" s="664">
        <v>9.6999999999999993</v>
      </c>
      <c r="DA26" s="693"/>
      <c r="DB26" s="693"/>
      <c r="DC26" s="697"/>
      <c r="DD26" s="668">
        <v>2236788</v>
      </c>
      <c r="DE26" s="660"/>
      <c r="DF26" s="660"/>
      <c r="DG26" s="660"/>
      <c r="DH26" s="660"/>
      <c r="DI26" s="660"/>
      <c r="DJ26" s="660"/>
      <c r="DK26" s="661"/>
      <c r="DL26" s="668" t="s">
        <v>121</v>
      </c>
      <c r="DM26" s="660"/>
      <c r="DN26" s="660"/>
      <c r="DO26" s="660"/>
      <c r="DP26" s="660"/>
      <c r="DQ26" s="660"/>
      <c r="DR26" s="660"/>
      <c r="DS26" s="660"/>
      <c r="DT26" s="660"/>
      <c r="DU26" s="660"/>
      <c r="DV26" s="661"/>
      <c r="DW26" s="664" t="s">
        <v>121</v>
      </c>
      <c r="DX26" s="693"/>
      <c r="DY26" s="693"/>
      <c r="DZ26" s="693"/>
      <c r="EA26" s="693"/>
      <c r="EB26" s="693"/>
      <c r="EC26" s="694"/>
    </row>
    <row r="27" spans="2:133" ht="11.25" customHeight="1" x14ac:dyDescent="0.15">
      <c r="B27" s="656" t="s">
        <v>291</v>
      </c>
      <c r="C27" s="657"/>
      <c r="D27" s="657"/>
      <c r="E27" s="657"/>
      <c r="F27" s="657"/>
      <c r="G27" s="657"/>
      <c r="H27" s="657"/>
      <c r="I27" s="657"/>
      <c r="J27" s="657"/>
      <c r="K27" s="657"/>
      <c r="L27" s="657"/>
      <c r="M27" s="657"/>
      <c r="N27" s="657"/>
      <c r="O27" s="657"/>
      <c r="P27" s="657"/>
      <c r="Q27" s="658"/>
      <c r="R27" s="659">
        <v>3226096</v>
      </c>
      <c r="S27" s="660"/>
      <c r="T27" s="660"/>
      <c r="U27" s="660"/>
      <c r="V27" s="660"/>
      <c r="W27" s="660"/>
      <c r="X27" s="660"/>
      <c r="Y27" s="661"/>
      <c r="Z27" s="662">
        <v>12.8</v>
      </c>
      <c r="AA27" s="662"/>
      <c r="AB27" s="662"/>
      <c r="AC27" s="662"/>
      <c r="AD27" s="663" t="s">
        <v>232</v>
      </c>
      <c r="AE27" s="663"/>
      <c r="AF27" s="663"/>
      <c r="AG27" s="663"/>
      <c r="AH27" s="663"/>
      <c r="AI27" s="663"/>
      <c r="AJ27" s="663"/>
      <c r="AK27" s="663"/>
      <c r="AL27" s="664" t="s">
        <v>121</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10182581</v>
      </c>
      <c r="BH27" s="660"/>
      <c r="BI27" s="660"/>
      <c r="BJ27" s="660"/>
      <c r="BK27" s="660"/>
      <c r="BL27" s="660"/>
      <c r="BM27" s="660"/>
      <c r="BN27" s="661"/>
      <c r="BO27" s="662">
        <v>100</v>
      </c>
      <c r="BP27" s="662"/>
      <c r="BQ27" s="662"/>
      <c r="BR27" s="662"/>
      <c r="BS27" s="668">
        <v>409638</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5352788</v>
      </c>
      <c r="CS27" s="695"/>
      <c r="CT27" s="695"/>
      <c r="CU27" s="695"/>
      <c r="CV27" s="695"/>
      <c r="CW27" s="695"/>
      <c r="CX27" s="695"/>
      <c r="CY27" s="696"/>
      <c r="CZ27" s="664">
        <v>22</v>
      </c>
      <c r="DA27" s="693"/>
      <c r="DB27" s="693"/>
      <c r="DC27" s="697"/>
      <c r="DD27" s="668">
        <v>1794047</v>
      </c>
      <c r="DE27" s="695"/>
      <c r="DF27" s="695"/>
      <c r="DG27" s="695"/>
      <c r="DH27" s="695"/>
      <c r="DI27" s="695"/>
      <c r="DJ27" s="695"/>
      <c r="DK27" s="696"/>
      <c r="DL27" s="668">
        <v>1793622</v>
      </c>
      <c r="DM27" s="695"/>
      <c r="DN27" s="695"/>
      <c r="DO27" s="695"/>
      <c r="DP27" s="695"/>
      <c r="DQ27" s="695"/>
      <c r="DR27" s="695"/>
      <c r="DS27" s="695"/>
      <c r="DT27" s="695"/>
      <c r="DU27" s="695"/>
      <c r="DV27" s="696"/>
      <c r="DW27" s="664">
        <v>11.5</v>
      </c>
      <c r="DX27" s="693"/>
      <c r="DY27" s="693"/>
      <c r="DZ27" s="693"/>
      <c r="EA27" s="693"/>
      <c r="EB27" s="693"/>
      <c r="EC27" s="694"/>
    </row>
    <row r="28" spans="2:133" ht="11.25" customHeight="1" x14ac:dyDescent="0.15">
      <c r="B28" s="701" t="s">
        <v>294</v>
      </c>
      <c r="C28" s="702"/>
      <c r="D28" s="702"/>
      <c r="E28" s="702"/>
      <c r="F28" s="702"/>
      <c r="G28" s="702"/>
      <c r="H28" s="702"/>
      <c r="I28" s="702"/>
      <c r="J28" s="702"/>
      <c r="K28" s="702"/>
      <c r="L28" s="702"/>
      <c r="M28" s="702"/>
      <c r="N28" s="702"/>
      <c r="O28" s="702"/>
      <c r="P28" s="702"/>
      <c r="Q28" s="703"/>
      <c r="R28" s="659" t="s">
        <v>121</v>
      </c>
      <c r="S28" s="660"/>
      <c r="T28" s="660"/>
      <c r="U28" s="660"/>
      <c r="V28" s="660"/>
      <c r="W28" s="660"/>
      <c r="X28" s="660"/>
      <c r="Y28" s="661"/>
      <c r="Z28" s="662" t="s">
        <v>232</v>
      </c>
      <c r="AA28" s="662"/>
      <c r="AB28" s="662"/>
      <c r="AC28" s="662"/>
      <c r="AD28" s="663" t="s">
        <v>232</v>
      </c>
      <c r="AE28" s="663"/>
      <c r="AF28" s="663"/>
      <c r="AG28" s="663"/>
      <c r="AH28" s="663"/>
      <c r="AI28" s="663"/>
      <c r="AJ28" s="663"/>
      <c r="AK28" s="663"/>
      <c r="AL28" s="664" t="s">
        <v>232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2986263</v>
      </c>
      <c r="CS28" s="660"/>
      <c r="CT28" s="660"/>
      <c r="CU28" s="660"/>
      <c r="CV28" s="660"/>
      <c r="CW28" s="660"/>
      <c r="CX28" s="660"/>
      <c r="CY28" s="661"/>
      <c r="CZ28" s="664">
        <v>12.3</v>
      </c>
      <c r="DA28" s="693"/>
      <c r="DB28" s="693"/>
      <c r="DC28" s="697"/>
      <c r="DD28" s="668">
        <v>2914052</v>
      </c>
      <c r="DE28" s="660"/>
      <c r="DF28" s="660"/>
      <c r="DG28" s="660"/>
      <c r="DH28" s="660"/>
      <c r="DI28" s="660"/>
      <c r="DJ28" s="660"/>
      <c r="DK28" s="661"/>
      <c r="DL28" s="668">
        <v>2914052</v>
      </c>
      <c r="DM28" s="660"/>
      <c r="DN28" s="660"/>
      <c r="DO28" s="660"/>
      <c r="DP28" s="660"/>
      <c r="DQ28" s="660"/>
      <c r="DR28" s="660"/>
      <c r="DS28" s="660"/>
      <c r="DT28" s="660"/>
      <c r="DU28" s="660"/>
      <c r="DV28" s="661"/>
      <c r="DW28" s="664">
        <v>18.8</v>
      </c>
      <c r="DX28" s="693"/>
      <c r="DY28" s="693"/>
      <c r="DZ28" s="693"/>
      <c r="EA28" s="693"/>
      <c r="EB28" s="693"/>
      <c r="EC28" s="694"/>
    </row>
    <row r="29" spans="2:133" ht="11.25" customHeight="1" x14ac:dyDescent="0.15">
      <c r="B29" s="656" t="s">
        <v>296</v>
      </c>
      <c r="C29" s="657"/>
      <c r="D29" s="657"/>
      <c r="E29" s="657"/>
      <c r="F29" s="657"/>
      <c r="G29" s="657"/>
      <c r="H29" s="657"/>
      <c r="I29" s="657"/>
      <c r="J29" s="657"/>
      <c r="K29" s="657"/>
      <c r="L29" s="657"/>
      <c r="M29" s="657"/>
      <c r="N29" s="657"/>
      <c r="O29" s="657"/>
      <c r="P29" s="657"/>
      <c r="Q29" s="658"/>
      <c r="R29" s="659">
        <v>1629241</v>
      </c>
      <c r="S29" s="660"/>
      <c r="T29" s="660"/>
      <c r="U29" s="660"/>
      <c r="V29" s="660"/>
      <c r="W29" s="660"/>
      <c r="X29" s="660"/>
      <c r="Y29" s="661"/>
      <c r="Z29" s="662">
        <v>6.5</v>
      </c>
      <c r="AA29" s="662"/>
      <c r="AB29" s="662"/>
      <c r="AC29" s="662"/>
      <c r="AD29" s="663" t="s">
        <v>121</v>
      </c>
      <c r="AE29" s="663"/>
      <c r="AF29" s="663"/>
      <c r="AG29" s="663"/>
      <c r="AH29" s="663"/>
      <c r="AI29" s="663"/>
      <c r="AJ29" s="663"/>
      <c r="AK29" s="663"/>
      <c r="AL29" s="664" t="s">
        <v>232</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64</v>
      </c>
      <c r="CG29" s="675"/>
      <c r="CH29" s="675"/>
      <c r="CI29" s="675"/>
      <c r="CJ29" s="675"/>
      <c r="CK29" s="675"/>
      <c r="CL29" s="675"/>
      <c r="CM29" s="675"/>
      <c r="CN29" s="675"/>
      <c r="CO29" s="675"/>
      <c r="CP29" s="675"/>
      <c r="CQ29" s="676"/>
      <c r="CR29" s="659">
        <v>2986263</v>
      </c>
      <c r="CS29" s="695"/>
      <c r="CT29" s="695"/>
      <c r="CU29" s="695"/>
      <c r="CV29" s="695"/>
      <c r="CW29" s="695"/>
      <c r="CX29" s="695"/>
      <c r="CY29" s="696"/>
      <c r="CZ29" s="664">
        <v>12.3</v>
      </c>
      <c r="DA29" s="693"/>
      <c r="DB29" s="693"/>
      <c r="DC29" s="697"/>
      <c r="DD29" s="668">
        <v>2914052</v>
      </c>
      <c r="DE29" s="695"/>
      <c r="DF29" s="695"/>
      <c r="DG29" s="695"/>
      <c r="DH29" s="695"/>
      <c r="DI29" s="695"/>
      <c r="DJ29" s="695"/>
      <c r="DK29" s="696"/>
      <c r="DL29" s="668">
        <v>2914052</v>
      </c>
      <c r="DM29" s="695"/>
      <c r="DN29" s="695"/>
      <c r="DO29" s="695"/>
      <c r="DP29" s="695"/>
      <c r="DQ29" s="695"/>
      <c r="DR29" s="695"/>
      <c r="DS29" s="695"/>
      <c r="DT29" s="695"/>
      <c r="DU29" s="695"/>
      <c r="DV29" s="696"/>
      <c r="DW29" s="664">
        <v>18.8</v>
      </c>
      <c r="DX29" s="693"/>
      <c r="DY29" s="693"/>
      <c r="DZ29" s="693"/>
      <c r="EA29" s="693"/>
      <c r="EB29" s="693"/>
      <c r="EC29" s="694"/>
    </row>
    <row r="30" spans="2:133" ht="11.25" customHeight="1" x14ac:dyDescent="0.15">
      <c r="B30" s="656" t="s">
        <v>300</v>
      </c>
      <c r="C30" s="657"/>
      <c r="D30" s="657"/>
      <c r="E30" s="657"/>
      <c r="F30" s="657"/>
      <c r="G30" s="657"/>
      <c r="H30" s="657"/>
      <c r="I30" s="657"/>
      <c r="J30" s="657"/>
      <c r="K30" s="657"/>
      <c r="L30" s="657"/>
      <c r="M30" s="657"/>
      <c r="N30" s="657"/>
      <c r="O30" s="657"/>
      <c r="P30" s="657"/>
      <c r="Q30" s="658"/>
      <c r="R30" s="659">
        <v>36928</v>
      </c>
      <c r="S30" s="660"/>
      <c r="T30" s="660"/>
      <c r="U30" s="660"/>
      <c r="V30" s="660"/>
      <c r="W30" s="660"/>
      <c r="X30" s="660"/>
      <c r="Y30" s="661"/>
      <c r="Z30" s="662">
        <v>0.1</v>
      </c>
      <c r="AA30" s="662"/>
      <c r="AB30" s="662"/>
      <c r="AC30" s="662"/>
      <c r="AD30" s="663">
        <v>14867</v>
      </c>
      <c r="AE30" s="663"/>
      <c r="AF30" s="663"/>
      <c r="AG30" s="663"/>
      <c r="AH30" s="663"/>
      <c r="AI30" s="663"/>
      <c r="AJ30" s="663"/>
      <c r="AK30" s="663"/>
      <c r="AL30" s="664">
        <v>0.1</v>
      </c>
      <c r="AM30" s="665"/>
      <c r="AN30" s="665"/>
      <c r="AO30" s="666"/>
      <c r="AP30" s="707" t="s">
        <v>301</v>
      </c>
      <c r="AQ30" s="708"/>
      <c r="AR30" s="708"/>
      <c r="AS30" s="708"/>
      <c r="AT30" s="713" t="s">
        <v>302</v>
      </c>
      <c r="AU30" s="210"/>
      <c r="AV30" s="210"/>
      <c r="AW30" s="210"/>
      <c r="AX30" s="645" t="s">
        <v>179</v>
      </c>
      <c r="AY30" s="646"/>
      <c r="AZ30" s="646"/>
      <c r="BA30" s="646"/>
      <c r="BB30" s="646"/>
      <c r="BC30" s="646"/>
      <c r="BD30" s="646"/>
      <c r="BE30" s="646"/>
      <c r="BF30" s="647"/>
      <c r="BG30" s="719">
        <v>99.2</v>
      </c>
      <c r="BH30" s="720"/>
      <c r="BI30" s="720"/>
      <c r="BJ30" s="720"/>
      <c r="BK30" s="720"/>
      <c r="BL30" s="720"/>
      <c r="BM30" s="654">
        <v>94.7</v>
      </c>
      <c r="BN30" s="720"/>
      <c r="BO30" s="720"/>
      <c r="BP30" s="720"/>
      <c r="BQ30" s="721"/>
      <c r="BR30" s="719">
        <v>98.9</v>
      </c>
      <c r="BS30" s="720"/>
      <c r="BT30" s="720"/>
      <c r="BU30" s="720"/>
      <c r="BV30" s="720"/>
      <c r="BW30" s="720"/>
      <c r="BX30" s="654">
        <v>93.6</v>
      </c>
      <c r="BY30" s="720"/>
      <c r="BZ30" s="720"/>
      <c r="CA30" s="720"/>
      <c r="CB30" s="721"/>
      <c r="CD30" s="724"/>
      <c r="CE30" s="725"/>
      <c r="CF30" s="674" t="s">
        <v>303</v>
      </c>
      <c r="CG30" s="675"/>
      <c r="CH30" s="675"/>
      <c r="CI30" s="675"/>
      <c r="CJ30" s="675"/>
      <c r="CK30" s="675"/>
      <c r="CL30" s="675"/>
      <c r="CM30" s="675"/>
      <c r="CN30" s="675"/>
      <c r="CO30" s="675"/>
      <c r="CP30" s="675"/>
      <c r="CQ30" s="676"/>
      <c r="CR30" s="659">
        <v>2822713</v>
      </c>
      <c r="CS30" s="660"/>
      <c r="CT30" s="660"/>
      <c r="CU30" s="660"/>
      <c r="CV30" s="660"/>
      <c r="CW30" s="660"/>
      <c r="CX30" s="660"/>
      <c r="CY30" s="661"/>
      <c r="CZ30" s="664">
        <v>11.6</v>
      </c>
      <c r="DA30" s="693"/>
      <c r="DB30" s="693"/>
      <c r="DC30" s="697"/>
      <c r="DD30" s="668">
        <v>2750507</v>
      </c>
      <c r="DE30" s="660"/>
      <c r="DF30" s="660"/>
      <c r="DG30" s="660"/>
      <c r="DH30" s="660"/>
      <c r="DI30" s="660"/>
      <c r="DJ30" s="660"/>
      <c r="DK30" s="661"/>
      <c r="DL30" s="668">
        <v>2750507</v>
      </c>
      <c r="DM30" s="660"/>
      <c r="DN30" s="660"/>
      <c r="DO30" s="660"/>
      <c r="DP30" s="660"/>
      <c r="DQ30" s="660"/>
      <c r="DR30" s="660"/>
      <c r="DS30" s="660"/>
      <c r="DT30" s="660"/>
      <c r="DU30" s="660"/>
      <c r="DV30" s="661"/>
      <c r="DW30" s="664">
        <v>17.7</v>
      </c>
      <c r="DX30" s="693"/>
      <c r="DY30" s="693"/>
      <c r="DZ30" s="693"/>
      <c r="EA30" s="693"/>
      <c r="EB30" s="693"/>
      <c r="EC30" s="694"/>
    </row>
    <row r="31" spans="2:133" ht="11.25" customHeight="1" x14ac:dyDescent="0.15">
      <c r="B31" s="656" t="s">
        <v>304</v>
      </c>
      <c r="C31" s="657"/>
      <c r="D31" s="657"/>
      <c r="E31" s="657"/>
      <c r="F31" s="657"/>
      <c r="G31" s="657"/>
      <c r="H31" s="657"/>
      <c r="I31" s="657"/>
      <c r="J31" s="657"/>
      <c r="K31" s="657"/>
      <c r="L31" s="657"/>
      <c r="M31" s="657"/>
      <c r="N31" s="657"/>
      <c r="O31" s="657"/>
      <c r="P31" s="657"/>
      <c r="Q31" s="658"/>
      <c r="R31" s="659">
        <v>76564</v>
      </c>
      <c r="S31" s="660"/>
      <c r="T31" s="660"/>
      <c r="U31" s="660"/>
      <c r="V31" s="660"/>
      <c r="W31" s="660"/>
      <c r="X31" s="660"/>
      <c r="Y31" s="661"/>
      <c r="Z31" s="662">
        <v>0.3</v>
      </c>
      <c r="AA31" s="662"/>
      <c r="AB31" s="662"/>
      <c r="AC31" s="662"/>
      <c r="AD31" s="663" t="s">
        <v>167</v>
      </c>
      <c r="AE31" s="663"/>
      <c r="AF31" s="663"/>
      <c r="AG31" s="663"/>
      <c r="AH31" s="663"/>
      <c r="AI31" s="663"/>
      <c r="AJ31" s="663"/>
      <c r="AK31" s="663"/>
      <c r="AL31" s="664" t="s">
        <v>121</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99.6</v>
      </c>
      <c r="BH31" s="695"/>
      <c r="BI31" s="695"/>
      <c r="BJ31" s="695"/>
      <c r="BK31" s="695"/>
      <c r="BL31" s="695"/>
      <c r="BM31" s="665">
        <v>98.6</v>
      </c>
      <c r="BN31" s="717"/>
      <c r="BO31" s="717"/>
      <c r="BP31" s="717"/>
      <c r="BQ31" s="718"/>
      <c r="BR31" s="716">
        <v>99.5</v>
      </c>
      <c r="BS31" s="695"/>
      <c r="BT31" s="695"/>
      <c r="BU31" s="695"/>
      <c r="BV31" s="695"/>
      <c r="BW31" s="695"/>
      <c r="BX31" s="665">
        <v>97.8</v>
      </c>
      <c r="BY31" s="717"/>
      <c r="BZ31" s="717"/>
      <c r="CA31" s="717"/>
      <c r="CB31" s="718"/>
      <c r="CD31" s="724"/>
      <c r="CE31" s="725"/>
      <c r="CF31" s="674" t="s">
        <v>307</v>
      </c>
      <c r="CG31" s="675"/>
      <c r="CH31" s="675"/>
      <c r="CI31" s="675"/>
      <c r="CJ31" s="675"/>
      <c r="CK31" s="675"/>
      <c r="CL31" s="675"/>
      <c r="CM31" s="675"/>
      <c r="CN31" s="675"/>
      <c r="CO31" s="675"/>
      <c r="CP31" s="675"/>
      <c r="CQ31" s="676"/>
      <c r="CR31" s="659">
        <v>163550</v>
      </c>
      <c r="CS31" s="695"/>
      <c r="CT31" s="695"/>
      <c r="CU31" s="695"/>
      <c r="CV31" s="695"/>
      <c r="CW31" s="695"/>
      <c r="CX31" s="695"/>
      <c r="CY31" s="696"/>
      <c r="CZ31" s="664">
        <v>0.7</v>
      </c>
      <c r="DA31" s="693"/>
      <c r="DB31" s="693"/>
      <c r="DC31" s="697"/>
      <c r="DD31" s="668">
        <v>163545</v>
      </c>
      <c r="DE31" s="695"/>
      <c r="DF31" s="695"/>
      <c r="DG31" s="695"/>
      <c r="DH31" s="695"/>
      <c r="DI31" s="695"/>
      <c r="DJ31" s="695"/>
      <c r="DK31" s="696"/>
      <c r="DL31" s="668">
        <v>163545</v>
      </c>
      <c r="DM31" s="695"/>
      <c r="DN31" s="695"/>
      <c r="DO31" s="695"/>
      <c r="DP31" s="695"/>
      <c r="DQ31" s="695"/>
      <c r="DR31" s="695"/>
      <c r="DS31" s="695"/>
      <c r="DT31" s="695"/>
      <c r="DU31" s="695"/>
      <c r="DV31" s="696"/>
      <c r="DW31" s="664">
        <v>1.1000000000000001</v>
      </c>
      <c r="DX31" s="693"/>
      <c r="DY31" s="693"/>
      <c r="DZ31" s="693"/>
      <c r="EA31" s="693"/>
      <c r="EB31" s="693"/>
      <c r="EC31" s="694"/>
    </row>
    <row r="32" spans="2:133" ht="11.25" customHeight="1" x14ac:dyDescent="0.15">
      <c r="B32" s="656" t="s">
        <v>308</v>
      </c>
      <c r="C32" s="657"/>
      <c r="D32" s="657"/>
      <c r="E32" s="657"/>
      <c r="F32" s="657"/>
      <c r="G32" s="657"/>
      <c r="H32" s="657"/>
      <c r="I32" s="657"/>
      <c r="J32" s="657"/>
      <c r="K32" s="657"/>
      <c r="L32" s="657"/>
      <c r="M32" s="657"/>
      <c r="N32" s="657"/>
      <c r="O32" s="657"/>
      <c r="P32" s="657"/>
      <c r="Q32" s="658"/>
      <c r="R32" s="659">
        <v>838573</v>
      </c>
      <c r="S32" s="660"/>
      <c r="T32" s="660"/>
      <c r="U32" s="660"/>
      <c r="V32" s="660"/>
      <c r="W32" s="660"/>
      <c r="X32" s="660"/>
      <c r="Y32" s="661"/>
      <c r="Z32" s="662">
        <v>3.3</v>
      </c>
      <c r="AA32" s="662"/>
      <c r="AB32" s="662"/>
      <c r="AC32" s="662"/>
      <c r="AD32" s="663" t="s">
        <v>121</v>
      </c>
      <c r="AE32" s="663"/>
      <c r="AF32" s="663"/>
      <c r="AG32" s="663"/>
      <c r="AH32" s="663"/>
      <c r="AI32" s="663"/>
      <c r="AJ32" s="663"/>
      <c r="AK32" s="663"/>
      <c r="AL32" s="664" t="s">
        <v>232</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98.7</v>
      </c>
      <c r="BH32" s="729"/>
      <c r="BI32" s="729"/>
      <c r="BJ32" s="729"/>
      <c r="BK32" s="729"/>
      <c r="BL32" s="729"/>
      <c r="BM32" s="730">
        <v>91</v>
      </c>
      <c r="BN32" s="729"/>
      <c r="BO32" s="729"/>
      <c r="BP32" s="729"/>
      <c r="BQ32" s="731"/>
      <c r="BR32" s="728">
        <v>98.2</v>
      </c>
      <c r="BS32" s="729"/>
      <c r="BT32" s="729"/>
      <c r="BU32" s="729"/>
      <c r="BV32" s="729"/>
      <c r="BW32" s="729"/>
      <c r="BX32" s="730">
        <v>89.8</v>
      </c>
      <c r="BY32" s="729"/>
      <c r="BZ32" s="729"/>
      <c r="CA32" s="729"/>
      <c r="CB32" s="731"/>
      <c r="CD32" s="726"/>
      <c r="CE32" s="727"/>
      <c r="CF32" s="674" t="s">
        <v>310</v>
      </c>
      <c r="CG32" s="675"/>
      <c r="CH32" s="675"/>
      <c r="CI32" s="675"/>
      <c r="CJ32" s="675"/>
      <c r="CK32" s="675"/>
      <c r="CL32" s="675"/>
      <c r="CM32" s="675"/>
      <c r="CN32" s="675"/>
      <c r="CO32" s="675"/>
      <c r="CP32" s="675"/>
      <c r="CQ32" s="676"/>
      <c r="CR32" s="659" t="s">
        <v>121</v>
      </c>
      <c r="CS32" s="660"/>
      <c r="CT32" s="660"/>
      <c r="CU32" s="660"/>
      <c r="CV32" s="660"/>
      <c r="CW32" s="660"/>
      <c r="CX32" s="660"/>
      <c r="CY32" s="661"/>
      <c r="CZ32" s="664" t="s">
        <v>121</v>
      </c>
      <c r="DA32" s="693"/>
      <c r="DB32" s="693"/>
      <c r="DC32" s="697"/>
      <c r="DD32" s="668" t="s">
        <v>232</v>
      </c>
      <c r="DE32" s="660"/>
      <c r="DF32" s="660"/>
      <c r="DG32" s="660"/>
      <c r="DH32" s="660"/>
      <c r="DI32" s="660"/>
      <c r="DJ32" s="660"/>
      <c r="DK32" s="661"/>
      <c r="DL32" s="668" t="s">
        <v>232</v>
      </c>
      <c r="DM32" s="660"/>
      <c r="DN32" s="660"/>
      <c r="DO32" s="660"/>
      <c r="DP32" s="660"/>
      <c r="DQ32" s="660"/>
      <c r="DR32" s="660"/>
      <c r="DS32" s="660"/>
      <c r="DT32" s="660"/>
      <c r="DU32" s="660"/>
      <c r="DV32" s="661"/>
      <c r="DW32" s="664" t="s">
        <v>232</v>
      </c>
      <c r="DX32" s="693"/>
      <c r="DY32" s="693"/>
      <c r="DZ32" s="693"/>
      <c r="EA32" s="693"/>
      <c r="EB32" s="693"/>
      <c r="EC32" s="694"/>
    </row>
    <row r="33" spans="2:133" ht="11.25" customHeight="1" x14ac:dyDescent="0.15">
      <c r="B33" s="656" t="s">
        <v>311</v>
      </c>
      <c r="C33" s="657"/>
      <c r="D33" s="657"/>
      <c r="E33" s="657"/>
      <c r="F33" s="657"/>
      <c r="G33" s="657"/>
      <c r="H33" s="657"/>
      <c r="I33" s="657"/>
      <c r="J33" s="657"/>
      <c r="K33" s="657"/>
      <c r="L33" s="657"/>
      <c r="M33" s="657"/>
      <c r="N33" s="657"/>
      <c r="O33" s="657"/>
      <c r="P33" s="657"/>
      <c r="Q33" s="658"/>
      <c r="R33" s="659">
        <v>496621</v>
      </c>
      <c r="S33" s="660"/>
      <c r="T33" s="660"/>
      <c r="U33" s="660"/>
      <c r="V33" s="660"/>
      <c r="W33" s="660"/>
      <c r="X33" s="660"/>
      <c r="Y33" s="661"/>
      <c r="Z33" s="662">
        <v>2</v>
      </c>
      <c r="AA33" s="662"/>
      <c r="AB33" s="662"/>
      <c r="AC33" s="662"/>
      <c r="AD33" s="663" t="s">
        <v>232</v>
      </c>
      <c r="AE33" s="663"/>
      <c r="AF33" s="663"/>
      <c r="AG33" s="663"/>
      <c r="AH33" s="663"/>
      <c r="AI33" s="663"/>
      <c r="AJ33" s="663"/>
      <c r="AK33" s="663"/>
      <c r="AL33" s="664" t="s">
        <v>121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9059431</v>
      </c>
      <c r="CS33" s="695"/>
      <c r="CT33" s="695"/>
      <c r="CU33" s="695"/>
      <c r="CV33" s="695"/>
      <c r="CW33" s="695"/>
      <c r="CX33" s="695"/>
      <c r="CY33" s="696"/>
      <c r="CZ33" s="664">
        <v>37.200000000000003</v>
      </c>
      <c r="DA33" s="693"/>
      <c r="DB33" s="693"/>
      <c r="DC33" s="697"/>
      <c r="DD33" s="668">
        <v>7724706</v>
      </c>
      <c r="DE33" s="695"/>
      <c r="DF33" s="695"/>
      <c r="DG33" s="695"/>
      <c r="DH33" s="695"/>
      <c r="DI33" s="695"/>
      <c r="DJ33" s="695"/>
      <c r="DK33" s="696"/>
      <c r="DL33" s="668">
        <v>7055294</v>
      </c>
      <c r="DM33" s="695"/>
      <c r="DN33" s="695"/>
      <c r="DO33" s="695"/>
      <c r="DP33" s="695"/>
      <c r="DQ33" s="695"/>
      <c r="DR33" s="695"/>
      <c r="DS33" s="695"/>
      <c r="DT33" s="695"/>
      <c r="DU33" s="695"/>
      <c r="DV33" s="696"/>
      <c r="DW33" s="664">
        <v>45.4</v>
      </c>
      <c r="DX33" s="693"/>
      <c r="DY33" s="693"/>
      <c r="DZ33" s="693"/>
      <c r="EA33" s="693"/>
      <c r="EB33" s="693"/>
      <c r="EC33" s="694"/>
    </row>
    <row r="34" spans="2:133" ht="11.25" customHeight="1" x14ac:dyDescent="0.15">
      <c r="B34" s="656" t="s">
        <v>313</v>
      </c>
      <c r="C34" s="657"/>
      <c r="D34" s="657"/>
      <c r="E34" s="657"/>
      <c r="F34" s="657"/>
      <c r="G34" s="657"/>
      <c r="H34" s="657"/>
      <c r="I34" s="657"/>
      <c r="J34" s="657"/>
      <c r="K34" s="657"/>
      <c r="L34" s="657"/>
      <c r="M34" s="657"/>
      <c r="N34" s="657"/>
      <c r="O34" s="657"/>
      <c r="P34" s="657"/>
      <c r="Q34" s="658"/>
      <c r="R34" s="659">
        <v>500493</v>
      </c>
      <c r="S34" s="660"/>
      <c r="T34" s="660"/>
      <c r="U34" s="660"/>
      <c r="V34" s="660"/>
      <c r="W34" s="660"/>
      <c r="X34" s="660"/>
      <c r="Y34" s="661"/>
      <c r="Z34" s="662">
        <v>2</v>
      </c>
      <c r="AA34" s="662"/>
      <c r="AB34" s="662"/>
      <c r="AC34" s="662"/>
      <c r="AD34" s="663" t="s">
        <v>232</v>
      </c>
      <c r="AE34" s="663"/>
      <c r="AF34" s="663"/>
      <c r="AG34" s="663"/>
      <c r="AH34" s="663"/>
      <c r="AI34" s="663"/>
      <c r="AJ34" s="663"/>
      <c r="AK34" s="663"/>
      <c r="AL34" s="664" t="s">
        <v>121</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2991884</v>
      </c>
      <c r="CS34" s="660"/>
      <c r="CT34" s="660"/>
      <c r="CU34" s="660"/>
      <c r="CV34" s="660"/>
      <c r="CW34" s="660"/>
      <c r="CX34" s="660"/>
      <c r="CY34" s="661"/>
      <c r="CZ34" s="664">
        <v>12.3</v>
      </c>
      <c r="DA34" s="693"/>
      <c r="DB34" s="693"/>
      <c r="DC34" s="697"/>
      <c r="DD34" s="668">
        <v>2381468</v>
      </c>
      <c r="DE34" s="660"/>
      <c r="DF34" s="660"/>
      <c r="DG34" s="660"/>
      <c r="DH34" s="660"/>
      <c r="DI34" s="660"/>
      <c r="DJ34" s="660"/>
      <c r="DK34" s="661"/>
      <c r="DL34" s="668">
        <v>2345893</v>
      </c>
      <c r="DM34" s="660"/>
      <c r="DN34" s="660"/>
      <c r="DO34" s="660"/>
      <c r="DP34" s="660"/>
      <c r="DQ34" s="660"/>
      <c r="DR34" s="660"/>
      <c r="DS34" s="660"/>
      <c r="DT34" s="660"/>
      <c r="DU34" s="660"/>
      <c r="DV34" s="661"/>
      <c r="DW34" s="664">
        <v>15.1</v>
      </c>
      <c r="DX34" s="693"/>
      <c r="DY34" s="693"/>
      <c r="DZ34" s="693"/>
      <c r="EA34" s="693"/>
      <c r="EB34" s="693"/>
      <c r="EC34" s="694"/>
    </row>
    <row r="35" spans="2:133" ht="11.25" customHeight="1" x14ac:dyDescent="0.15">
      <c r="B35" s="656" t="s">
        <v>317</v>
      </c>
      <c r="C35" s="657"/>
      <c r="D35" s="657"/>
      <c r="E35" s="657"/>
      <c r="F35" s="657"/>
      <c r="G35" s="657"/>
      <c r="H35" s="657"/>
      <c r="I35" s="657"/>
      <c r="J35" s="657"/>
      <c r="K35" s="657"/>
      <c r="L35" s="657"/>
      <c r="M35" s="657"/>
      <c r="N35" s="657"/>
      <c r="O35" s="657"/>
      <c r="P35" s="657"/>
      <c r="Q35" s="658"/>
      <c r="R35" s="659">
        <v>2534700</v>
      </c>
      <c r="S35" s="660"/>
      <c r="T35" s="660"/>
      <c r="U35" s="660"/>
      <c r="V35" s="660"/>
      <c r="W35" s="660"/>
      <c r="X35" s="660"/>
      <c r="Y35" s="661"/>
      <c r="Z35" s="662">
        <v>10.1</v>
      </c>
      <c r="AA35" s="662"/>
      <c r="AB35" s="662"/>
      <c r="AC35" s="662"/>
      <c r="AD35" s="663" t="s">
        <v>121</v>
      </c>
      <c r="AE35" s="663"/>
      <c r="AF35" s="663"/>
      <c r="AG35" s="663"/>
      <c r="AH35" s="663"/>
      <c r="AI35" s="663"/>
      <c r="AJ35" s="663"/>
      <c r="AK35" s="663"/>
      <c r="AL35" s="664" t="s">
        <v>232</v>
      </c>
      <c r="AM35" s="665"/>
      <c r="AN35" s="665"/>
      <c r="AO35" s="666"/>
      <c r="AP35" s="214"/>
      <c r="AQ35" s="732" t="s">
        <v>318</v>
      </c>
      <c r="AR35" s="733"/>
      <c r="AS35" s="733"/>
      <c r="AT35" s="733"/>
      <c r="AU35" s="733"/>
      <c r="AV35" s="733"/>
      <c r="AW35" s="733"/>
      <c r="AX35" s="733"/>
      <c r="AY35" s="734"/>
      <c r="AZ35" s="648">
        <v>3629381</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21628</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336559</v>
      </c>
      <c r="CS35" s="695"/>
      <c r="CT35" s="695"/>
      <c r="CU35" s="695"/>
      <c r="CV35" s="695"/>
      <c r="CW35" s="695"/>
      <c r="CX35" s="695"/>
      <c r="CY35" s="696"/>
      <c r="CZ35" s="664">
        <v>1.4</v>
      </c>
      <c r="DA35" s="693"/>
      <c r="DB35" s="693"/>
      <c r="DC35" s="697"/>
      <c r="DD35" s="668">
        <v>241403</v>
      </c>
      <c r="DE35" s="695"/>
      <c r="DF35" s="695"/>
      <c r="DG35" s="695"/>
      <c r="DH35" s="695"/>
      <c r="DI35" s="695"/>
      <c r="DJ35" s="695"/>
      <c r="DK35" s="696"/>
      <c r="DL35" s="668">
        <v>222084</v>
      </c>
      <c r="DM35" s="695"/>
      <c r="DN35" s="695"/>
      <c r="DO35" s="695"/>
      <c r="DP35" s="695"/>
      <c r="DQ35" s="695"/>
      <c r="DR35" s="695"/>
      <c r="DS35" s="695"/>
      <c r="DT35" s="695"/>
      <c r="DU35" s="695"/>
      <c r="DV35" s="696"/>
      <c r="DW35" s="664">
        <v>1.4</v>
      </c>
      <c r="DX35" s="693"/>
      <c r="DY35" s="693"/>
      <c r="DZ35" s="693"/>
      <c r="EA35" s="693"/>
      <c r="EB35" s="693"/>
      <c r="EC35" s="694"/>
    </row>
    <row r="36" spans="2:133" ht="11.25" customHeight="1" x14ac:dyDescent="0.15">
      <c r="B36" s="656" t="s">
        <v>321</v>
      </c>
      <c r="C36" s="657"/>
      <c r="D36" s="657"/>
      <c r="E36" s="657"/>
      <c r="F36" s="657"/>
      <c r="G36" s="657"/>
      <c r="H36" s="657"/>
      <c r="I36" s="657"/>
      <c r="J36" s="657"/>
      <c r="K36" s="657"/>
      <c r="L36" s="657"/>
      <c r="M36" s="657"/>
      <c r="N36" s="657"/>
      <c r="O36" s="657"/>
      <c r="P36" s="657"/>
      <c r="Q36" s="658"/>
      <c r="R36" s="659" t="s">
        <v>167</v>
      </c>
      <c r="S36" s="660"/>
      <c r="T36" s="660"/>
      <c r="U36" s="660"/>
      <c r="V36" s="660"/>
      <c r="W36" s="660"/>
      <c r="X36" s="660"/>
      <c r="Y36" s="661"/>
      <c r="Z36" s="662" t="s">
        <v>232</v>
      </c>
      <c r="AA36" s="662"/>
      <c r="AB36" s="662"/>
      <c r="AC36" s="662"/>
      <c r="AD36" s="663" t="s">
        <v>232</v>
      </c>
      <c r="AE36" s="663"/>
      <c r="AF36" s="663"/>
      <c r="AG36" s="663"/>
      <c r="AH36" s="663"/>
      <c r="AI36" s="663"/>
      <c r="AJ36" s="663"/>
      <c r="AK36" s="663"/>
      <c r="AL36" s="664" t="s">
        <v>232</v>
      </c>
      <c r="AM36" s="665"/>
      <c r="AN36" s="665"/>
      <c r="AO36" s="666"/>
      <c r="AQ36" s="736" t="s">
        <v>322</v>
      </c>
      <c r="AR36" s="737"/>
      <c r="AS36" s="737"/>
      <c r="AT36" s="737"/>
      <c r="AU36" s="737"/>
      <c r="AV36" s="737"/>
      <c r="AW36" s="737"/>
      <c r="AX36" s="737"/>
      <c r="AY36" s="738"/>
      <c r="AZ36" s="659">
        <v>795000</v>
      </c>
      <c r="BA36" s="660"/>
      <c r="BB36" s="660"/>
      <c r="BC36" s="660"/>
      <c r="BD36" s="695"/>
      <c r="BE36" s="695"/>
      <c r="BF36" s="718"/>
      <c r="BG36" s="674" t="s">
        <v>323</v>
      </c>
      <c r="BH36" s="675"/>
      <c r="BI36" s="675"/>
      <c r="BJ36" s="675"/>
      <c r="BK36" s="675"/>
      <c r="BL36" s="675"/>
      <c r="BM36" s="675"/>
      <c r="BN36" s="675"/>
      <c r="BO36" s="675"/>
      <c r="BP36" s="675"/>
      <c r="BQ36" s="675"/>
      <c r="BR36" s="675"/>
      <c r="BS36" s="675"/>
      <c r="BT36" s="675"/>
      <c r="BU36" s="676"/>
      <c r="BV36" s="659">
        <v>-201251</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2549814</v>
      </c>
      <c r="CS36" s="660"/>
      <c r="CT36" s="660"/>
      <c r="CU36" s="660"/>
      <c r="CV36" s="660"/>
      <c r="CW36" s="660"/>
      <c r="CX36" s="660"/>
      <c r="CY36" s="661"/>
      <c r="CZ36" s="664">
        <v>10.5</v>
      </c>
      <c r="DA36" s="693"/>
      <c r="DB36" s="693"/>
      <c r="DC36" s="697"/>
      <c r="DD36" s="668">
        <v>2405700</v>
      </c>
      <c r="DE36" s="660"/>
      <c r="DF36" s="660"/>
      <c r="DG36" s="660"/>
      <c r="DH36" s="660"/>
      <c r="DI36" s="660"/>
      <c r="DJ36" s="660"/>
      <c r="DK36" s="661"/>
      <c r="DL36" s="668">
        <v>2206271</v>
      </c>
      <c r="DM36" s="660"/>
      <c r="DN36" s="660"/>
      <c r="DO36" s="660"/>
      <c r="DP36" s="660"/>
      <c r="DQ36" s="660"/>
      <c r="DR36" s="660"/>
      <c r="DS36" s="660"/>
      <c r="DT36" s="660"/>
      <c r="DU36" s="660"/>
      <c r="DV36" s="661"/>
      <c r="DW36" s="664">
        <v>14.2</v>
      </c>
      <c r="DX36" s="693"/>
      <c r="DY36" s="693"/>
      <c r="DZ36" s="693"/>
      <c r="EA36" s="693"/>
      <c r="EB36" s="693"/>
      <c r="EC36" s="694"/>
    </row>
    <row r="37" spans="2:133" ht="11.25" customHeight="1" x14ac:dyDescent="0.15">
      <c r="B37" s="656" t="s">
        <v>325</v>
      </c>
      <c r="C37" s="657"/>
      <c r="D37" s="657"/>
      <c r="E37" s="657"/>
      <c r="F37" s="657"/>
      <c r="G37" s="657"/>
      <c r="H37" s="657"/>
      <c r="I37" s="657"/>
      <c r="J37" s="657"/>
      <c r="K37" s="657"/>
      <c r="L37" s="657"/>
      <c r="M37" s="657"/>
      <c r="N37" s="657"/>
      <c r="O37" s="657"/>
      <c r="P37" s="657"/>
      <c r="Q37" s="658"/>
      <c r="R37" s="659">
        <v>1124800</v>
      </c>
      <c r="S37" s="660"/>
      <c r="T37" s="660"/>
      <c r="U37" s="660"/>
      <c r="V37" s="660"/>
      <c r="W37" s="660"/>
      <c r="X37" s="660"/>
      <c r="Y37" s="661"/>
      <c r="Z37" s="662">
        <v>4.5</v>
      </c>
      <c r="AA37" s="662"/>
      <c r="AB37" s="662"/>
      <c r="AC37" s="662"/>
      <c r="AD37" s="663" t="s">
        <v>232</v>
      </c>
      <c r="AE37" s="663"/>
      <c r="AF37" s="663"/>
      <c r="AG37" s="663"/>
      <c r="AH37" s="663"/>
      <c r="AI37" s="663"/>
      <c r="AJ37" s="663"/>
      <c r="AK37" s="663"/>
      <c r="AL37" s="664" t="s">
        <v>121</v>
      </c>
      <c r="AM37" s="665"/>
      <c r="AN37" s="665"/>
      <c r="AO37" s="666"/>
      <c r="AQ37" s="736" t="s">
        <v>326</v>
      </c>
      <c r="AR37" s="737"/>
      <c r="AS37" s="737"/>
      <c r="AT37" s="737"/>
      <c r="AU37" s="737"/>
      <c r="AV37" s="737"/>
      <c r="AW37" s="737"/>
      <c r="AX37" s="737"/>
      <c r="AY37" s="738"/>
      <c r="AZ37" s="659">
        <v>450000</v>
      </c>
      <c r="BA37" s="660"/>
      <c r="BB37" s="660"/>
      <c r="BC37" s="660"/>
      <c r="BD37" s="695"/>
      <c r="BE37" s="695"/>
      <c r="BF37" s="718"/>
      <c r="BG37" s="674" t="s">
        <v>327</v>
      </c>
      <c r="BH37" s="675"/>
      <c r="BI37" s="675"/>
      <c r="BJ37" s="675"/>
      <c r="BK37" s="675"/>
      <c r="BL37" s="675"/>
      <c r="BM37" s="675"/>
      <c r="BN37" s="675"/>
      <c r="BO37" s="675"/>
      <c r="BP37" s="675"/>
      <c r="BQ37" s="675"/>
      <c r="BR37" s="675"/>
      <c r="BS37" s="675"/>
      <c r="BT37" s="675"/>
      <c r="BU37" s="676"/>
      <c r="BV37" s="659">
        <v>8888</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732555</v>
      </c>
      <c r="CS37" s="695"/>
      <c r="CT37" s="695"/>
      <c r="CU37" s="695"/>
      <c r="CV37" s="695"/>
      <c r="CW37" s="695"/>
      <c r="CX37" s="695"/>
      <c r="CY37" s="696"/>
      <c r="CZ37" s="664">
        <v>3</v>
      </c>
      <c r="DA37" s="693"/>
      <c r="DB37" s="693"/>
      <c r="DC37" s="697"/>
      <c r="DD37" s="668">
        <v>732555</v>
      </c>
      <c r="DE37" s="695"/>
      <c r="DF37" s="695"/>
      <c r="DG37" s="695"/>
      <c r="DH37" s="695"/>
      <c r="DI37" s="695"/>
      <c r="DJ37" s="695"/>
      <c r="DK37" s="696"/>
      <c r="DL37" s="668">
        <v>709187</v>
      </c>
      <c r="DM37" s="695"/>
      <c r="DN37" s="695"/>
      <c r="DO37" s="695"/>
      <c r="DP37" s="695"/>
      <c r="DQ37" s="695"/>
      <c r="DR37" s="695"/>
      <c r="DS37" s="695"/>
      <c r="DT37" s="695"/>
      <c r="DU37" s="695"/>
      <c r="DV37" s="696"/>
      <c r="DW37" s="664">
        <v>4.5999999999999996</v>
      </c>
      <c r="DX37" s="693"/>
      <c r="DY37" s="693"/>
      <c r="DZ37" s="693"/>
      <c r="EA37" s="693"/>
      <c r="EB37" s="693"/>
      <c r="EC37" s="694"/>
    </row>
    <row r="38" spans="2:133" ht="11.25" customHeight="1" x14ac:dyDescent="0.15">
      <c r="B38" s="704" t="s">
        <v>329</v>
      </c>
      <c r="C38" s="705"/>
      <c r="D38" s="705"/>
      <c r="E38" s="705"/>
      <c r="F38" s="705"/>
      <c r="G38" s="705"/>
      <c r="H38" s="705"/>
      <c r="I38" s="705"/>
      <c r="J38" s="705"/>
      <c r="K38" s="705"/>
      <c r="L38" s="705"/>
      <c r="M38" s="705"/>
      <c r="N38" s="705"/>
      <c r="O38" s="705"/>
      <c r="P38" s="705"/>
      <c r="Q38" s="706"/>
      <c r="R38" s="739">
        <v>25207936</v>
      </c>
      <c r="S38" s="740"/>
      <c r="T38" s="740"/>
      <c r="U38" s="740"/>
      <c r="V38" s="740"/>
      <c r="W38" s="740"/>
      <c r="X38" s="740"/>
      <c r="Y38" s="741"/>
      <c r="Z38" s="742">
        <v>100</v>
      </c>
      <c r="AA38" s="742"/>
      <c r="AB38" s="742"/>
      <c r="AC38" s="742"/>
      <c r="AD38" s="743">
        <v>14407935</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v>42355</v>
      </c>
      <c r="BA38" s="660"/>
      <c r="BB38" s="660"/>
      <c r="BC38" s="660"/>
      <c r="BD38" s="695"/>
      <c r="BE38" s="695"/>
      <c r="BF38" s="718"/>
      <c r="BG38" s="674" t="s">
        <v>331</v>
      </c>
      <c r="BH38" s="675"/>
      <c r="BI38" s="675"/>
      <c r="BJ38" s="675"/>
      <c r="BK38" s="675"/>
      <c r="BL38" s="675"/>
      <c r="BM38" s="675"/>
      <c r="BN38" s="675"/>
      <c r="BO38" s="675"/>
      <c r="BP38" s="675"/>
      <c r="BQ38" s="675"/>
      <c r="BR38" s="675"/>
      <c r="BS38" s="675"/>
      <c r="BT38" s="675"/>
      <c r="BU38" s="676"/>
      <c r="BV38" s="659">
        <v>14478</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2790891</v>
      </c>
      <c r="CS38" s="660"/>
      <c r="CT38" s="660"/>
      <c r="CU38" s="660"/>
      <c r="CV38" s="660"/>
      <c r="CW38" s="660"/>
      <c r="CX38" s="660"/>
      <c r="CY38" s="661"/>
      <c r="CZ38" s="664">
        <v>11.5</v>
      </c>
      <c r="DA38" s="693"/>
      <c r="DB38" s="693"/>
      <c r="DC38" s="697"/>
      <c r="DD38" s="668">
        <v>2400842</v>
      </c>
      <c r="DE38" s="660"/>
      <c r="DF38" s="660"/>
      <c r="DG38" s="660"/>
      <c r="DH38" s="660"/>
      <c r="DI38" s="660"/>
      <c r="DJ38" s="660"/>
      <c r="DK38" s="661"/>
      <c r="DL38" s="668">
        <v>2281046</v>
      </c>
      <c r="DM38" s="660"/>
      <c r="DN38" s="660"/>
      <c r="DO38" s="660"/>
      <c r="DP38" s="660"/>
      <c r="DQ38" s="660"/>
      <c r="DR38" s="660"/>
      <c r="DS38" s="660"/>
      <c r="DT38" s="660"/>
      <c r="DU38" s="660"/>
      <c r="DV38" s="661"/>
      <c r="DW38" s="664">
        <v>14.7</v>
      </c>
      <c r="DX38" s="693"/>
      <c r="DY38" s="693"/>
      <c r="DZ38" s="693"/>
      <c r="EA38" s="693"/>
      <c r="EB38" s="693"/>
      <c r="EC38" s="694"/>
    </row>
    <row r="39" spans="2:133" ht="11.25" customHeight="1" x14ac:dyDescent="0.15">
      <c r="AQ39" s="736" t="s">
        <v>333</v>
      </c>
      <c r="AR39" s="737"/>
      <c r="AS39" s="737"/>
      <c r="AT39" s="737"/>
      <c r="AU39" s="737"/>
      <c r="AV39" s="737"/>
      <c r="AW39" s="737"/>
      <c r="AX39" s="737"/>
      <c r="AY39" s="738"/>
      <c r="AZ39" s="659">
        <v>1135</v>
      </c>
      <c r="BA39" s="660"/>
      <c r="BB39" s="660"/>
      <c r="BC39" s="660"/>
      <c r="BD39" s="695"/>
      <c r="BE39" s="695"/>
      <c r="BF39" s="718"/>
      <c r="BG39" s="750" t="s">
        <v>334</v>
      </c>
      <c r="BH39" s="751"/>
      <c r="BI39" s="751"/>
      <c r="BJ39" s="751"/>
      <c r="BK39" s="751"/>
      <c r="BL39" s="215"/>
      <c r="BM39" s="675" t="s">
        <v>335</v>
      </c>
      <c r="BN39" s="675"/>
      <c r="BO39" s="675"/>
      <c r="BP39" s="675"/>
      <c r="BQ39" s="675"/>
      <c r="BR39" s="675"/>
      <c r="BS39" s="675"/>
      <c r="BT39" s="675"/>
      <c r="BU39" s="676"/>
      <c r="BV39" s="659">
        <v>92</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288955</v>
      </c>
      <c r="CS39" s="695"/>
      <c r="CT39" s="695"/>
      <c r="CU39" s="695"/>
      <c r="CV39" s="695"/>
      <c r="CW39" s="695"/>
      <c r="CX39" s="695"/>
      <c r="CY39" s="696"/>
      <c r="CZ39" s="664">
        <v>1.2</v>
      </c>
      <c r="DA39" s="693"/>
      <c r="DB39" s="693"/>
      <c r="DC39" s="697"/>
      <c r="DD39" s="668">
        <v>276272</v>
      </c>
      <c r="DE39" s="695"/>
      <c r="DF39" s="695"/>
      <c r="DG39" s="695"/>
      <c r="DH39" s="695"/>
      <c r="DI39" s="695"/>
      <c r="DJ39" s="695"/>
      <c r="DK39" s="696"/>
      <c r="DL39" s="668" t="s">
        <v>167</v>
      </c>
      <c r="DM39" s="695"/>
      <c r="DN39" s="695"/>
      <c r="DO39" s="695"/>
      <c r="DP39" s="695"/>
      <c r="DQ39" s="695"/>
      <c r="DR39" s="695"/>
      <c r="DS39" s="695"/>
      <c r="DT39" s="695"/>
      <c r="DU39" s="695"/>
      <c r="DV39" s="696"/>
      <c r="DW39" s="664" t="s">
        <v>121</v>
      </c>
      <c r="DX39" s="693"/>
      <c r="DY39" s="693"/>
      <c r="DZ39" s="693"/>
      <c r="EA39" s="693"/>
      <c r="EB39" s="693"/>
      <c r="EC39" s="694"/>
    </row>
    <row r="40" spans="2:133" ht="11.25" customHeight="1" x14ac:dyDescent="0.15">
      <c r="AQ40" s="736" t="s">
        <v>337</v>
      </c>
      <c r="AR40" s="737"/>
      <c r="AS40" s="737"/>
      <c r="AT40" s="737"/>
      <c r="AU40" s="737"/>
      <c r="AV40" s="737"/>
      <c r="AW40" s="737"/>
      <c r="AX40" s="737"/>
      <c r="AY40" s="738"/>
      <c r="AZ40" s="659">
        <v>585874</v>
      </c>
      <c r="BA40" s="660"/>
      <c r="BB40" s="660"/>
      <c r="BC40" s="660"/>
      <c r="BD40" s="695"/>
      <c r="BE40" s="695"/>
      <c r="BF40" s="718"/>
      <c r="BG40" s="750"/>
      <c r="BH40" s="751"/>
      <c r="BI40" s="751"/>
      <c r="BJ40" s="751"/>
      <c r="BK40" s="751"/>
      <c r="BL40" s="215"/>
      <c r="BM40" s="675" t="s">
        <v>338</v>
      </c>
      <c r="BN40" s="675"/>
      <c r="BO40" s="675"/>
      <c r="BP40" s="675"/>
      <c r="BQ40" s="675"/>
      <c r="BR40" s="675"/>
      <c r="BS40" s="675"/>
      <c r="BT40" s="675"/>
      <c r="BU40" s="676"/>
      <c r="BV40" s="659">
        <v>117</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101328</v>
      </c>
      <c r="CS40" s="660"/>
      <c r="CT40" s="660"/>
      <c r="CU40" s="660"/>
      <c r="CV40" s="660"/>
      <c r="CW40" s="660"/>
      <c r="CX40" s="660"/>
      <c r="CY40" s="661"/>
      <c r="CZ40" s="664">
        <v>0.4</v>
      </c>
      <c r="DA40" s="693"/>
      <c r="DB40" s="693"/>
      <c r="DC40" s="697"/>
      <c r="DD40" s="668">
        <v>19021</v>
      </c>
      <c r="DE40" s="660"/>
      <c r="DF40" s="660"/>
      <c r="DG40" s="660"/>
      <c r="DH40" s="660"/>
      <c r="DI40" s="660"/>
      <c r="DJ40" s="660"/>
      <c r="DK40" s="661"/>
      <c r="DL40" s="668" t="s">
        <v>121</v>
      </c>
      <c r="DM40" s="660"/>
      <c r="DN40" s="660"/>
      <c r="DO40" s="660"/>
      <c r="DP40" s="660"/>
      <c r="DQ40" s="660"/>
      <c r="DR40" s="660"/>
      <c r="DS40" s="660"/>
      <c r="DT40" s="660"/>
      <c r="DU40" s="660"/>
      <c r="DV40" s="661"/>
      <c r="DW40" s="664" t="s">
        <v>121</v>
      </c>
      <c r="DX40" s="693"/>
      <c r="DY40" s="693"/>
      <c r="DZ40" s="693"/>
      <c r="EA40" s="693"/>
      <c r="EB40" s="693"/>
      <c r="EC40" s="694"/>
    </row>
    <row r="41" spans="2:133" ht="11.25" customHeight="1" x14ac:dyDescent="0.15">
      <c r="AQ41" s="746" t="s">
        <v>340</v>
      </c>
      <c r="AR41" s="747"/>
      <c r="AS41" s="747"/>
      <c r="AT41" s="747"/>
      <c r="AU41" s="747"/>
      <c r="AV41" s="747"/>
      <c r="AW41" s="747"/>
      <c r="AX41" s="747"/>
      <c r="AY41" s="748"/>
      <c r="AZ41" s="739">
        <v>1755017</v>
      </c>
      <c r="BA41" s="740"/>
      <c r="BB41" s="740"/>
      <c r="BC41" s="740"/>
      <c r="BD41" s="729"/>
      <c r="BE41" s="729"/>
      <c r="BF41" s="731"/>
      <c r="BG41" s="752"/>
      <c r="BH41" s="753"/>
      <c r="BI41" s="753"/>
      <c r="BJ41" s="753"/>
      <c r="BK41" s="753"/>
      <c r="BL41" s="216"/>
      <c r="BM41" s="684" t="s">
        <v>341</v>
      </c>
      <c r="BN41" s="684"/>
      <c r="BO41" s="684"/>
      <c r="BP41" s="684"/>
      <c r="BQ41" s="684"/>
      <c r="BR41" s="684"/>
      <c r="BS41" s="684"/>
      <c r="BT41" s="684"/>
      <c r="BU41" s="685"/>
      <c r="BV41" s="739">
        <v>326</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121</v>
      </c>
      <c r="CS41" s="695"/>
      <c r="CT41" s="695"/>
      <c r="CU41" s="695"/>
      <c r="CV41" s="695"/>
      <c r="CW41" s="695"/>
      <c r="CX41" s="695"/>
      <c r="CY41" s="696"/>
      <c r="CZ41" s="664" t="s">
        <v>121</v>
      </c>
      <c r="DA41" s="693"/>
      <c r="DB41" s="693"/>
      <c r="DC41" s="697"/>
      <c r="DD41" s="668" t="s">
        <v>121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3168867</v>
      </c>
      <c r="CS42" s="660"/>
      <c r="CT42" s="660"/>
      <c r="CU42" s="660"/>
      <c r="CV42" s="660"/>
      <c r="CW42" s="660"/>
      <c r="CX42" s="660"/>
      <c r="CY42" s="661"/>
      <c r="CZ42" s="664">
        <v>13</v>
      </c>
      <c r="DA42" s="665"/>
      <c r="DB42" s="665"/>
      <c r="DC42" s="760"/>
      <c r="DD42" s="668">
        <v>934428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v>103610</v>
      </c>
      <c r="CS43" s="695"/>
      <c r="CT43" s="695"/>
      <c r="CU43" s="695"/>
      <c r="CV43" s="695"/>
      <c r="CW43" s="695"/>
      <c r="CX43" s="695"/>
      <c r="CY43" s="696"/>
      <c r="CZ43" s="664">
        <v>0.4</v>
      </c>
      <c r="DA43" s="693"/>
      <c r="DB43" s="693"/>
      <c r="DC43" s="697"/>
      <c r="DD43" s="668">
        <v>102817</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347</v>
      </c>
      <c r="CD44" s="771" t="s">
        <v>299</v>
      </c>
      <c r="CE44" s="772"/>
      <c r="CF44" s="656" t="s">
        <v>348</v>
      </c>
      <c r="CG44" s="657"/>
      <c r="CH44" s="657"/>
      <c r="CI44" s="657"/>
      <c r="CJ44" s="657"/>
      <c r="CK44" s="657"/>
      <c r="CL44" s="657"/>
      <c r="CM44" s="657"/>
      <c r="CN44" s="657"/>
      <c r="CO44" s="657"/>
      <c r="CP44" s="657"/>
      <c r="CQ44" s="658"/>
      <c r="CR44" s="659">
        <v>3166059</v>
      </c>
      <c r="CS44" s="660"/>
      <c r="CT44" s="660"/>
      <c r="CU44" s="660"/>
      <c r="CV44" s="660"/>
      <c r="CW44" s="660"/>
      <c r="CX44" s="660"/>
      <c r="CY44" s="661"/>
      <c r="CZ44" s="664">
        <v>13</v>
      </c>
      <c r="DA44" s="665"/>
      <c r="DB44" s="665"/>
      <c r="DC44" s="760"/>
      <c r="DD44" s="668">
        <v>933320</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349</v>
      </c>
      <c r="CG45" s="657"/>
      <c r="CH45" s="657"/>
      <c r="CI45" s="657"/>
      <c r="CJ45" s="657"/>
      <c r="CK45" s="657"/>
      <c r="CL45" s="657"/>
      <c r="CM45" s="657"/>
      <c r="CN45" s="657"/>
      <c r="CO45" s="657"/>
      <c r="CP45" s="657"/>
      <c r="CQ45" s="658"/>
      <c r="CR45" s="659">
        <v>1483436</v>
      </c>
      <c r="CS45" s="695"/>
      <c r="CT45" s="695"/>
      <c r="CU45" s="695"/>
      <c r="CV45" s="695"/>
      <c r="CW45" s="695"/>
      <c r="CX45" s="695"/>
      <c r="CY45" s="696"/>
      <c r="CZ45" s="664">
        <v>6.1</v>
      </c>
      <c r="DA45" s="693"/>
      <c r="DB45" s="693"/>
      <c r="DC45" s="697"/>
      <c r="DD45" s="668">
        <v>79189</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350</v>
      </c>
      <c r="CG46" s="657"/>
      <c r="CH46" s="657"/>
      <c r="CI46" s="657"/>
      <c r="CJ46" s="657"/>
      <c r="CK46" s="657"/>
      <c r="CL46" s="657"/>
      <c r="CM46" s="657"/>
      <c r="CN46" s="657"/>
      <c r="CO46" s="657"/>
      <c r="CP46" s="657"/>
      <c r="CQ46" s="658"/>
      <c r="CR46" s="659">
        <v>1617868</v>
      </c>
      <c r="CS46" s="660"/>
      <c r="CT46" s="660"/>
      <c r="CU46" s="660"/>
      <c r="CV46" s="660"/>
      <c r="CW46" s="660"/>
      <c r="CX46" s="660"/>
      <c r="CY46" s="661"/>
      <c r="CZ46" s="664">
        <v>6.6</v>
      </c>
      <c r="DA46" s="665"/>
      <c r="DB46" s="665"/>
      <c r="DC46" s="760"/>
      <c r="DD46" s="668">
        <v>807876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351</v>
      </c>
      <c r="CG47" s="657"/>
      <c r="CH47" s="657"/>
      <c r="CI47" s="657"/>
      <c r="CJ47" s="657"/>
      <c r="CK47" s="657"/>
      <c r="CL47" s="657"/>
      <c r="CM47" s="657"/>
      <c r="CN47" s="657"/>
      <c r="CO47" s="657"/>
      <c r="CP47" s="657"/>
      <c r="CQ47" s="658"/>
      <c r="CR47" s="659">
        <v>2808</v>
      </c>
      <c r="CS47" s="695"/>
      <c r="CT47" s="695"/>
      <c r="CU47" s="695"/>
      <c r="CV47" s="695"/>
      <c r="CW47" s="695"/>
      <c r="CX47" s="695"/>
      <c r="CY47" s="696"/>
      <c r="CZ47" s="664">
        <v>0</v>
      </c>
      <c r="DA47" s="693"/>
      <c r="DB47" s="693"/>
      <c r="DC47" s="697"/>
      <c r="DD47" s="668">
        <v>1108</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352</v>
      </c>
      <c r="CG48" s="657"/>
      <c r="CH48" s="657"/>
      <c r="CI48" s="657"/>
      <c r="CJ48" s="657"/>
      <c r="CK48" s="657"/>
      <c r="CL48" s="657"/>
      <c r="CM48" s="657"/>
      <c r="CN48" s="657"/>
      <c r="CO48" s="657"/>
      <c r="CP48" s="657"/>
      <c r="CQ48" s="658"/>
      <c r="CR48" s="659" t="s">
        <v>232</v>
      </c>
      <c r="CS48" s="660"/>
      <c r="CT48" s="660"/>
      <c r="CU48" s="660"/>
      <c r="CV48" s="660"/>
      <c r="CW48" s="660"/>
      <c r="CX48" s="660"/>
      <c r="CY48" s="661"/>
      <c r="CZ48" s="664" t="s">
        <v>232</v>
      </c>
      <c r="DA48" s="665"/>
      <c r="DB48" s="665"/>
      <c r="DC48" s="760"/>
      <c r="DD48" s="668" t="s">
        <v>121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353</v>
      </c>
      <c r="CE49" s="705"/>
      <c r="CF49" s="705"/>
      <c r="CG49" s="705"/>
      <c r="CH49" s="705"/>
      <c r="CI49" s="705"/>
      <c r="CJ49" s="705"/>
      <c r="CK49" s="705"/>
      <c r="CL49" s="705"/>
      <c r="CM49" s="705"/>
      <c r="CN49" s="705"/>
      <c r="CO49" s="705"/>
      <c r="CP49" s="705"/>
      <c r="CQ49" s="706"/>
      <c r="CR49" s="739">
        <v>24350452</v>
      </c>
      <c r="CS49" s="729"/>
      <c r="CT49" s="729"/>
      <c r="CU49" s="729"/>
      <c r="CV49" s="729"/>
      <c r="CW49" s="729"/>
      <c r="CX49" s="729"/>
      <c r="CY49" s="761"/>
      <c r="CZ49" s="744">
        <v>100</v>
      </c>
      <c r="DA49" s="762"/>
      <c r="DB49" s="762"/>
      <c r="DC49" s="763"/>
      <c r="DD49" s="764">
        <v>16931694</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f74W3m6ViYykhnVALSJH81rSNr5KHxXSvvP+DEZcTKUG/BKraTPNL6e/lQV7/I7dAmZE2kIDDoH2r91H0pqvNA==" saltValue="UIkIGPKjQUsX7CTXWFUup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X1"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355</v>
      </c>
      <c r="DK2" s="807"/>
      <c r="DL2" s="807"/>
      <c r="DM2" s="807"/>
      <c r="DN2" s="807"/>
      <c r="DO2" s="808"/>
      <c r="DP2" s="229"/>
      <c r="DQ2" s="806" t="s">
        <v>356</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359</v>
      </c>
      <c r="B5" s="801"/>
      <c r="C5" s="801"/>
      <c r="D5" s="801"/>
      <c r="E5" s="801"/>
      <c r="F5" s="801"/>
      <c r="G5" s="801"/>
      <c r="H5" s="801"/>
      <c r="I5" s="801"/>
      <c r="J5" s="801"/>
      <c r="K5" s="801"/>
      <c r="L5" s="801"/>
      <c r="M5" s="801"/>
      <c r="N5" s="801"/>
      <c r="O5" s="801"/>
      <c r="P5" s="802"/>
      <c r="Q5" s="777" t="s">
        <v>360</v>
      </c>
      <c r="R5" s="778"/>
      <c r="S5" s="778"/>
      <c r="T5" s="778"/>
      <c r="U5" s="779"/>
      <c r="V5" s="777" t="s">
        <v>361</v>
      </c>
      <c r="W5" s="778"/>
      <c r="X5" s="778"/>
      <c r="Y5" s="778"/>
      <c r="Z5" s="779"/>
      <c r="AA5" s="777" t="s">
        <v>362</v>
      </c>
      <c r="AB5" s="778"/>
      <c r="AC5" s="778"/>
      <c r="AD5" s="778"/>
      <c r="AE5" s="778"/>
      <c r="AF5" s="810"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6"/>
      <c r="BA5" s="236"/>
      <c r="BB5" s="236"/>
      <c r="BC5" s="236"/>
      <c r="BD5" s="236"/>
      <c r="BE5" s="237"/>
      <c r="BF5" s="237"/>
      <c r="BG5" s="237"/>
      <c r="BH5" s="237"/>
      <c r="BI5" s="237"/>
      <c r="BJ5" s="237"/>
      <c r="BK5" s="237"/>
      <c r="BL5" s="237"/>
      <c r="BM5" s="237"/>
      <c r="BN5" s="237"/>
      <c r="BO5" s="237"/>
      <c r="BP5" s="237"/>
      <c r="BQ5" s="800" t="s">
        <v>367</v>
      </c>
      <c r="BR5" s="801"/>
      <c r="BS5" s="801"/>
      <c r="BT5" s="801"/>
      <c r="BU5" s="801"/>
      <c r="BV5" s="801"/>
      <c r="BW5" s="801"/>
      <c r="BX5" s="801"/>
      <c r="BY5" s="801"/>
      <c r="BZ5" s="801"/>
      <c r="CA5" s="801"/>
      <c r="CB5" s="801"/>
      <c r="CC5" s="801"/>
      <c r="CD5" s="801"/>
      <c r="CE5" s="801"/>
      <c r="CF5" s="801"/>
      <c r="CG5" s="802"/>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376</v>
      </c>
      <c r="C7" s="792"/>
      <c r="D7" s="792"/>
      <c r="E7" s="792"/>
      <c r="F7" s="792"/>
      <c r="G7" s="792"/>
      <c r="H7" s="792"/>
      <c r="I7" s="792"/>
      <c r="J7" s="792"/>
      <c r="K7" s="792"/>
      <c r="L7" s="792"/>
      <c r="M7" s="792"/>
      <c r="N7" s="792"/>
      <c r="O7" s="792"/>
      <c r="P7" s="793"/>
      <c r="Q7" s="794">
        <v>25121</v>
      </c>
      <c r="R7" s="795"/>
      <c r="S7" s="795"/>
      <c r="T7" s="795"/>
      <c r="U7" s="795"/>
      <c r="V7" s="795">
        <v>24266</v>
      </c>
      <c r="W7" s="795"/>
      <c r="X7" s="795"/>
      <c r="Y7" s="795"/>
      <c r="Z7" s="795"/>
      <c r="AA7" s="795">
        <v>855</v>
      </c>
      <c r="AB7" s="795"/>
      <c r="AC7" s="795"/>
      <c r="AD7" s="795"/>
      <c r="AE7" s="796"/>
      <c r="AF7" s="797">
        <v>818</v>
      </c>
      <c r="AG7" s="798"/>
      <c r="AH7" s="798"/>
      <c r="AI7" s="798"/>
      <c r="AJ7" s="799"/>
      <c r="AK7" s="834">
        <v>839</v>
      </c>
      <c r="AL7" s="835"/>
      <c r="AM7" s="835"/>
      <c r="AN7" s="835"/>
      <c r="AO7" s="835"/>
      <c r="AP7" s="835">
        <v>25492</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572</v>
      </c>
      <c r="BS7" s="838" t="s">
        <v>570</v>
      </c>
      <c r="BT7" s="839"/>
      <c r="BU7" s="839"/>
      <c r="BV7" s="839"/>
      <c r="BW7" s="839"/>
      <c r="BX7" s="839"/>
      <c r="BY7" s="839"/>
      <c r="BZ7" s="839"/>
      <c r="CA7" s="839"/>
      <c r="CB7" s="839"/>
      <c r="CC7" s="839"/>
      <c r="CD7" s="839"/>
      <c r="CE7" s="839"/>
      <c r="CF7" s="839"/>
      <c r="CG7" s="840"/>
      <c r="CH7" s="831">
        <v>-1</v>
      </c>
      <c r="CI7" s="832"/>
      <c r="CJ7" s="832"/>
      <c r="CK7" s="832"/>
      <c r="CL7" s="833"/>
      <c r="CM7" s="831">
        <v>-413</v>
      </c>
      <c r="CN7" s="832"/>
      <c r="CO7" s="832"/>
      <c r="CP7" s="832"/>
      <c r="CQ7" s="833"/>
      <c r="CR7" s="831">
        <v>5</v>
      </c>
      <c r="CS7" s="832"/>
      <c r="CT7" s="832"/>
      <c r="CU7" s="832"/>
      <c r="CV7" s="833"/>
      <c r="CW7" s="831" t="s">
        <v>564</v>
      </c>
      <c r="CX7" s="832"/>
      <c r="CY7" s="832"/>
      <c r="CZ7" s="832"/>
      <c r="DA7" s="833"/>
      <c r="DB7" s="831" t="s">
        <v>564</v>
      </c>
      <c r="DC7" s="832"/>
      <c r="DD7" s="832"/>
      <c r="DE7" s="832"/>
      <c r="DF7" s="833"/>
      <c r="DG7" s="831" t="s">
        <v>564</v>
      </c>
      <c r="DH7" s="832"/>
      <c r="DI7" s="832"/>
      <c r="DJ7" s="832"/>
      <c r="DK7" s="833"/>
      <c r="DL7" s="831" t="s">
        <v>564</v>
      </c>
      <c r="DM7" s="832"/>
      <c r="DN7" s="832"/>
      <c r="DO7" s="832"/>
      <c r="DP7" s="833"/>
      <c r="DQ7" s="831">
        <v>432</v>
      </c>
      <c r="DR7" s="832"/>
      <c r="DS7" s="832"/>
      <c r="DT7" s="832"/>
      <c r="DU7" s="833"/>
      <c r="DV7" s="812"/>
      <c r="DW7" s="813"/>
      <c r="DX7" s="813"/>
      <c r="DY7" s="813"/>
      <c r="DZ7" s="814"/>
      <c r="EA7" s="234"/>
    </row>
    <row r="8" spans="1:131" s="235" customFormat="1" ht="26.25" customHeight="1" x14ac:dyDescent="0.15">
      <c r="A8" s="241">
        <v>2</v>
      </c>
      <c r="B8" s="815" t="s">
        <v>377</v>
      </c>
      <c r="C8" s="816"/>
      <c r="D8" s="816"/>
      <c r="E8" s="816"/>
      <c r="F8" s="816"/>
      <c r="G8" s="816"/>
      <c r="H8" s="816"/>
      <c r="I8" s="816"/>
      <c r="J8" s="816"/>
      <c r="K8" s="816"/>
      <c r="L8" s="816"/>
      <c r="M8" s="816"/>
      <c r="N8" s="816"/>
      <c r="O8" s="816"/>
      <c r="P8" s="817"/>
      <c r="Q8" s="818">
        <v>186</v>
      </c>
      <c r="R8" s="819"/>
      <c r="S8" s="819"/>
      <c r="T8" s="819"/>
      <c r="U8" s="819"/>
      <c r="V8" s="819">
        <v>184</v>
      </c>
      <c r="W8" s="819"/>
      <c r="X8" s="819"/>
      <c r="Y8" s="819"/>
      <c r="Z8" s="819"/>
      <c r="AA8" s="819">
        <v>2</v>
      </c>
      <c r="AB8" s="819"/>
      <c r="AC8" s="819"/>
      <c r="AD8" s="819"/>
      <c r="AE8" s="820"/>
      <c r="AF8" s="821">
        <v>2</v>
      </c>
      <c r="AG8" s="822"/>
      <c r="AH8" s="822"/>
      <c r="AI8" s="822"/>
      <c r="AJ8" s="823"/>
      <c r="AK8" s="824">
        <v>40</v>
      </c>
      <c r="AL8" s="825"/>
      <c r="AM8" s="825"/>
      <c r="AN8" s="825"/>
      <c r="AO8" s="825"/>
      <c r="AP8" s="825" t="s">
        <v>564</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571</v>
      </c>
      <c r="BT8" s="829"/>
      <c r="BU8" s="829"/>
      <c r="BV8" s="829"/>
      <c r="BW8" s="829"/>
      <c r="BX8" s="829"/>
      <c r="BY8" s="829"/>
      <c r="BZ8" s="829"/>
      <c r="CA8" s="829"/>
      <c r="CB8" s="829"/>
      <c r="CC8" s="829"/>
      <c r="CD8" s="829"/>
      <c r="CE8" s="829"/>
      <c r="CF8" s="829"/>
      <c r="CG8" s="830"/>
      <c r="CH8" s="841">
        <v>5</v>
      </c>
      <c r="CI8" s="842"/>
      <c r="CJ8" s="842"/>
      <c r="CK8" s="842"/>
      <c r="CL8" s="843"/>
      <c r="CM8" s="841">
        <v>201</v>
      </c>
      <c r="CN8" s="842"/>
      <c r="CO8" s="842"/>
      <c r="CP8" s="842"/>
      <c r="CQ8" s="843"/>
      <c r="CR8" s="841">
        <v>200</v>
      </c>
      <c r="CS8" s="842"/>
      <c r="CT8" s="842"/>
      <c r="CU8" s="842"/>
      <c r="CV8" s="843"/>
      <c r="CW8" s="841">
        <v>10</v>
      </c>
      <c r="CX8" s="842"/>
      <c r="CY8" s="842"/>
      <c r="CZ8" s="842"/>
      <c r="DA8" s="843"/>
      <c r="DB8" s="841" t="s">
        <v>564</v>
      </c>
      <c r="DC8" s="842"/>
      <c r="DD8" s="842"/>
      <c r="DE8" s="842"/>
      <c r="DF8" s="843"/>
      <c r="DG8" s="841" t="s">
        <v>564</v>
      </c>
      <c r="DH8" s="842"/>
      <c r="DI8" s="842"/>
      <c r="DJ8" s="842"/>
      <c r="DK8" s="843"/>
      <c r="DL8" s="841" t="s">
        <v>564</v>
      </c>
      <c r="DM8" s="842"/>
      <c r="DN8" s="842"/>
      <c r="DO8" s="842"/>
      <c r="DP8" s="843"/>
      <c r="DQ8" s="841" t="s">
        <v>564</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378</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379</v>
      </c>
      <c r="B23" s="850" t="s">
        <v>380</v>
      </c>
      <c r="C23" s="851"/>
      <c r="D23" s="851"/>
      <c r="E23" s="851"/>
      <c r="F23" s="851"/>
      <c r="G23" s="851"/>
      <c r="H23" s="851"/>
      <c r="I23" s="851"/>
      <c r="J23" s="851"/>
      <c r="K23" s="851"/>
      <c r="L23" s="851"/>
      <c r="M23" s="851"/>
      <c r="N23" s="851"/>
      <c r="O23" s="851"/>
      <c r="P23" s="852"/>
      <c r="Q23" s="853">
        <v>25267</v>
      </c>
      <c r="R23" s="854"/>
      <c r="S23" s="854"/>
      <c r="T23" s="854"/>
      <c r="U23" s="854"/>
      <c r="V23" s="854">
        <v>24410</v>
      </c>
      <c r="W23" s="854"/>
      <c r="X23" s="854"/>
      <c r="Y23" s="854"/>
      <c r="Z23" s="854"/>
      <c r="AA23" s="854">
        <v>857</v>
      </c>
      <c r="AB23" s="854"/>
      <c r="AC23" s="854"/>
      <c r="AD23" s="854"/>
      <c r="AE23" s="855"/>
      <c r="AF23" s="856">
        <v>820</v>
      </c>
      <c r="AG23" s="854"/>
      <c r="AH23" s="854"/>
      <c r="AI23" s="854"/>
      <c r="AJ23" s="857"/>
      <c r="AK23" s="858"/>
      <c r="AL23" s="859"/>
      <c r="AM23" s="859"/>
      <c r="AN23" s="859"/>
      <c r="AO23" s="859"/>
      <c r="AP23" s="854">
        <v>25492</v>
      </c>
      <c r="AQ23" s="854"/>
      <c r="AR23" s="854"/>
      <c r="AS23" s="854"/>
      <c r="AT23" s="854"/>
      <c r="AU23" s="860"/>
      <c r="AV23" s="860"/>
      <c r="AW23" s="860"/>
      <c r="AX23" s="860"/>
      <c r="AY23" s="861"/>
      <c r="AZ23" s="869" t="s">
        <v>121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381</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359</v>
      </c>
      <c r="B26" s="801"/>
      <c r="C26" s="801"/>
      <c r="D26" s="801"/>
      <c r="E26" s="801"/>
      <c r="F26" s="801"/>
      <c r="G26" s="801"/>
      <c r="H26" s="801"/>
      <c r="I26" s="801"/>
      <c r="J26" s="801"/>
      <c r="K26" s="801"/>
      <c r="L26" s="801"/>
      <c r="M26" s="801"/>
      <c r="N26" s="801"/>
      <c r="O26" s="801"/>
      <c r="P26" s="802"/>
      <c r="Q26" s="777" t="s">
        <v>383</v>
      </c>
      <c r="R26" s="778"/>
      <c r="S26" s="778"/>
      <c r="T26" s="778"/>
      <c r="U26" s="779"/>
      <c r="V26" s="777" t="s">
        <v>384</v>
      </c>
      <c r="W26" s="778"/>
      <c r="X26" s="778"/>
      <c r="Y26" s="778"/>
      <c r="Z26" s="779"/>
      <c r="AA26" s="777" t="s">
        <v>385</v>
      </c>
      <c r="AB26" s="778"/>
      <c r="AC26" s="778"/>
      <c r="AD26" s="778"/>
      <c r="AE26" s="778"/>
      <c r="AF26" s="872" t="s">
        <v>386</v>
      </c>
      <c r="AG26" s="873"/>
      <c r="AH26" s="873"/>
      <c r="AI26" s="873"/>
      <c r="AJ26" s="874"/>
      <c r="AK26" s="778" t="s">
        <v>387</v>
      </c>
      <c r="AL26" s="778"/>
      <c r="AM26" s="778"/>
      <c r="AN26" s="778"/>
      <c r="AO26" s="779"/>
      <c r="AP26" s="777" t="s">
        <v>388</v>
      </c>
      <c r="AQ26" s="778"/>
      <c r="AR26" s="778"/>
      <c r="AS26" s="778"/>
      <c r="AT26" s="779"/>
      <c r="AU26" s="777" t="s">
        <v>389</v>
      </c>
      <c r="AV26" s="778"/>
      <c r="AW26" s="778"/>
      <c r="AX26" s="778"/>
      <c r="AY26" s="779"/>
      <c r="AZ26" s="777" t="s">
        <v>390</v>
      </c>
      <c r="BA26" s="778"/>
      <c r="BB26" s="778"/>
      <c r="BC26" s="778"/>
      <c r="BD26" s="779"/>
      <c r="BE26" s="777" t="s">
        <v>366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391</v>
      </c>
      <c r="C28" s="792"/>
      <c r="D28" s="792"/>
      <c r="E28" s="792"/>
      <c r="F28" s="792"/>
      <c r="G28" s="792"/>
      <c r="H28" s="792"/>
      <c r="I28" s="792"/>
      <c r="J28" s="792"/>
      <c r="K28" s="792"/>
      <c r="L28" s="792"/>
      <c r="M28" s="792"/>
      <c r="N28" s="792"/>
      <c r="O28" s="792"/>
      <c r="P28" s="793"/>
      <c r="Q28" s="882">
        <v>7693</v>
      </c>
      <c r="R28" s="883"/>
      <c r="S28" s="883"/>
      <c r="T28" s="883"/>
      <c r="U28" s="883"/>
      <c r="V28" s="883">
        <v>7672</v>
      </c>
      <c r="W28" s="883"/>
      <c r="X28" s="883"/>
      <c r="Y28" s="883"/>
      <c r="Z28" s="883"/>
      <c r="AA28" s="883">
        <v>22</v>
      </c>
      <c r="AB28" s="883"/>
      <c r="AC28" s="883"/>
      <c r="AD28" s="883"/>
      <c r="AE28" s="884"/>
      <c r="AF28" s="885">
        <v>22</v>
      </c>
      <c r="AG28" s="883"/>
      <c r="AH28" s="883"/>
      <c r="AI28" s="883"/>
      <c r="AJ28" s="886"/>
      <c r="AK28" s="887">
        <v>510</v>
      </c>
      <c r="AL28" s="878"/>
      <c r="AM28" s="878"/>
      <c r="AN28" s="878"/>
      <c r="AO28" s="878"/>
      <c r="AP28" s="878" t="s">
        <v>564</v>
      </c>
      <c r="AQ28" s="878"/>
      <c r="AR28" s="878"/>
      <c r="AS28" s="878"/>
      <c r="AT28" s="878"/>
      <c r="AU28" s="878" t="s">
        <v>564</v>
      </c>
      <c r="AV28" s="878"/>
      <c r="AW28" s="878"/>
      <c r="AX28" s="878"/>
      <c r="AY28" s="878"/>
      <c r="AZ28" s="879" t="s">
        <v>564</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392</v>
      </c>
      <c r="C29" s="816"/>
      <c r="D29" s="816"/>
      <c r="E29" s="816"/>
      <c r="F29" s="816"/>
      <c r="G29" s="816"/>
      <c r="H29" s="816"/>
      <c r="I29" s="816"/>
      <c r="J29" s="816"/>
      <c r="K29" s="816"/>
      <c r="L29" s="816"/>
      <c r="M29" s="816"/>
      <c r="N29" s="816"/>
      <c r="O29" s="816"/>
      <c r="P29" s="817"/>
      <c r="Q29" s="818">
        <v>747</v>
      </c>
      <c r="R29" s="819"/>
      <c r="S29" s="819"/>
      <c r="T29" s="819"/>
      <c r="U29" s="819"/>
      <c r="V29" s="819">
        <v>744</v>
      </c>
      <c r="W29" s="819"/>
      <c r="X29" s="819"/>
      <c r="Y29" s="819"/>
      <c r="Z29" s="819"/>
      <c r="AA29" s="819">
        <v>4</v>
      </c>
      <c r="AB29" s="819"/>
      <c r="AC29" s="819"/>
      <c r="AD29" s="819"/>
      <c r="AE29" s="820"/>
      <c r="AF29" s="821">
        <v>4</v>
      </c>
      <c r="AG29" s="822"/>
      <c r="AH29" s="822"/>
      <c r="AI29" s="822"/>
      <c r="AJ29" s="823"/>
      <c r="AK29" s="890">
        <v>206</v>
      </c>
      <c r="AL29" s="891"/>
      <c r="AM29" s="891"/>
      <c r="AN29" s="891"/>
      <c r="AO29" s="891"/>
      <c r="AP29" s="891" t="s">
        <v>564</v>
      </c>
      <c r="AQ29" s="891"/>
      <c r="AR29" s="891"/>
      <c r="AS29" s="891"/>
      <c r="AT29" s="891"/>
      <c r="AU29" s="891" t="s">
        <v>564</v>
      </c>
      <c r="AV29" s="891"/>
      <c r="AW29" s="891"/>
      <c r="AX29" s="891"/>
      <c r="AY29" s="891"/>
      <c r="AZ29" s="892" t="s">
        <v>564</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393</v>
      </c>
      <c r="C30" s="816"/>
      <c r="D30" s="816"/>
      <c r="E30" s="816"/>
      <c r="F30" s="816"/>
      <c r="G30" s="816"/>
      <c r="H30" s="816"/>
      <c r="I30" s="816"/>
      <c r="J30" s="816"/>
      <c r="K30" s="816"/>
      <c r="L30" s="816"/>
      <c r="M30" s="816"/>
      <c r="N30" s="816"/>
      <c r="O30" s="816"/>
      <c r="P30" s="817"/>
      <c r="Q30" s="818">
        <v>6045</v>
      </c>
      <c r="R30" s="819"/>
      <c r="S30" s="819"/>
      <c r="T30" s="819"/>
      <c r="U30" s="819"/>
      <c r="V30" s="819">
        <v>5915</v>
      </c>
      <c r="W30" s="819"/>
      <c r="X30" s="819"/>
      <c r="Y30" s="819"/>
      <c r="Z30" s="819"/>
      <c r="AA30" s="819">
        <v>130</v>
      </c>
      <c r="AB30" s="819"/>
      <c r="AC30" s="819"/>
      <c r="AD30" s="819"/>
      <c r="AE30" s="820"/>
      <c r="AF30" s="821">
        <v>130</v>
      </c>
      <c r="AG30" s="822"/>
      <c r="AH30" s="822"/>
      <c r="AI30" s="822"/>
      <c r="AJ30" s="823"/>
      <c r="AK30" s="890">
        <v>846</v>
      </c>
      <c r="AL30" s="891"/>
      <c r="AM30" s="891"/>
      <c r="AN30" s="891"/>
      <c r="AO30" s="891"/>
      <c r="AP30" s="891" t="s">
        <v>564</v>
      </c>
      <c r="AQ30" s="891"/>
      <c r="AR30" s="891"/>
      <c r="AS30" s="891"/>
      <c r="AT30" s="891"/>
      <c r="AU30" s="891" t="s">
        <v>564</v>
      </c>
      <c r="AV30" s="891"/>
      <c r="AW30" s="891"/>
      <c r="AX30" s="891"/>
      <c r="AY30" s="891"/>
      <c r="AZ30" s="892" t="s">
        <v>564</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394</v>
      </c>
      <c r="C31" s="816"/>
      <c r="D31" s="816"/>
      <c r="E31" s="816"/>
      <c r="F31" s="816"/>
      <c r="G31" s="816"/>
      <c r="H31" s="816"/>
      <c r="I31" s="816"/>
      <c r="J31" s="816"/>
      <c r="K31" s="816"/>
      <c r="L31" s="816"/>
      <c r="M31" s="816"/>
      <c r="N31" s="816"/>
      <c r="O31" s="816"/>
      <c r="P31" s="817"/>
      <c r="Q31" s="818">
        <v>1243</v>
      </c>
      <c r="R31" s="819"/>
      <c r="S31" s="819"/>
      <c r="T31" s="819"/>
      <c r="U31" s="819"/>
      <c r="V31" s="819">
        <v>1143</v>
      </c>
      <c r="W31" s="819"/>
      <c r="X31" s="819"/>
      <c r="Y31" s="819"/>
      <c r="Z31" s="819"/>
      <c r="AA31" s="819">
        <v>101</v>
      </c>
      <c r="AB31" s="819"/>
      <c r="AC31" s="819"/>
      <c r="AD31" s="819"/>
      <c r="AE31" s="820"/>
      <c r="AF31" s="821">
        <v>2176</v>
      </c>
      <c r="AG31" s="822"/>
      <c r="AH31" s="822"/>
      <c r="AI31" s="822"/>
      <c r="AJ31" s="823"/>
      <c r="AK31" s="890">
        <v>42</v>
      </c>
      <c r="AL31" s="891"/>
      <c r="AM31" s="891"/>
      <c r="AN31" s="891"/>
      <c r="AO31" s="891"/>
      <c r="AP31" s="891">
        <v>6314</v>
      </c>
      <c r="AQ31" s="891"/>
      <c r="AR31" s="891"/>
      <c r="AS31" s="891"/>
      <c r="AT31" s="891"/>
      <c r="AU31" s="891">
        <v>335</v>
      </c>
      <c r="AV31" s="891"/>
      <c r="AW31" s="891"/>
      <c r="AX31" s="891"/>
      <c r="AY31" s="891"/>
      <c r="AZ31" s="892" t="s">
        <v>564</v>
      </c>
      <c r="BA31" s="892"/>
      <c r="BB31" s="892"/>
      <c r="BC31" s="892"/>
      <c r="BD31" s="892"/>
      <c r="BE31" s="888" t="s">
        <v>395</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396</v>
      </c>
      <c r="C32" s="816"/>
      <c r="D32" s="816"/>
      <c r="E32" s="816"/>
      <c r="F32" s="816"/>
      <c r="G32" s="816"/>
      <c r="H32" s="816"/>
      <c r="I32" s="816"/>
      <c r="J32" s="816"/>
      <c r="K32" s="816"/>
      <c r="L32" s="816"/>
      <c r="M32" s="816"/>
      <c r="N32" s="816"/>
      <c r="O32" s="816"/>
      <c r="P32" s="817"/>
      <c r="Q32" s="818">
        <v>2679</v>
      </c>
      <c r="R32" s="819"/>
      <c r="S32" s="819"/>
      <c r="T32" s="819"/>
      <c r="U32" s="819"/>
      <c r="V32" s="819">
        <v>2672</v>
      </c>
      <c r="W32" s="819"/>
      <c r="X32" s="819"/>
      <c r="Y32" s="819"/>
      <c r="Z32" s="819"/>
      <c r="AA32" s="819">
        <v>7</v>
      </c>
      <c r="AB32" s="819"/>
      <c r="AC32" s="819"/>
      <c r="AD32" s="819"/>
      <c r="AE32" s="820"/>
      <c r="AF32" s="821">
        <v>335</v>
      </c>
      <c r="AG32" s="822"/>
      <c r="AH32" s="822"/>
      <c r="AI32" s="822"/>
      <c r="AJ32" s="823"/>
      <c r="AK32" s="890">
        <v>795</v>
      </c>
      <c r="AL32" s="891"/>
      <c r="AM32" s="891"/>
      <c r="AN32" s="891"/>
      <c r="AO32" s="891"/>
      <c r="AP32" s="891">
        <v>1455</v>
      </c>
      <c r="AQ32" s="891"/>
      <c r="AR32" s="891"/>
      <c r="AS32" s="891"/>
      <c r="AT32" s="891"/>
      <c r="AU32" s="891">
        <v>917</v>
      </c>
      <c r="AV32" s="891"/>
      <c r="AW32" s="891"/>
      <c r="AX32" s="891"/>
      <c r="AY32" s="891"/>
      <c r="AZ32" s="892" t="s">
        <v>564</v>
      </c>
      <c r="BA32" s="892"/>
      <c r="BB32" s="892"/>
      <c r="BC32" s="892"/>
      <c r="BD32" s="892"/>
      <c r="BE32" s="888" t="s">
        <v>397</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398</v>
      </c>
      <c r="C33" s="816"/>
      <c r="D33" s="816"/>
      <c r="E33" s="816"/>
      <c r="F33" s="816"/>
      <c r="G33" s="816"/>
      <c r="H33" s="816"/>
      <c r="I33" s="816"/>
      <c r="J33" s="816"/>
      <c r="K33" s="816"/>
      <c r="L33" s="816"/>
      <c r="M33" s="816"/>
      <c r="N33" s="816"/>
      <c r="O33" s="816"/>
      <c r="P33" s="817"/>
      <c r="Q33" s="818">
        <v>40</v>
      </c>
      <c r="R33" s="819"/>
      <c r="S33" s="819"/>
      <c r="T33" s="819"/>
      <c r="U33" s="819"/>
      <c r="V33" s="819">
        <v>42</v>
      </c>
      <c r="W33" s="819"/>
      <c r="X33" s="819"/>
      <c r="Y33" s="819"/>
      <c r="Z33" s="819"/>
      <c r="AA33" s="819">
        <v>-2</v>
      </c>
      <c r="AB33" s="819"/>
      <c r="AC33" s="819"/>
      <c r="AD33" s="819"/>
      <c r="AE33" s="820"/>
      <c r="AF33" s="821">
        <v>31</v>
      </c>
      <c r="AG33" s="822"/>
      <c r="AH33" s="822"/>
      <c r="AI33" s="822"/>
      <c r="AJ33" s="823"/>
      <c r="AK33" s="890">
        <v>1</v>
      </c>
      <c r="AL33" s="891"/>
      <c r="AM33" s="891"/>
      <c r="AN33" s="891"/>
      <c r="AO33" s="891"/>
      <c r="AP33" s="891" t="s">
        <v>564</v>
      </c>
      <c r="AQ33" s="891"/>
      <c r="AR33" s="891"/>
      <c r="AS33" s="891"/>
      <c r="AT33" s="891"/>
      <c r="AU33" s="891" t="s">
        <v>564</v>
      </c>
      <c r="AV33" s="891"/>
      <c r="AW33" s="891"/>
      <c r="AX33" s="891"/>
      <c r="AY33" s="891"/>
      <c r="AZ33" s="892" t="s">
        <v>564</v>
      </c>
      <c r="BA33" s="892"/>
      <c r="BB33" s="892"/>
      <c r="BC33" s="892"/>
      <c r="BD33" s="892"/>
      <c r="BE33" s="888" t="s">
        <v>397</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399</v>
      </c>
      <c r="C34" s="816"/>
      <c r="D34" s="816"/>
      <c r="E34" s="816"/>
      <c r="F34" s="816"/>
      <c r="G34" s="816"/>
      <c r="H34" s="816"/>
      <c r="I34" s="816"/>
      <c r="J34" s="816"/>
      <c r="K34" s="816"/>
      <c r="L34" s="816"/>
      <c r="M34" s="816"/>
      <c r="N34" s="816"/>
      <c r="O34" s="816"/>
      <c r="P34" s="817"/>
      <c r="Q34" s="818">
        <v>978</v>
      </c>
      <c r="R34" s="819"/>
      <c r="S34" s="819"/>
      <c r="T34" s="819"/>
      <c r="U34" s="819"/>
      <c r="V34" s="819">
        <v>973</v>
      </c>
      <c r="W34" s="819"/>
      <c r="X34" s="819"/>
      <c r="Y34" s="819"/>
      <c r="Z34" s="819"/>
      <c r="AA34" s="819">
        <v>5</v>
      </c>
      <c r="AB34" s="819"/>
      <c r="AC34" s="819"/>
      <c r="AD34" s="819"/>
      <c r="AE34" s="820"/>
      <c r="AF34" s="821">
        <v>5</v>
      </c>
      <c r="AG34" s="822"/>
      <c r="AH34" s="822"/>
      <c r="AI34" s="822"/>
      <c r="AJ34" s="823"/>
      <c r="AK34" s="890">
        <v>450</v>
      </c>
      <c r="AL34" s="891"/>
      <c r="AM34" s="891"/>
      <c r="AN34" s="891"/>
      <c r="AO34" s="891"/>
      <c r="AP34" s="891">
        <v>5688</v>
      </c>
      <c r="AQ34" s="891"/>
      <c r="AR34" s="891"/>
      <c r="AS34" s="891"/>
      <c r="AT34" s="891"/>
      <c r="AU34" s="891">
        <v>5494</v>
      </c>
      <c r="AV34" s="891"/>
      <c r="AW34" s="891"/>
      <c r="AX34" s="891"/>
      <c r="AY34" s="891"/>
      <c r="AZ34" s="892" t="s">
        <v>564</v>
      </c>
      <c r="BA34" s="892"/>
      <c r="BB34" s="892"/>
      <c r="BC34" s="892"/>
      <c r="BD34" s="892"/>
      <c r="BE34" s="888" t="s">
        <v>400</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401</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379</v>
      </c>
      <c r="B63" s="850" t="s">
        <v>402</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2702</v>
      </c>
      <c r="AG63" s="902"/>
      <c r="AH63" s="902"/>
      <c r="AI63" s="902"/>
      <c r="AJ63" s="903"/>
      <c r="AK63" s="904"/>
      <c r="AL63" s="899"/>
      <c r="AM63" s="899"/>
      <c r="AN63" s="899"/>
      <c r="AO63" s="899"/>
      <c r="AP63" s="902">
        <v>13457</v>
      </c>
      <c r="AQ63" s="902"/>
      <c r="AR63" s="902"/>
      <c r="AS63" s="902"/>
      <c r="AT63" s="902"/>
      <c r="AU63" s="902">
        <v>6746</v>
      </c>
      <c r="AV63" s="902"/>
      <c r="AW63" s="902"/>
      <c r="AX63" s="902"/>
      <c r="AY63" s="902"/>
      <c r="AZ63" s="906"/>
      <c r="BA63" s="906"/>
      <c r="BB63" s="906"/>
      <c r="BC63" s="906"/>
      <c r="BD63" s="906"/>
      <c r="BE63" s="907"/>
      <c r="BF63" s="907"/>
      <c r="BG63" s="907"/>
      <c r="BH63" s="907"/>
      <c r="BI63" s="908"/>
      <c r="BJ63" s="909" t="s">
        <v>121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404</v>
      </c>
      <c r="B66" s="801"/>
      <c r="C66" s="801"/>
      <c r="D66" s="801"/>
      <c r="E66" s="801"/>
      <c r="F66" s="801"/>
      <c r="G66" s="801"/>
      <c r="H66" s="801"/>
      <c r="I66" s="801"/>
      <c r="J66" s="801"/>
      <c r="K66" s="801"/>
      <c r="L66" s="801"/>
      <c r="M66" s="801"/>
      <c r="N66" s="801"/>
      <c r="O66" s="801"/>
      <c r="P66" s="802"/>
      <c r="Q66" s="777" t="s">
        <v>405</v>
      </c>
      <c r="R66" s="778"/>
      <c r="S66" s="778"/>
      <c r="T66" s="778"/>
      <c r="U66" s="779"/>
      <c r="V66" s="777" t="s">
        <v>406</v>
      </c>
      <c r="W66" s="778"/>
      <c r="X66" s="778"/>
      <c r="Y66" s="778"/>
      <c r="Z66" s="779"/>
      <c r="AA66" s="777" t="s">
        <v>407</v>
      </c>
      <c r="AB66" s="778"/>
      <c r="AC66" s="778"/>
      <c r="AD66" s="778"/>
      <c r="AE66" s="779"/>
      <c r="AF66" s="912" t="s">
        <v>386</v>
      </c>
      <c r="AG66" s="873"/>
      <c r="AH66" s="873"/>
      <c r="AI66" s="873"/>
      <c r="AJ66" s="913"/>
      <c r="AK66" s="777" t="s">
        <v>387</v>
      </c>
      <c r="AL66" s="801"/>
      <c r="AM66" s="801"/>
      <c r="AN66" s="801"/>
      <c r="AO66" s="802"/>
      <c r="AP66" s="777" t="s">
        <v>388</v>
      </c>
      <c r="AQ66" s="778"/>
      <c r="AR66" s="778"/>
      <c r="AS66" s="778"/>
      <c r="AT66" s="779"/>
      <c r="AU66" s="777" t="s">
        <v>408</v>
      </c>
      <c r="AV66" s="778"/>
      <c r="AW66" s="778"/>
      <c r="AX66" s="778"/>
      <c r="AY66" s="779"/>
      <c r="AZ66" s="777" t="s">
        <v>366</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565</v>
      </c>
      <c r="C68" s="930"/>
      <c r="D68" s="930"/>
      <c r="E68" s="930"/>
      <c r="F68" s="930"/>
      <c r="G68" s="930"/>
      <c r="H68" s="930"/>
      <c r="I68" s="930"/>
      <c r="J68" s="930"/>
      <c r="K68" s="930"/>
      <c r="L68" s="930"/>
      <c r="M68" s="930"/>
      <c r="N68" s="930"/>
      <c r="O68" s="930"/>
      <c r="P68" s="931"/>
      <c r="Q68" s="932">
        <v>4798</v>
      </c>
      <c r="R68" s="926"/>
      <c r="S68" s="926"/>
      <c r="T68" s="926"/>
      <c r="U68" s="926"/>
      <c r="V68" s="926">
        <v>4754</v>
      </c>
      <c r="W68" s="926"/>
      <c r="X68" s="926"/>
      <c r="Y68" s="926"/>
      <c r="Z68" s="926"/>
      <c r="AA68" s="926">
        <v>44</v>
      </c>
      <c r="AB68" s="926"/>
      <c r="AC68" s="926"/>
      <c r="AD68" s="926"/>
      <c r="AE68" s="926"/>
      <c r="AF68" s="926">
        <v>44</v>
      </c>
      <c r="AG68" s="926"/>
      <c r="AH68" s="926"/>
      <c r="AI68" s="926"/>
      <c r="AJ68" s="926"/>
      <c r="AK68" s="926" t="s">
        <v>564</v>
      </c>
      <c r="AL68" s="926"/>
      <c r="AM68" s="926"/>
      <c r="AN68" s="926"/>
      <c r="AO68" s="926"/>
      <c r="AP68" s="926">
        <v>1685</v>
      </c>
      <c r="AQ68" s="926"/>
      <c r="AR68" s="926"/>
      <c r="AS68" s="926"/>
      <c r="AT68" s="926"/>
      <c r="AU68" s="926">
        <v>286</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566</v>
      </c>
      <c r="C69" s="934"/>
      <c r="D69" s="934"/>
      <c r="E69" s="934"/>
      <c r="F69" s="934"/>
      <c r="G69" s="934"/>
      <c r="H69" s="934"/>
      <c r="I69" s="934"/>
      <c r="J69" s="934"/>
      <c r="K69" s="934"/>
      <c r="L69" s="934"/>
      <c r="M69" s="934"/>
      <c r="N69" s="934"/>
      <c r="O69" s="934"/>
      <c r="P69" s="935"/>
      <c r="Q69" s="936">
        <v>6126</v>
      </c>
      <c r="R69" s="891"/>
      <c r="S69" s="891"/>
      <c r="T69" s="891"/>
      <c r="U69" s="891"/>
      <c r="V69" s="891">
        <v>5420</v>
      </c>
      <c r="W69" s="891"/>
      <c r="X69" s="891"/>
      <c r="Y69" s="891"/>
      <c r="Z69" s="891"/>
      <c r="AA69" s="891">
        <v>706</v>
      </c>
      <c r="AB69" s="891"/>
      <c r="AC69" s="891"/>
      <c r="AD69" s="891"/>
      <c r="AE69" s="891"/>
      <c r="AF69" s="891">
        <v>706</v>
      </c>
      <c r="AG69" s="891"/>
      <c r="AH69" s="891"/>
      <c r="AI69" s="891"/>
      <c r="AJ69" s="891"/>
      <c r="AK69" s="891" t="s">
        <v>564</v>
      </c>
      <c r="AL69" s="891"/>
      <c r="AM69" s="891"/>
      <c r="AN69" s="891"/>
      <c r="AO69" s="891"/>
      <c r="AP69" s="891" t="s">
        <v>564</v>
      </c>
      <c r="AQ69" s="891"/>
      <c r="AR69" s="891"/>
      <c r="AS69" s="891"/>
      <c r="AT69" s="891"/>
      <c r="AU69" s="891" t="s">
        <v>564</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567</v>
      </c>
      <c r="C70" s="934"/>
      <c r="D70" s="934"/>
      <c r="E70" s="934"/>
      <c r="F70" s="934"/>
      <c r="G70" s="934"/>
      <c r="H70" s="934"/>
      <c r="I70" s="934"/>
      <c r="J70" s="934"/>
      <c r="K70" s="934"/>
      <c r="L70" s="934"/>
      <c r="M70" s="934"/>
      <c r="N70" s="934"/>
      <c r="O70" s="934"/>
      <c r="P70" s="935"/>
      <c r="Q70" s="936">
        <v>151</v>
      </c>
      <c r="R70" s="891"/>
      <c r="S70" s="891"/>
      <c r="T70" s="891"/>
      <c r="U70" s="891"/>
      <c r="V70" s="891">
        <v>124</v>
      </c>
      <c r="W70" s="891"/>
      <c r="X70" s="891"/>
      <c r="Y70" s="891"/>
      <c r="Z70" s="891"/>
      <c r="AA70" s="891">
        <v>26</v>
      </c>
      <c r="AB70" s="891"/>
      <c r="AC70" s="891"/>
      <c r="AD70" s="891"/>
      <c r="AE70" s="891"/>
      <c r="AF70" s="891">
        <v>26</v>
      </c>
      <c r="AG70" s="891"/>
      <c r="AH70" s="891"/>
      <c r="AI70" s="891"/>
      <c r="AJ70" s="891"/>
      <c r="AK70" s="891">
        <v>6</v>
      </c>
      <c r="AL70" s="891"/>
      <c r="AM70" s="891"/>
      <c r="AN70" s="891"/>
      <c r="AO70" s="891"/>
      <c r="AP70" s="891" t="s">
        <v>564</v>
      </c>
      <c r="AQ70" s="891"/>
      <c r="AR70" s="891"/>
      <c r="AS70" s="891"/>
      <c r="AT70" s="891"/>
      <c r="AU70" s="891" t="s">
        <v>564</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568</v>
      </c>
      <c r="C71" s="934"/>
      <c r="D71" s="934"/>
      <c r="E71" s="934"/>
      <c r="F71" s="934"/>
      <c r="G71" s="934"/>
      <c r="H71" s="934"/>
      <c r="I71" s="934"/>
      <c r="J71" s="934"/>
      <c r="K71" s="934"/>
      <c r="L71" s="934"/>
      <c r="M71" s="934"/>
      <c r="N71" s="934"/>
      <c r="O71" s="934"/>
      <c r="P71" s="935"/>
      <c r="Q71" s="936">
        <v>92</v>
      </c>
      <c r="R71" s="891"/>
      <c r="S71" s="891"/>
      <c r="T71" s="891"/>
      <c r="U71" s="891"/>
      <c r="V71" s="891">
        <v>85</v>
      </c>
      <c r="W71" s="891"/>
      <c r="X71" s="891"/>
      <c r="Y71" s="891"/>
      <c r="Z71" s="891"/>
      <c r="AA71" s="891">
        <v>7</v>
      </c>
      <c r="AB71" s="891"/>
      <c r="AC71" s="891"/>
      <c r="AD71" s="891"/>
      <c r="AE71" s="891"/>
      <c r="AF71" s="891">
        <v>7</v>
      </c>
      <c r="AG71" s="891"/>
      <c r="AH71" s="891"/>
      <c r="AI71" s="891"/>
      <c r="AJ71" s="891"/>
      <c r="AK71" s="891">
        <v>4</v>
      </c>
      <c r="AL71" s="891"/>
      <c r="AM71" s="891"/>
      <c r="AN71" s="891"/>
      <c r="AO71" s="891"/>
      <c r="AP71" s="891" t="s">
        <v>564</v>
      </c>
      <c r="AQ71" s="891"/>
      <c r="AR71" s="891"/>
      <c r="AS71" s="891"/>
      <c r="AT71" s="891"/>
      <c r="AU71" s="891" t="s">
        <v>564</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569</v>
      </c>
      <c r="C72" s="934"/>
      <c r="D72" s="934"/>
      <c r="E72" s="934"/>
      <c r="F72" s="934"/>
      <c r="G72" s="934"/>
      <c r="H72" s="934"/>
      <c r="I72" s="934"/>
      <c r="J72" s="934"/>
      <c r="K72" s="934"/>
      <c r="L72" s="934"/>
      <c r="M72" s="934"/>
      <c r="N72" s="934"/>
      <c r="O72" s="934"/>
      <c r="P72" s="935"/>
      <c r="Q72" s="936">
        <v>233688</v>
      </c>
      <c r="R72" s="891"/>
      <c r="S72" s="891"/>
      <c r="T72" s="891"/>
      <c r="U72" s="891"/>
      <c r="V72" s="891">
        <v>228309</v>
      </c>
      <c r="W72" s="891"/>
      <c r="X72" s="891"/>
      <c r="Y72" s="891"/>
      <c r="Z72" s="891"/>
      <c r="AA72" s="891">
        <v>5379</v>
      </c>
      <c r="AB72" s="891"/>
      <c r="AC72" s="891"/>
      <c r="AD72" s="891"/>
      <c r="AE72" s="891"/>
      <c r="AF72" s="891">
        <v>5379</v>
      </c>
      <c r="AG72" s="891"/>
      <c r="AH72" s="891"/>
      <c r="AI72" s="891"/>
      <c r="AJ72" s="891"/>
      <c r="AK72" s="891">
        <v>1155</v>
      </c>
      <c r="AL72" s="891"/>
      <c r="AM72" s="891"/>
      <c r="AN72" s="891"/>
      <c r="AO72" s="891"/>
      <c r="AP72" s="891" t="s">
        <v>564</v>
      </c>
      <c r="AQ72" s="891"/>
      <c r="AR72" s="891"/>
      <c r="AS72" s="891"/>
      <c r="AT72" s="891"/>
      <c r="AU72" s="891" t="s">
        <v>564</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379</v>
      </c>
      <c r="B88" s="850" t="s">
        <v>409</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6163</v>
      </c>
      <c r="AG88" s="902"/>
      <c r="AH88" s="902"/>
      <c r="AI88" s="902"/>
      <c r="AJ88" s="902"/>
      <c r="AK88" s="899"/>
      <c r="AL88" s="899"/>
      <c r="AM88" s="899"/>
      <c r="AN88" s="899"/>
      <c r="AO88" s="899"/>
      <c r="AP88" s="902">
        <v>1685</v>
      </c>
      <c r="AQ88" s="902"/>
      <c r="AR88" s="902"/>
      <c r="AS88" s="902"/>
      <c r="AT88" s="902"/>
      <c r="AU88" s="902">
        <v>286</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50" t="s">
        <v>410</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205</v>
      </c>
      <c r="CS102" s="910"/>
      <c r="CT102" s="910"/>
      <c r="CU102" s="910"/>
      <c r="CV102" s="953"/>
      <c r="CW102" s="952">
        <v>10</v>
      </c>
      <c r="CX102" s="910"/>
      <c r="CY102" s="910"/>
      <c r="CZ102" s="910"/>
      <c r="DA102" s="953"/>
      <c r="DB102" s="952" t="s">
        <v>564</v>
      </c>
      <c r="DC102" s="910"/>
      <c r="DD102" s="910"/>
      <c r="DE102" s="910"/>
      <c r="DF102" s="953"/>
      <c r="DG102" s="952" t="s">
        <v>564</v>
      </c>
      <c r="DH102" s="910"/>
      <c r="DI102" s="910"/>
      <c r="DJ102" s="910"/>
      <c r="DK102" s="953"/>
      <c r="DL102" s="952" t="s">
        <v>564</v>
      </c>
      <c r="DM102" s="910"/>
      <c r="DN102" s="910"/>
      <c r="DO102" s="910"/>
      <c r="DP102" s="953"/>
      <c r="DQ102" s="952">
        <v>432</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411</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412</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415</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416</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417</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418</v>
      </c>
      <c r="AB109" s="955"/>
      <c r="AC109" s="955"/>
      <c r="AD109" s="955"/>
      <c r="AE109" s="956"/>
      <c r="AF109" s="954" t="s">
        <v>298</v>
      </c>
      <c r="AG109" s="955"/>
      <c r="AH109" s="955"/>
      <c r="AI109" s="955"/>
      <c r="AJ109" s="956"/>
      <c r="AK109" s="954" t="s">
        <v>297</v>
      </c>
      <c r="AL109" s="955"/>
      <c r="AM109" s="955"/>
      <c r="AN109" s="955"/>
      <c r="AO109" s="956"/>
      <c r="AP109" s="954" t="s">
        <v>419</v>
      </c>
      <c r="AQ109" s="955"/>
      <c r="AR109" s="955"/>
      <c r="AS109" s="955"/>
      <c r="AT109" s="957"/>
      <c r="AU109" s="974" t="s">
        <v>417</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418</v>
      </c>
      <c r="BR109" s="955"/>
      <c r="BS109" s="955"/>
      <c r="BT109" s="955"/>
      <c r="BU109" s="956"/>
      <c r="BV109" s="954" t="s">
        <v>298</v>
      </c>
      <c r="BW109" s="955"/>
      <c r="BX109" s="955"/>
      <c r="BY109" s="955"/>
      <c r="BZ109" s="956"/>
      <c r="CA109" s="954" t="s">
        <v>297</v>
      </c>
      <c r="CB109" s="955"/>
      <c r="CC109" s="955"/>
      <c r="CD109" s="955"/>
      <c r="CE109" s="956"/>
      <c r="CF109" s="975" t="s">
        <v>419</v>
      </c>
      <c r="CG109" s="975"/>
      <c r="CH109" s="975"/>
      <c r="CI109" s="975"/>
      <c r="CJ109" s="975"/>
      <c r="CK109" s="954" t="s">
        <v>420</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418</v>
      </c>
      <c r="DH109" s="955"/>
      <c r="DI109" s="955"/>
      <c r="DJ109" s="955"/>
      <c r="DK109" s="956"/>
      <c r="DL109" s="954" t="s">
        <v>298</v>
      </c>
      <c r="DM109" s="955"/>
      <c r="DN109" s="955"/>
      <c r="DO109" s="955"/>
      <c r="DP109" s="956"/>
      <c r="DQ109" s="954" t="s">
        <v>297</v>
      </c>
      <c r="DR109" s="955"/>
      <c r="DS109" s="955"/>
      <c r="DT109" s="955"/>
      <c r="DU109" s="956"/>
      <c r="DV109" s="954" t="s">
        <v>419</v>
      </c>
      <c r="DW109" s="955"/>
      <c r="DX109" s="955"/>
      <c r="DY109" s="955"/>
      <c r="DZ109" s="957"/>
    </row>
    <row r="110" spans="1:131" s="226" customFormat="1" ht="26.25" customHeight="1" x14ac:dyDescent="0.15">
      <c r="A110" s="958" t="s">
        <v>421</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2849141</v>
      </c>
      <c r="AB110" s="962"/>
      <c r="AC110" s="962"/>
      <c r="AD110" s="962"/>
      <c r="AE110" s="963"/>
      <c r="AF110" s="964">
        <v>2963546</v>
      </c>
      <c r="AG110" s="962"/>
      <c r="AH110" s="962"/>
      <c r="AI110" s="962"/>
      <c r="AJ110" s="963"/>
      <c r="AK110" s="964">
        <v>2986263</v>
      </c>
      <c r="AL110" s="962"/>
      <c r="AM110" s="962"/>
      <c r="AN110" s="962"/>
      <c r="AO110" s="963"/>
      <c r="AP110" s="965">
        <v>23.5</v>
      </c>
      <c r="AQ110" s="966"/>
      <c r="AR110" s="966"/>
      <c r="AS110" s="966"/>
      <c r="AT110" s="967"/>
      <c r="AU110" s="968" t="s">
        <v>67</v>
      </c>
      <c r="AV110" s="969"/>
      <c r="AW110" s="969"/>
      <c r="AX110" s="969"/>
      <c r="AY110" s="969"/>
      <c r="AZ110" s="1010" t="s">
        <v>422</v>
      </c>
      <c r="BA110" s="959"/>
      <c r="BB110" s="959"/>
      <c r="BC110" s="959"/>
      <c r="BD110" s="959"/>
      <c r="BE110" s="959"/>
      <c r="BF110" s="959"/>
      <c r="BG110" s="959"/>
      <c r="BH110" s="959"/>
      <c r="BI110" s="959"/>
      <c r="BJ110" s="959"/>
      <c r="BK110" s="959"/>
      <c r="BL110" s="959"/>
      <c r="BM110" s="959"/>
      <c r="BN110" s="959"/>
      <c r="BO110" s="959"/>
      <c r="BP110" s="960"/>
      <c r="BQ110" s="996">
        <v>26996138</v>
      </c>
      <c r="BR110" s="997"/>
      <c r="BS110" s="997"/>
      <c r="BT110" s="997"/>
      <c r="BU110" s="997"/>
      <c r="BV110" s="997">
        <v>25779871</v>
      </c>
      <c r="BW110" s="997"/>
      <c r="BX110" s="997"/>
      <c r="BY110" s="997"/>
      <c r="BZ110" s="997"/>
      <c r="CA110" s="997">
        <v>25491858</v>
      </c>
      <c r="CB110" s="997"/>
      <c r="CC110" s="997"/>
      <c r="CD110" s="997"/>
      <c r="CE110" s="997"/>
      <c r="CF110" s="1011">
        <v>200.6</v>
      </c>
      <c r="CG110" s="1012"/>
      <c r="CH110" s="1012"/>
      <c r="CI110" s="1012"/>
      <c r="CJ110" s="1012"/>
      <c r="CK110" s="1013" t="s">
        <v>423</v>
      </c>
      <c r="CL110" s="1014"/>
      <c r="CM110" s="993" t="s">
        <v>424</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121</v>
      </c>
      <c r="DH110" s="997"/>
      <c r="DI110" s="997"/>
      <c r="DJ110" s="997"/>
      <c r="DK110" s="997"/>
      <c r="DL110" s="997" t="s">
        <v>425</v>
      </c>
      <c r="DM110" s="997"/>
      <c r="DN110" s="997"/>
      <c r="DO110" s="997"/>
      <c r="DP110" s="997"/>
      <c r="DQ110" s="997" t="s">
        <v>121</v>
      </c>
      <c r="DR110" s="997"/>
      <c r="DS110" s="997"/>
      <c r="DT110" s="997"/>
      <c r="DU110" s="997"/>
      <c r="DV110" s="998" t="s">
        <v>121</v>
      </c>
      <c r="DW110" s="998"/>
      <c r="DX110" s="998"/>
      <c r="DY110" s="998"/>
      <c r="DZ110" s="999"/>
    </row>
    <row r="111" spans="1:131" s="226" customFormat="1" ht="26.25" customHeight="1" x14ac:dyDescent="0.15">
      <c r="A111" s="1000" t="s">
        <v>426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121</v>
      </c>
      <c r="AB111" s="1004"/>
      <c r="AC111" s="1004"/>
      <c r="AD111" s="1004"/>
      <c r="AE111" s="1005"/>
      <c r="AF111" s="1006" t="s">
        <v>427</v>
      </c>
      <c r="AG111" s="1004"/>
      <c r="AH111" s="1004"/>
      <c r="AI111" s="1004"/>
      <c r="AJ111" s="1005"/>
      <c r="AK111" s="1006" t="s">
        <v>121</v>
      </c>
      <c r="AL111" s="1004"/>
      <c r="AM111" s="1004"/>
      <c r="AN111" s="1004"/>
      <c r="AO111" s="1005"/>
      <c r="AP111" s="1007" t="s">
        <v>428</v>
      </c>
      <c r="AQ111" s="1008"/>
      <c r="AR111" s="1008"/>
      <c r="AS111" s="1008"/>
      <c r="AT111" s="1009"/>
      <c r="AU111" s="970"/>
      <c r="AV111" s="971"/>
      <c r="AW111" s="971"/>
      <c r="AX111" s="971"/>
      <c r="AY111" s="971"/>
      <c r="AZ111" s="1019" t="s">
        <v>429</v>
      </c>
      <c r="BA111" s="1020"/>
      <c r="BB111" s="1020"/>
      <c r="BC111" s="1020"/>
      <c r="BD111" s="1020"/>
      <c r="BE111" s="1020"/>
      <c r="BF111" s="1020"/>
      <c r="BG111" s="1020"/>
      <c r="BH111" s="1020"/>
      <c r="BI111" s="1020"/>
      <c r="BJ111" s="1020"/>
      <c r="BK111" s="1020"/>
      <c r="BL111" s="1020"/>
      <c r="BM111" s="1020"/>
      <c r="BN111" s="1020"/>
      <c r="BO111" s="1020"/>
      <c r="BP111" s="1021"/>
      <c r="BQ111" s="989">
        <v>126794</v>
      </c>
      <c r="BR111" s="990"/>
      <c r="BS111" s="990"/>
      <c r="BT111" s="990"/>
      <c r="BU111" s="990"/>
      <c r="BV111" s="990">
        <v>113692</v>
      </c>
      <c r="BW111" s="990"/>
      <c r="BX111" s="990"/>
      <c r="BY111" s="990"/>
      <c r="BZ111" s="990"/>
      <c r="CA111" s="990">
        <v>103708</v>
      </c>
      <c r="CB111" s="990"/>
      <c r="CC111" s="990"/>
      <c r="CD111" s="990"/>
      <c r="CE111" s="990"/>
      <c r="CF111" s="984">
        <v>0.8</v>
      </c>
      <c r="CG111" s="985"/>
      <c r="CH111" s="985"/>
      <c r="CI111" s="985"/>
      <c r="CJ111" s="985"/>
      <c r="CK111" s="1015"/>
      <c r="CL111" s="1016"/>
      <c r="CM111" s="986" t="s">
        <v>430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121</v>
      </c>
      <c r="DH111" s="990"/>
      <c r="DI111" s="990"/>
      <c r="DJ111" s="990"/>
      <c r="DK111" s="990"/>
      <c r="DL111" s="990" t="s">
        <v>427</v>
      </c>
      <c r="DM111" s="990"/>
      <c r="DN111" s="990"/>
      <c r="DO111" s="990"/>
      <c r="DP111" s="990"/>
      <c r="DQ111" s="990" t="s">
        <v>427</v>
      </c>
      <c r="DR111" s="990"/>
      <c r="DS111" s="990"/>
      <c r="DT111" s="990"/>
      <c r="DU111" s="990"/>
      <c r="DV111" s="991" t="s">
        <v>427</v>
      </c>
      <c r="DW111" s="991"/>
      <c r="DX111" s="991"/>
      <c r="DY111" s="991"/>
      <c r="DZ111" s="992"/>
    </row>
    <row r="112" spans="1:131" s="226" customFormat="1" ht="26.25" customHeight="1" x14ac:dyDescent="0.15">
      <c r="A112" s="1022" t="s">
        <v>431</v>
      </c>
      <c r="B112" s="1023"/>
      <c r="C112" s="1020" t="s">
        <v>432</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428</v>
      </c>
      <c r="AB112" s="1029"/>
      <c r="AC112" s="1029"/>
      <c r="AD112" s="1029"/>
      <c r="AE112" s="1030"/>
      <c r="AF112" s="1031" t="s">
        <v>121</v>
      </c>
      <c r="AG112" s="1029"/>
      <c r="AH112" s="1029"/>
      <c r="AI112" s="1029"/>
      <c r="AJ112" s="1030"/>
      <c r="AK112" s="1031" t="s">
        <v>427</v>
      </c>
      <c r="AL112" s="1029"/>
      <c r="AM112" s="1029"/>
      <c r="AN112" s="1029"/>
      <c r="AO112" s="1030"/>
      <c r="AP112" s="1032" t="s">
        <v>121</v>
      </c>
      <c r="AQ112" s="1033"/>
      <c r="AR112" s="1033"/>
      <c r="AS112" s="1033"/>
      <c r="AT112" s="1034"/>
      <c r="AU112" s="970"/>
      <c r="AV112" s="971"/>
      <c r="AW112" s="971"/>
      <c r="AX112" s="971"/>
      <c r="AY112" s="971"/>
      <c r="AZ112" s="1019" t="s">
        <v>433</v>
      </c>
      <c r="BA112" s="1020"/>
      <c r="BB112" s="1020"/>
      <c r="BC112" s="1020"/>
      <c r="BD112" s="1020"/>
      <c r="BE112" s="1020"/>
      <c r="BF112" s="1020"/>
      <c r="BG112" s="1020"/>
      <c r="BH112" s="1020"/>
      <c r="BI112" s="1020"/>
      <c r="BJ112" s="1020"/>
      <c r="BK112" s="1020"/>
      <c r="BL112" s="1020"/>
      <c r="BM112" s="1020"/>
      <c r="BN112" s="1020"/>
      <c r="BO112" s="1020"/>
      <c r="BP112" s="1021"/>
      <c r="BQ112" s="989">
        <v>6845359</v>
      </c>
      <c r="BR112" s="990"/>
      <c r="BS112" s="990"/>
      <c r="BT112" s="990"/>
      <c r="BU112" s="990"/>
      <c r="BV112" s="990">
        <v>6905541</v>
      </c>
      <c r="BW112" s="990"/>
      <c r="BX112" s="990"/>
      <c r="BY112" s="990"/>
      <c r="BZ112" s="990"/>
      <c r="CA112" s="990">
        <v>6745815</v>
      </c>
      <c r="CB112" s="990"/>
      <c r="CC112" s="990"/>
      <c r="CD112" s="990"/>
      <c r="CE112" s="990"/>
      <c r="CF112" s="984">
        <v>53.1</v>
      </c>
      <c r="CG112" s="985"/>
      <c r="CH112" s="985"/>
      <c r="CI112" s="985"/>
      <c r="CJ112" s="985"/>
      <c r="CK112" s="1015"/>
      <c r="CL112" s="1016"/>
      <c r="CM112" s="986" t="s">
        <v>434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121</v>
      </c>
      <c r="DH112" s="990"/>
      <c r="DI112" s="990"/>
      <c r="DJ112" s="990"/>
      <c r="DK112" s="990"/>
      <c r="DL112" s="990" t="s">
        <v>121</v>
      </c>
      <c r="DM112" s="990"/>
      <c r="DN112" s="990"/>
      <c r="DO112" s="990"/>
      <c r="DP112" s="990"/>
      <c r="DQ112" s="990" t="s">
        <v>121</v>
      </c>
      <c r="DR112" s="990"/>
      <c r="DS112" s="990"/>
      <c r="DT112" s="990"/>
      <c r="DU112" s="990"/>
      <c r="DV112" s="991" t="s">
        <v>428</v>
      </c>
      <c r="DW112" s="991"/>
      <c r="DX112" s="991"/>
      <c r="DY112" s="991"/>
      <c r="DZ112" s="992"/>
    </row>
    <row r="113" spans="1:130" s="226" customFormat="1" ht="26.25" customHeight="1" x14ac:dyDescent="0.15">
      <c r="A113" s="1024"/>
      <c r="B113" s="1025"/>
      <c r="C113" s="1020" t="s">
        <v>435</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585810</v>
      </c>
      <c r="AB113" s="1004"/>
      <c r="AC113" s="1004"/>
      <c r="AD113" s="1004"/>
      <c r="AE113" s="1005"/>
      <c r="AF113" s="1006">
        <v>606035</v>
      </c>
      <c r="AG113" s="1004"/>
      <c r="AH113" s="1004"/>
      <c r="AI113" s="1004"/>
      <c r="AJ113" s="1005"/>
      <c r="AK113" s="1006">
        <v>595774</v>
      </c>
      <c r="AL113" s="1004"/>
      <c r="AM113" s="1004"/>
      <c r="AN113" s="1004"/>
      <c r="AO113" s="1005"/>
      <c r="AP113" s="1007">
        <v>4.7</v>
      </c>
      <c r="AQ113" s="1008"/>
      <c r="AR113" s="1008"/>
      <c r="AS113" s="1008"/>
      <c r="AT113" s="1009"/>
      <c r="AU113" s="970"/>
      <c r="AV113" s="971"/>
      <c r="AW113" s="971"/>
      <c r="AX113" s="971"/>
      <c r="AY113" s="971"/>
      <c r="AZ113" s="1019" t="s">
        <v>436</v>
      </c>
      <c r="BA113" s="1020"/>
      <c r="BB113" s="1020"/>
      <c r="BC113" s="1020"/>
      <c r="BD113" s="1020"/>
      <c r="BE113" s="1020"/>
      <c r="BF113" s="1020"/>
      <c r="BG113" s="1020"/>
      <c r="BH113" s="1020"/>
      <c r="BI113" s="1020"/>
      <c r="BJ113" s="1020"/>
      <c r="BK113" s="1020"/>
      <c r="BL113" s="1020"/>
      <c r="BM113" s="1020"/>
      <c r="BN113" s="1020"/>
      <c r="BO113" s="1020"/>
      <c r="BP113" s="1021"/>
      <c r="BQ113" s="989">
        <v>278262</v>
      </c>
      <c r="BR113" s="990"/>
      <c r="BS113" s="990"/>
      <c r="BT113" s="990"/>
      <c r="BU113" s="990"/>
      <c r="BV113" s="990">
        <v>283736</v>
      </c>
      <c r="BW113" s="990"/>
      <c r="BX113" s="990"/>
      <c r="BY113" s="990"/>
      <c r="BZ113" s="990"/>
      <c r="CA113" s="990">
        <v>286386</v>
      </c>
      <c r="CB113" s="990"/>
      <c r="CC113" s="990"/>
      <c r="CD113" s="990"/>
      <c r="CE113" s="990"/>
      <c r="CF113" s="984">
        <v>2.2999999999999998</v>
      </c>
      <c r="CG113" s="985"/>
      <c r="CH113" s="985"/>
      <c r="CI113" s="985"/>
      <c r="CJ113" s="985"/>
      <c r="CK113" s="1015"/>
      <c r="CL113" s="1016"/>
      <c r="CM113" s="986" t="s">
        <v>437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121</v>
      </c>
      <c r="DH113" s="1029"/>
      <c r="DI113" s="1029"/>
      <c r="DJ113" s="1029"/>
      <c r="DK113" s="1030"/>
      <c r="DL113" s="1031" t="s">
        <v>427</v>
      </c>
      <c r="DM113" s="1029"/>
      <c r="DN113" s="1029"/>
      <c r="DO113" s="1029"/>
      <c r="DP113" s="1030"/>
      <c r="DQ113" s="1031" t="s">
        <v>121</v>
      </c>
      <c r="DR113" s="1029"/>
      <c r="DS113" s="1029"/>
      <c r="DT113" s="1029"/>
      <c r="DU113" s="1030"/>
      <c r="DV113" s="1032" t="s">
        <v>121</v>
      </c>
      <c r="DW113" s="1033"/>
      <c r="DX113" s="1033"/>
      <c r="DY113" s="1033"/>
      <c r="DZ113" s="1034"/>
    </row>
    <row r="114" spans="1:130" s="226" customFormat="1" ht="26.25" customHeight="1" x14ac:dyDescent="0.15">
      <c r="A114" s="1024"/>
      <c r="B114" s="1025"/>
      <c r="C114" s="1020" t="s">
        <v>438</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32956</v>
      </c>
      <c r="AB114" s="1029"/>
      <c r="AC114" s="1029"/>
      <c r="AD114" s="1029"/>
      <c r="AE114" s="1030"/>
      <c r="AF114" s="1031">
        <v>28888</v>
      </c>
      <c r="AG114" s="1029"/>
      <c r="AH114" s="1029"/>
      <c r="AI114" s="1029"/>
      <c r="AJ114" s="1030"/>
      <c r="AK114" s="1031">
        <v>35959</v>
      </c>
      <c r="AL114" s="1029"/>
      <c r="AM114" s="1029"/>
      <c r="AN114" s="1029"/>
      <c r="AO114" s="1030"/>
      <c r="AP114" s="1032">
        <v>0.3</v>
      </c>
      <c r="AQ114" s="1033"/>
      <c r="AR114" s="1033"/>
      <c r="AS114" s="1033"/>
      <c r="AT114" s="1034"/>
      <c r="AU114" s="970"/>
      <c r="AV114" s="971"/>
      <c r="AW114" s="971"/>
      <c r="AX114" s="971"/>
      <c r="AY114" s="971"/>
      <c r="AZ114" s="1019" t="s">
        <v>439</v>
      </c>
      <c r="BA114" s="1020"/>
      <c r="BB114" s="1020"/>
      <c r="BC114" s="1020"/>
      <c r="BD114" s="1020"/>
      <c r="BE114" s="1020"/>
      <c r="BF114" s="1020"/>
      <c r="BG114" s="1020"/>
      <c r="BH114" s="1020"/>
      <c r="BI114" s="1020"/>
      <c r="BJ114" s="1020"/>
      <c r="BK114" s="1020"/>
      <c r="BL114" s="1020"/>
      <c r="BM114" s="1020"/>
      <c r="BN114" s="1020"/>
      <c r="BO114" s="1020"/>
      <c r="BP114" s="1021"/>
      <c r="BQ114" s="989">
        <v>3411088</v>
      </c>
      <c r="BR114" s="990"/>
      <c r="BS114" s="990"/>
      <c r="BT114" s="990"/>
      <c r="BU114" s="990"/>
      <c r="BV114" s="990">
        <v>3197459</v>
      </c>
      <c r="BW114" s="990"/>
      <c r="BX114" s="990"/>
      <c r="BY114" s="990"/>
      <c r="BZ114" s="990"/>
      <c r="CA114" s="990">
        <v>3064590</v>
      </c>
      <c r="CB114" s="990"/>
      <c r="CC114" s="990"/>
      <c r="CD114" s="990"/>
      <c r="CE114" s="990"/>
      <c r="CF114" s="984">
        <v>24.1</v>
      </c>
      <c r="CG114" s="985"/>
      <c r="CH114" s="985"/>
      <c r="CI114" s="985"/>
      <c r="CJ114" s="985"/>
      <c r="CK114" s="1015"/>
      <c r="CL114" s="1016"/>
      <c r="CM114" s="986" t="s">
        <v>440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427</v>
      </c>
      <c r="DH114" s="1029"/>
      <c r="DI114" s="1029"/>
      <c r="DJ114" s="1029"/>
      <c r="DK114" s="1030"/>
      <c r="DL114" s="1031" t="s">
        <v>121</v>
      </c>
      <c r="DM114" s="1029"/>
      <c r="DN114" s="1029"/>
      <c r="DO114" s="1029"/>
      <c r="DP114" s="1030"/>
      <c r="DQ114" s="1031" t="s">
        <v>121</v>
      </c>
      <c r="DR114" s="1029"/>
      <c r="DS114" s="1029"/>
      <c r="DT114" s="1029"/>
      <c r="DU114" s="1030"/>
      <c r="DV114" s="1032" t="s">
        <v>428</v>
      </c>
      <c r="DW114" s="1033"/>
      <c r="DX114" s="1033"/>
      <c r="DY114" s="1033"/>
      <c r="DZ114" s="1034"/>
    </row>
    <row r="115" spans="1:130" s="226" customFormat="1" ht="26.25" customHeight="1" x14ac:dyDescent="0.15">
      <c r="A115" s="1024"/>
      <c r="B115" s="1025"/>
      <c r="C115" s="1020" t="s">
        <v>441</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9561</v>
      </c>
      <c r="AB115" s="1004"/>
      <c r="AC115" s="1004"/>
      <c r="AD115" s="1004"/>
      <c r="AE115" s="1005"/>
      <c r="AF115" s="1006">
        <v>3880</v>
      </c>
      <c r="AG115" s="1004"/>
      <c r="AH115" s="1004"/>
      <c r="AI115" s="1004"/>
      <c r="AJ115" s="1005"/>
      <c r="AK115" s="1006">
        <v>1750</v>
      </c>
      <c r="AL115" s="1004"/>
      <c r="AM115" s="1004"/>
      <c r="AN115" s="1004"/>
      <c r="AO115" s="1005"/>
      <c r="AP115" s="1007">
        <v>0</v>
      </c>
      <c r="AQ115" s="1008"/>
      <c r="AR115" s="1008"/>
      <c r="AS115" s="1008"/>
      <c r="AT115" s="1009"/>
      <c r="AU115" s="970"/>
      <c r="AV115" s="971"/>
      <c r="AW115" s="971"/>
      <c r="AX115" s="971"/>
      <c r="AY115" s="971"/>
      <c r="AZ115" s="1019" t="s">
        <v>442</v>
      </c>
      <c r="BA115" s="1020"/>
      <c r="BB115" s="1020"/>
      <c r="BC115" s="1020"/>
      <c r="BD115" s="1020"/>
      <c r="BE115" s="1020"/>
      <c r="BF115" s="1020"/>
      <c r="BG115" s="1020"/>
      <c r="BH115" s="1020"/>
      <c r="BI115" s="1020"/>
      <c r="BJ115" s="1020"/>
      <c r="BK115" s="1020"/>
      <c r="BL115" s="1020"/>
      <c r="BM115" s="1020"/>
      <c r="BN115" s="1020"/>
      <c r="BO115" s="1020"/>
      <c r="BP115" s="1021"/>
      <c r="BQ115" s="989">
        <v>512702</v>
      </c>
      <c r="BR115" s="990"/>
      <c r="BS115" s="990"/>
      <c r="BT115" s="990"/>
      <c r="BU115" s="990"/>
      <c r="BV115" s="990">
        <v>437530</v>
      </c>
      <c r="BW115" s="990"/>
      <c r="BX115" s="990"/>
      <c r="BY115" s="990"/>
      <c r="BZ115" s="990"/>
      <c r="CA115" s="990">
        <v>450938</v>
      </c>
      <c r="CB115" s="990"/>
      <c r="CC115" s="990"/>
      <c r="CD115" s="990"/>
      <c r="CE115" s="990"/>
      <c r="CF115" s="984">
        <v>3.5</v>
      </c>
      <c r="CG115" s="985"/>
      <c r="CH115" s="985"/>
      <c r="CI115" s="985"/>
      <c r="CJ115" s="985"/>
      <c r="CK115" s="1015"/>
      <c r="CL115" s="1016"/>
      <c r="CM115" s="1019" t="s">
        <v>443</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84372</v>
      </c>
      <c r="DH115" s="1029"/>
      <c r="DI115" s="1029"/>
      <c r="DJ115" s="1029"/>
      <c r="DK115" s="1030"/>
      <c r="DL115" s="1031">
        <v>84372</v>
      </c>
      <c r="DM115" s="1029"/>
      <c r="DN115" s="1029"/>
      <c r="DO115" s="1029"/>
      <c r="DP115" s="1030"/>
      <c r="DQ115" s="1031">
        <v>96892</v>
      </c>
      <c r="DR115" s="1029"/>
      <c r="DS115" s="1029"/>
      <c r="DT115" s="1029"/>
      <c r="DU115" s="1030"/>
      <c r="DV115" s="1032">
        <v>0.8</v>
      </c>
      <c r="DW115" s="1033"/>
      <c r="DX115" s="1033"/>
      <c r="DY115" s="1033"/>
      <c r="DZ115" s="1034"/>
    </row>
    <row r="116" spans="1:130" s="226" customFormat="1" ht="26.25" customHeight="1" x14ac:dyDescent="0.15">
      <c r="A116" s="1026"/>
      <c r="B116" s="1027"/>
      <c r="C116" s="1035" t="s">
        <v>444</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428</v>
      </c>
      <c r="AB116" s="1029"/>
      <c r="AC116" s="1029"/>
      <c r="AD116" s="1029"/>
      <c r="AE116" s="1030"/>
      <c r="AF116" s="1031" t="s">
        <v>121</v>
      </c>
      <c r="AG116" s="1029"/>
      <c r="AH116" s="1029"/>
      <c r="AI116" s="1029"/>
      <c r="AJ116" s="1030"/>
      <c r="AK116" s="1031" t="s">
        <v>427</v>
      </c>
      <c r="AL116" s="1029"/>
      <c r="AM116" s="1029"/>
      <c r="AN116" s="1029"/>
      <c r="AO116" s="1030"/>
      <c r="AP116" s="1032" t="s">
        <v>428</v>
      </c>
      <c r="AQ116" s="1033"/>
      <c r="AR116" s="1033"/>
      <c r="AS116" s="1033"/>
      <c r="AT116" s="1034"/>
      <c r="AU116" s="970"/>
      <c r="AV116" s="971"/>
      <c r="AW116" s="971"/>
      <c r="AX116" s="971"/>
      <c r="AY116" s="971"/>
      <c r="AZ116" s="1037" t="s">
        <v>445</v>
      </c>
      <c r="BA116" s="1038"/>
      <c r="BB116" s="1038"/>
      <c r="BC116" s="1038"/>
      <c r="BD116" s="1038"/>
      <c r="BE116" s="1038"/>
      <c r="BF116" s="1038"/>
      <c r="BG116" s="1038"/>
      <c r="BH116" s="1038"/>
      <c r="BI116" s="1038"/>
      <c r="BJ116" s="1038"/>
      <c r="BK116" s="1038"/>
      <c r="BL116" s="1038"/>
      <c r="BM116" s="1038"/>
      <c r="BN116" s="1038"/>
      <c r="BO116" s="1038"/>
      <c r="BP116" s="1039"/>
      <c r="BQ116" s="989" t="s">
        <v>425</v>
      </c>
      <c r="BR116" s="990"/>
      <c r="BS116" s="990"/>
      <c r="BT116" s="990"/>
      <c r="BU116" s="990"/>
      <c r="BV116" s="990" t="s">
        <v>425</v>
      </c>
      <c r="BW116" s="990"/>
      <c r="BX116" s="990"/>
      <c r="BY116" s="990"/>
      <c r="BZ116" s="990"/>
      <c r="CA116" s="990" t="s">
        <v>427</v>
      </c>
      <c r="CB116" s="990"/>
      <c r="CC116" s="990"/>
      <c r="CD116" s="990"/>
      <c r="CE116" s="990"/>
      <c r="CF116" s="984" t="s">
        <v>428</v>
      </c>
      <c r="CG116" s="985"/>
      <c r="CH116" s="985"/>
      <c r="CI116" s="985"/>
      <c r="CJ116" s="985"/>
      <c r="CK116" s="1015"/>
      <c r="CL116" s="1016"/>
      <c r="CM116" s="986" t="s">
        <v>446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12099</v>
      </c>
      <c r="DH116" s="1029"/>
      <c r="DI116" s="1029"/>
      <c r="DJ116" s="1029"/>
      <c r="DK116" s="1030"/>
      <c r="DL116" s="1031">
        <v>8650</v>
      </c>
      <c r="DM116" s="1029"/>
      <c r="DN116" s="1029"/>
      <c r="DO116" s="1029"/>
      <c r="DP116" s="1030"/>
      <c r="DQ116" s="1031">
        <v>6288</v>
      </c>
      <c r="DR116" s="1029"/>
      <c r="DS116" s="1029"/>
      <c r="DT116" s="1029"/>
      <c r="DU116" s="1030"/>
      <c r="DV116" s="1032">
        <v>0</v>
      </c>
      <c r="DW116" s="1033"/>
      <c r="DX116" s="1033"/>
      <c r="DY116" s="1033"/>
      <c r="DZ116" s="1034"/>
    </row>
    <row r="117" spans="1:130" s="226" customFormat="1" ht="26.25" customHeight="1" x14ac:dyDescent="0.15">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447</v>
      </c>
      <c r="Z117" s="956"/>
      <c r="AA117" s="1046">
        <v>3477468</v>
      </c>
      <c r="AB117" s="1047"/>
      <c r="AC117" s="1047"/>
      <c r="AD117" s="1047"/>
      <c r="AE117" s="1048"/>
      <c r="AF117" s="1049">
        <v>3602349</v>
      </c>
      <c r="AG117" s="1047"/>
      <c r="AH117" s="1047"/>
      <c r="AI117" s="1047"/>
      <c r="AJ117" s="1048"/>
      <c r="AK117" s="1049">
        <v>3619746</v>
      </c>
      <c r="AL117" s="1047"/>
      <c r="AM117" s="1047"/>
      <c r="AN117" s="1047"/>
      <c r="AO117" s="1048"/>
      <c r="AP117" s="1050"/>
      <c r="AQ117" s="1051"/>
      <c r="AR117" s="1051"/>
      <c r="AS117" s="1051"/>
      <c r="AT117" s="1052"/>
      <c r="AU117" s="970"/>
      <c r="AV117" s="971"/>
      <c r="AW117" s="971"/>
      <c r="AX117" s="971"/>
      <c r="AY117" s="971"/>
      <c r="AZ117" s="1037" t="s">
        <v>448</v>
      </c>
      <c r="BA117" s="1038"/>
      <c r="BB117" s="1038"/>
      <c r="BC117" s="1038"/>
      <c r="BD117" s="1038"/>
      <c r="BE117" s="1038"/>
      <c r="BF117" s="1038"/>
      <c r="BG117" s="1038"/>
      <c r="BH117" s="1038"/>
      <c r="BI117" s="1038"/>
      <c r="BJ117" s="1038"/>
      <c r="BK117" s="1038"/>
      <c r="BL117" s="1038"/>
      <c r="BM117" s="1038"/>
      <c r="BN117" s="1038"/>
      <c r="BO117" s="1038"/>
      <c r="BP117" s="1039"/>
      <c r="BQ117" s="989" t="s">
        <v>121</v>
      </c>
      <c r="BR117" s="990"/>
      <c r="BS117" s="990"/>
      <c r="BT117" s="990"/>
      <c r="BU117" s="990"/>
      <c r="BV117" s="990" t="s">
        <v>427</v>
      </c>
      <c r="BW117" s="990"/>
      <c r="BX117" s="990"/>
      <c r="BY117" s="990"/>
      <c r="BZ117" s="990"/>
      <c r="CA117" s="990" t="s">
        <v>121</v>
      </c>
      <c r="CB117" s="990"/>
      <c r="CC117" s="990"/>
      <c r="CD117" s="990"/>
      <c r="CE117" s="990"/>
      <c r="CF117" s="984" t="s">
        <v>427</v>
      </c>
      <c r="CG117" s="985"/>
      <c r="CH117" s="985"/>
      <c r="CI117" s="985"/>
      <c r="CJ117" s="985"/>
      <c r="CK117" s="1015"/>
      <c r="CL117" s="1016"/>
      <c r="CM117" s="986" t="s">
        <v>449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425</v>
      </c>
      <c r="DH117" s="1029"/>
      <c r="DI117" s="1029"/>
      <c r="DJ117" s="1029"/>
      <c r="DK117" s="1030"/>
      <c r="DL117" s="1031" t="s">
        <v>121</v>
      </c>
      <c r="DM117" s="1029"/>
      <c r="DN117" s="1029"/>
      <c r="DO117" s="1029"/>
      <c r="DP117" s="1030"/>
      <c r="DQ117" s="1031" t="s">
        <v>121</v>
      </c>
      <c r="DR117" s="1029"/>
      <c r="DS117" s="1029"/>
      <c r="DT117" s="1029"/>
      <c r="DU117" s="1030"/>
      <c r="DV117" s="1032" t="s">
        <v>425</v>
      </c>
      <c r="DW117" s="1033"/>
      <c r="DX117" s="1033"/>
      <c r="DY117" s="1033"/>
      <c r="DZ117" s="1034"/>
    </row>
    <row r="118" spans="1:130" s="226" customFormat="1" ht="26.25" customHeight="1" x14ac:dyDescent="0.15">
      <c r="A118" s="974" t="s">
        <v>420</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418</v>
      </c>
      <c r="AB118" s="955"/>
      <c r="AC118" s="955"/>
      <c r="AD118" s="955"/>
      <c r="AE118" s="956"/>
      <c r="AF118" s="954" t="s">
        <v>298</v>
      </c>
      <c r="AG118" s="955"/>
      <c r="AH118" s="955"/>
      <c r="AI118" s="955"/>
      <c r="AJ118" s="956"/>
      <c r="AK118" s="954" t="s">
        <v>297</v>
      </c>
      <c r="AL118" s="955"/>
      <c r="AM118" s="955"/>
      <c r="AN118" s="955"/>
      <c r="AO118" s="956"/>
      <c r="AP118" s="1041" t="s">
        <v>419</v>
      </c>
      <c r="AQ118" s="1042"/>
      <c r="AR118" s="1042"/>
      <c r="AS118" s="1042"/>
      <c r="AT118" s="1043"/>
      <c r="AU118" s="970"/>
      <c r="AV118" s="971"/>
      <c r="AW118" s="971"/>
      <c r="AX118" s="971"/>
      <c r="AY118" s="971"/>
      <c r="AZ118" s="1044" t="s">
        <v>450</v>
      </c>
      <c r="BA118" s="1035"/>
      <c r="BB118" s="1035"/>
      <c r="BC118" s="1035"/>
      <c r="BD118" s="1035"/>
      <c r="BE118" s="1035"/>
      <c r="BF118" s="1035"/>
      <c r="BG118" s="1035"/>
      <c r="BH118" s="1035"/>
      <c r="BI118" s="1035"/>
      <c r="BJ118" s="1035"/>
      <c r="BK118" s="1035"/>
      <c r="BL118" s="1035"/>
      <c r="BM118" s="1035"/>
      <c r="BN118" s="1035"/>
      <c r="BO118" s="1035"/>
      <c r="BP118" s="1036"/>
      <c r="BQ118" s="1067" t="s">
        <v>121</v>
      </c>
      <c r="BR118" s="1068"/>
      <c r="BS118" s="1068"/>
      <c r="BT118" s="1068"/>
      <c r="BU118" s="1068"/>
      <c r="BV118" s="1068" t="s">
        <v>428</v>
      </c>
      <c r="BW118" s="1068"/>
      <c r="BX118" s="1068"/>
      <c r="BY118" s="1068"/>
      <c r="BZ118" s="1068"/>
      <c r="CA118" s="1068" t="s">
        <v>425</v>
      </c>
      <c r="CB118" s="1068"/>
      <c r="CC118" s="1068"/>
      <c r="CD118" s="1068"/>
      <c r="CE118" s="1068"/>
      <c r="CF118" s="984" t="s">
        <v>121</v>
      </c>
      <c r="CG118" s="985"/>
      <c r="CH118" s="985"/>
      <c r="CI118" s="985"/>
      <c r="CJ118" s="985"/>
      <c r="CK118" s="1015"/>
      <c r="CL118" s="1016"/>
      <c r="CM118" s="986" t="s">
        <v>451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121</v>
      </c>
      <c r="DH118" s="1029"/>
      <c r="DI118" s="1029"/>
      <c r="DJ118" s="1029"/>
      <c r="DK118" s="1030"/>
      <c r="DL118" s="1031" t="s">
        <v>427</v>
      </c>
      <c r="DM118" s="1029"/>
      <c r="DN118" s="1029"/>
      <c r="DO118" s="1029"/>
      <c r="DP118" s="1030"/>
      <c r="DQ118" s="1031" t="s">
        <v>425</v>
      </c>
      <c r="DR118" s="1029"/>
      <c r="DS118" s="1029"/>
      <c r="DT118" s="1029"/>
      <c r="DU118" s="1030"/>
      <c r="DV118" s="1032" t="s">
        <v>121</v>
      </c>
      <c r="DW118" s="1033"/>
      <c r="DX118" s="1033"/>
      <c r="DY118" s="1033"/>
      <c r="DZ118" s="1034"/>
    </row>
    <row r="119" spans="1:130" s="226" customFormat="1" ht="26.25" customHeight="1" x14ac:dyDescent="0.15">
      <c r="A119" s="1128" t="s">
        <v>423</v>
      </c>
      <c r="B119" s="1014"/>
      <c r="C119" s="993" t="s">
        <v>424</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427</v>
      </c>
      <c r="AB119" s="962"/>
      <c r="AC119" s="962"/>
      <c r="AD119" s="962"/>
      <c r="AE119" s="963"/>
      <c r="AF119" s="964" t="s">
        <v>121</v>
      </c>
      <c r="AG119" s="962"/>
      <c r="AH119" s="962"/>
      <c r="AI119" s="962"/>
      <c r="AJ119" s="963"/>
      <c r="AK119" s="964" t="s">
        <v>121</v>
      </c>
      <c r="AL119" s="962"/>
      <c r="AM119" s="962"/>
      <c r="AN119" s="962"/>
      <c r="AO119" s="963"/>
      <c r="AP119" s="965" t="s">
        <v>121</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452</v>
      </c>
      <c r="BP119" s="1076"/>
      <c r="BQ119" s="1067">
        <v>38170343</v>
      </c>
      <c r="BR119" s="1068"/>
      <c r="BS119" s="1068"/>
      <c r="BT119" s="1068"/>
      <c r="BU119" s="1068"/>
      <c r="BV119" s="1068">
        <v>36717829</v>
      </c>
      <c r="BW119" s="1068"/>
      <c r="BX119" s="1068"/>
      <c r="BY119" s="1068"/>
      <c r="BZ119" s="1068"/>
      <c r="CA119" s="1068">
        <v>36143295</v>
      </c>
      <c r="CB119" s="1068"/>
      <c r="CC119" s="1068"/>
      <c r="CD119" s="1068"/>
      <c r="CE119" s="1068"/>
      <c r="CF119" s="1069"/>
      <c r="CG119" s="1070"/>
      <c r="CH119" s="1070"/>
      <c r="CI119" s="1070"/>
      <c r="CJ119" s="1071"/>
      <c r="CK119" s="1017"/>
      <c r="CL119" s="1018"/>
      <c r="CM119" s="1072" t="s">
        <v>453</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30323</v>
      </c>
      <c r="DH119" s="1054"/>
      <c r="DI119" s="1054"/>
      <c r="DJ119" s="1054"/>
      <c r="DK119" s="1055"/>
      <c r="DL119" s="1053">
        <v>20670</v>
      </c>
      <c r="DM119" s="1054"/>
      <c r="DN119" s="1054"/>
      <c r="DO119" s="1054"/>
      <c r="DP119" s="1055"/>
      <c r="DQ119" s="1053">
        <v>528</v>
      </c>
      <c r="DR119" s="1054"/>
      <c r="DS119" s="1054"/>
      <c r="DT119" s="1054"/>
      <c r="DU119" s="1055"/>
      <c r="DV119" s="1056">
        <v>0</v>
      </c>
      <c r="DW119" s="1057"/>
      <c r="DX119" s="1057"/>
      <c r="DY119" s="1057"/>
      <c r="DZ119" s="1058"/>
    </row>
    <row r="120" spans="1:130" s="226" customFormat="1" ht="26.25" customHeight="1" x14ac:dyDescent="0.15">
      <c r="A120" s="1129"/>
      <c r="B120" s="1016"/>
      <c r="C120" s="986" t="s">
        <v>430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121</v>
      </c>
      <c r="AB120" s="1029"/>
      <c r="AC120" s="1029"/>
      <c r="AD120" s="1029"/>
      <c r="AE120" s="1030"/>
      <c r="AF120" s="1031" t="s">
        <v>427</v>
      </c>
      <c r="AG120" s="1029"/>
      <c r="AH120" s="1029"/>
      <c r="AI120" s="1029"/>
      <c r="AJ120" s="1030"/>
      <c r="AK120" s="1031" t="s">
        <v>428</v>
      </c>
      <c r="AL120" s="1029"/>
      <c r="AM120" s="1029"/>
      <c r="AN120" s="1029"/>
      <c r="AO120" s="1030"/>
      <c r="AP120" s="1032" t="s">
        <v>121</v>
      </c>
      <c r="AQ120" s="1033"/>
      <c r="AR120" s="1033"/>
      <c r="AS120" s="1033"/>
      <c r="AT120" s="1034"/>
      <c r="AU120" s="1059" t="s">
        <v>454</v>
      </c>
      <c r="AV120" s="1060"/>
      <c r="AW120" s="1060"/>
      <c r="AX120" s="1060"/>
      <c r="AY120" s="1061"/>
      <c r="AZ120" s="1010" t="s">
        <v>455</v>
      </c>
      <c r="BA120" s="959"/>
      <c r="BB120" s="959"/>
      <c r="BC120" s="959"/>
      <c r="BD120" s="959"/>
      <c r="BE120" s="959"/>
      <c r="BF120" s="959"/>
      <c r="BG120" s="959"/>
      <c r="BH120" s="959"/>
      <c r="BI120" s="959"/>
      <c r="BJ120" s="959"/>
      <c r="BK120" s="959"/>
      <c r="BL120" s="959"/>
      <c r="BM120" s="959"/>
      <c r="BN120" s="959"/>
      <c r="BO120" s="959"/>
      <c r="BP120" s="960"/>
      <c r="BQ120" s="996">
        <v>8177136</v>
      </c>
      <c r="BR120" s="997"/>
      <c r="BS120" s="997"/>
      <c r="BT120" s="997"/>
      <c r="BU120" s="997"/>
      <c r="BV120" s="997">
        <v>7378058</v>
      </c>
      <c r="BW120" s="997"/>
      <c r="BX120" s="997"/>
      <c r="BY120" s="997"/>
      <c r="BZ120" s="997"/>
      <c r="CA120" s="997">
        <v>7262806</v>
      </c>
      <c r="CB120" s="997"/>
      <c r="CC120" s="997"/>
      <c r="CD120" s="997"/>
      <c r="CE120" s="997"/>
      <c r="CF120" s="1011">
        <v>57.2</v>
      </c>
      <c r="CG120" s="1012"/>
      <c r="CH120" s="1012"/>
      <c r="CI120" s="1012"/>
      <c r="CJ120" s="1012"/>
      <c r="CK120" s="1077" t="s">
        <v>456</v>
      </c>
      <c r="CL120" s="1078"/>
      <c r="CM120" s="1078"/>
      <c r="CN120" s="1078"/>
      <c r="CO120" s="1079"/>
      <c r="CP120" s="1085" t="s">
        <v>457</v>
      </c>
      <c r="CQ120" s="1086"/>
      <c r="CR120" s="1086"/>
      <c r="CS120" s="1086"/>
      <c r="CT120" s="1086"/>
      <c r="CU120" s="1086"/>
      <c r="CV120" s="1086"/>
      <c r="CW120" s="1086"/>
      <c r="CX120" s="1086"/>
      <c r="CY120" s="1086"/>
      <c r="CZ120" s="1086"/>
      <c r="DA120" s="1086"/>
      <c r="DB120" s="1086"/>
      <c r="DC120" s="1086"/>
      <c r="DD120" s="1086"/>
      <c r="DE120" s="1086"/>
      <c r="DF120" s="1087"/>
      <c r="DG120" s="996">
        <v>5502223</v>
      </c>
      <c r="DH120" s="997"/>
      <c r="DI120" s="997"/>
      <c r="DJ120" s="997"/>
      <c r="DK120" s="997"/>
      <c r="DL120" s="997">
        <v>5610192</v>
      </c>
      <c r="DM120" s="997"/>
      <c r="DN120" s="997"/>
      <c r="DO120" s="997"/>
      <c r="DP120" s="997"/>
      <c r="DQ120" s="997">
        <v>5494338</v>
      </c>
      <c r="DR120" s="997"/>
      <c r="DS120" s="997"/>
      <c r="DT120" s="997"/>
      <c r="DU120" s="997"/>
      <c r="DV120" s="998">
        <v>43.2</v>
      </c>
      <c r="DW120" s="998"/>
      <c r="DX120" s="998"/>
      <c r="DY120" s="998"/>
      <c r="DZ120" s="999"/>
    </row>
    <row r="121" spans="1:130" s="226" customFormat="1" ht="26.25" customHeight="1" x14ac:dyDescent="0.15">
      <c r="A121" s="1129"/>
      <c r="B121" s="1016"/>
      <c r="C121" s="1037" t="s">
        <v>458</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427</v>
      </c>
      <c r="AB121" s="1029"/>
      <c r="AC121" s="1029"/>
      <c r="AD121" s="1029"/>
      <c r="AE121" s="1030"/>
      <c r="AF121" s="1031" t="s">
        <v>121</v>
      </c>
      <c r="AG121" s="1029"/>
      <c r="AH121" s="1029"/>
      <c r="AI121" s="1029"/>
      <c r="AJ121" s="1030"/>
      <c r="AK121" s="1031" t="s">
        <v>427</v>
      </c>
      <c r="AL121" s="1029"/>
      <c r="AM121" s="1029"/>
      <c r="AN121" s="1029"/>
      <c r="AO121" s="1030"/>
      <c r="AP121" s="1032" t="s">
        <v>121</v>
      </c>
      <c r="AQ121" s="1033"/>
      <c r="AR121" s="1033"/>
      <c r="AS121" s="1033"/>
      <c r="AT121" s="1034"/>
      <c r="AU121" s="1062"/>
      <c r="AV121" s="1063"/>
      <c r="AW121" s="1063"/>
      <c r="AX121" s="1063"/>
      <c r="AY121" s="1064"/>
      <c r="AZ121" s="1019" t="s">
        <v>459</v>
      </c>
      <c r="BA121" s="1020"/>
      <c r="BB121" s="1020"/>
      <c r="BC121" s="1020"/>
      <c r="BD121" s="1020"/>
      <c r="BE121" s="1020"/>
      <c r="BF121" s="1020"/>
      <c r="BG121" s="1020"/>
      <c r="BH121" s="1020"/>
      <c r="BI121" s="1020"/>
      <c r="BJ121" s="1020"/>
      <c r="BK121" s="1020"/>
      <c r="BL121" s="1020"/>
      <c r="BM121" s="1020"/>
      <c r="BN121" s="1020"/>
      <c r="BO121" s="1020"/>
      <c r="BP121" s="1021"/>
      <c r="BQ121" s="989">
        <v>3085250</v>
      </c>
      <c r="BR121" s="990"/>
      <c r="BS121" s="990"/>
      <c r="BT121" s="990"/>
      <c r="BU121" s="990"/>
      <c r="BV121" s="990">
        <v>3024715</v>
      </c>
      <c r="BW121" s="990"/>
      <c r="BX121" s="990"/>
      <c r="BY121" s="990"/>
      <c r="BZ121" s="990"/>
      <c r="CA121" s="990">
        <v>2906990</v>
      </c>
      <c r="CB121" s="990"/>
      <c r="CC121" s="990"/>
      <c r="CD121" s="990"/>
      <c r="CE121" s="990"/>
      <c r="CF121" s="984">
        <v>22.9</v>
      </c>
      <c r="CG121" s="985"/>
      <c r="CH121" s="985"/>
      <c r="CI121" s="985"/>
      <c r="CJ121" s="985"/>
      <c r="CK121" s="1080"/>
      <c r="CL121" s="1081"/>
      <c r="CM121" s="1081"/>
      <c r="CN121" s="1081"/>
      <c r="CO121" s="1082"/>
      <c r="CP121" s="1090" t="s">
        <v>460</v>
      </c>
      <c r="CQ121" s="1091"/>
      <c r="CR121" s="1091"/>
      <c r="CS121" s="1091"/>
      <c r="CT121" s="1091"/>
      <c r="CU121" s="1091"/>
      <c r="CV121" s="1091"/>
      <c r="CW121" s="1091"/>
      <c r="CX121" s="1091"/>
      <c r="CY121" s="1091"/>
      <c r="CZ121" s="1091"/>
      <c r="DA121" s="1091"/>
      <c r="DB121" s="1091"/>
      <c r="DC121" s="1091"/>
      <c r="DD121" s="1091"/>
      <c r="DE121" s="1091"/>
      <c r="DF121" s="1092"/>
      <c r="DG121" s="989">
        <v>978892</v>
      </c>
      <c r="DH121" s="990"/>
      <c r="DI121" s="990"/>
      <c r="DJ121" s="990"/>
      <c r="DK121" s="990"/>
      <c r="DL121" s="990">
        <v>966830</v>
      </c>
      <c r="DM121" s="990"/>
      <c r="DN121" s="990"/>
      <c r="DO121" s="990"/>
      <c r="DP121" s="990"/>
      <c r="DQ121" s="990">
        <v>916847</v>
      </c>
      <c r="DR121" s="990"/>
      <c r="DS121" s="990"/>
      <c r="DT121" s="990"/>
      <c r="DU121" s="990"/>
      <c r="DV121" s="991">
        <v>7.2</v>
      </c>
      <c r="DW121" s="991"/>
      <c r="DX121" s="991"/>
      <c r="DY121" s="991"/>
      <c r="DZ121" s="992"/>
    </row>
    <row r="122" spans="1:130" s="226" customFormat="1" ht="26.25" customHeight="1" x14ac:dyDescent="0.15">
      <c r="A122" s="1129"/>
      <c r="B122" s="1016"/>
      <c r="C122" s="986" t="s">
        <v>440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427</v>
      </c>
      <c r="AB122" s="1029"/>
      <c r="AC122" s="1029"/>
      <c r="AD122" s="1029"/>
      <c r="AE122" s="1030"/>
      <c r="AF122" s="1031" t="s">
        <v>121</v>
      </c>
      <c r="AG122" s="1029"/>
      <c r="AH122" s="1029"/>
      <c r="AI122" s="1029"/>
      <c r="AJ122" s="1030"/>
      <c r="AK122" s="1031" t="s">
        <v>427</v>
      </c>
      <c r="AL122" s="1029"/>
      <c r="AM122" s="1029"/>
      <c r="AN122" s="1029"/>
      <c r="AO122" s="1030"/>
      <c r="AP122" s="1032" t="s">
        <v>121</v>
      </c>
      <c r="AQ122" s="1033"/>
      <c r="AR122" s="1033"/>
      <c r="AS122" s="1033"/>
      <c r="AT122" s="1034"/>
      <c r="AU122" s="1062"/>
      <c r="AV122" s="1063"/>
      <c r="AW122" s="1063"/>
      <c r="AX122" s="1063"/>
      <c r="AY122" s="1064"/>
      <c r="AZ122" s="1044" t="s">
        <v>461</v>
      </c>
      <c r="BA122" s="1035"/>
      <c r="BB122" s="1035"/>
      <c r="BC122" s="1035"/>
      <c r="BD122" s="1035"/>
      <c r="BE122" s="1035"/>
      <c r="BF122" s="1035"/>
      <c r="BG122" s="1035"/>
      <c r="BH122" s="1035"/>
      <c r="BI122" s="1035"/>
      <c r="BJ122" s="1035"/>
      <c r="BK122" s="1035"/>
      <c r="BL122" s="1035"/>
      <c r="BM122" s="1035"/>
      <c r="BN122" s="1035"/>
      <c r="BO122" s="1035"/>
      <c r="BP122" s="1036"/>
      <c r="BQ122" s="1067">
        <v>24723899</v>
      </c>
      <c r="BR122" s="1068"/>
      <c r="BS122" s="1068"/>
      <c r="BT122" s="1068"/>
      <c r="BU122" s="1068"/>
      <c r="BV122" s="1068">
        <v>24369327</v>
      </c>
      <c r="BW122" s="1068"/>
      <c r="BX122" s="1068"/>
      <c r="BY122" s="1068"/>
      <c r="BZ122" s="1068"/>
      <c r="CA122" s="1068">
        <v>24049378</v>
      </c>
      <c r="CB122" s="1068"/>
      <c r="CC122" s="1068"/>
      <c r="CD122" s="1068"/>
      <c r="CE122" s="1068"/>
      <c r="CF122" s="1088">
        <v>189.3</v>
      </c>
      <c r="CG122" s="1089"/>
      <c r="CH122" s="1089"/>
      <c r="CI122" s="1089"/>
      <c r="CJ122" s="1089"/>
      <c r="CK122" s="1080"/>
      <c r="CL122" s="1081"/>
      <c r="CM122" s="1081"/>
      <c r="CN122" s="1081"/>
      <c r="CO122" s="1082"/>
      <c r="CP122" s="1090" t="s">
        <v>462</v>
      </c>
      <c r="CQ122" s="1091"/>
      <c r="CR122" s="1091"/>
      <c r="CS122" s="1091"/>
      <c r="CT122" s="1091"/>
      <c r="CU122" s="1091"/>
      <c r="CV122" s="1091"/>
      <c r="CW122" s="1091"/>
      <c r="CX122" s="1091"/>
      <c r="CY122" s="1091"/>
      <c r="CZ122" s="1091"/>
      <c r="DA122" s="1091"/>
      <c r="DB122" s="1091"/>
      <c r="DC122" s="1091"/>
      <c r="DD122" s="1091"/>
      <c r="DE122" s="1091"/>
      <c r="DF122" s="1092"/>
      <c r="DG122" s="989">
        <v>364244</v>
      </c>
      <c r="DH122" s="990"/>
      <c r="DI122" s="990"/>
      <c r="DJ122" s="990"/>
      <c r="DK122" s="990"/>
      <c r="DL122" s="990">
        <v>328519</v>
      </c>
      <c r="DM122" s="990"/>
      <c r="DN122" s="990"/>
      <c r="DO122" s="990"/>
      <c r="DP122" s="990"/>
      <c r="DQ122" s="990">
        <v>334630</v>
      </c>
      <c r="DR122" s="990"/>
      <c r="DS122" s="990"/>
      <c r="DT122" s="990"/>
      <c r="DU122" s="990"/>
      <c r="DV122" s="991">
        <v>2.6</v>
      </c>
      <c r="DW122" s="991"/>
      <c r="DX122" s="991"/>
      <c r="DY122" s="991"/>
      <c r="DZ122" s="992"/>
    </row>
    <row r="123" spans="1:130" s="226" customFormat="1" ht="26.25" customHeight="1" x14ac:dyDescent="0.15">
      <c r="A123" s="1129"/>
      <c r="B123" s="1016"/>
      <c r="C123" s="986" t="s">
        <v>446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9118</v>
      </c>
      <c r="AB123" s="1029"/>
      <c r="AC123" s="1029"/>
      <c r="AD123" s="1029"/>
      <c r="AE123" s="1030"/>
      <c r="AF123" s="1031">
        <v>3620</v>
      </c>
      <c r="AG123" s="1029"/>
      <c r="AH123" s="1029"/>
      <c r="AI123" s="1029"/>
      <c r="AJ123" s="1030"/>
      <c r="AK123" s="1031">
        <v>1621</v>
      </c>
      <c r="AL123" s="1029"/>
      <c r="AM123" s="1029"/>
      <c r="AN123" s="1029"/>
      <c r="AO123" s="1030"/>
      <c r="AP123" s="1032">
        <v>0</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463</v>
      </c>
      <c r="BP123" s="1076"/>
      <c r="BQ123" s="1135">
        <v>35986285</v>
      </c>
      <c r="BR123" s="1136"/>
      <c r="BS123" s="1136"/>
      <c r="BT123" s="1136"/>
      <c r="BU123" s="1136"/>
      <c r="BV123" s="1136">
        <v>34772100</v>
      </c>
      <c r="BW123" s="1136"/>
      <c r="BX123" s="1136"/>
      <c r="BY123" s="1136"/>
      <c r="BZ123" s="1136"/>
      <c r="CA123" s="1136">
        <v>34219174</v>
      </c>
      <c r="CB123" s="1136"/>
      <c r="CC123" s="1136"/>
      <c r="CD123" s="1136"/>
      <c r="CE123" s="1136"/>
      <c r="CF123" s="1069"/>
      <c r="CG123" s="1070"/>
      <c r="CH123" s="1070"/>
      <c r="CI123" s="1070"/>
      <c r="CJ123" s="1071"/>
      <c r="CK123" s="1080"/>
      <c r="CL123" s="1081"/>
      <c r="CM123" s="1081"/>
      <c r="CN123" s="1081"/>
      <c r="CO123" s="1082"/>
      <c r="CP123" s="1090" t="s">
        <v>464</v>
      </c>
      <c r="CQ123" s="1091"/>
      <c r="CR123" s="1091"/>
      <c r="CS123" s="1091"/>
      <c r="CT123" s="1091"/>
      <c r="CU123" s="1091"/>
      <c r="CV123" s="1091"/>
      <c r="CW123" s="1091"/>
      <c r="CX123" s="1091"/>
      <c r="CY123" s="1091"/>
      <c r="CZ123" s="1091"/>
      <c r="DA123" s="1091"/>
      <c r="DB123" s="1091"/>
      <c r="DC123" s="1091"/>
      <c r="DD123" s="1091"/>
      <c r="DE123" s="1091"/>
      <c r="DF123" s="1092"/>
      <c r="DG123" s="1028" t="s">
        <v>427</v>
      </c>
      <c r="DH123" s="1029"/>
      <c r="DI123" s="1029"/>
      <c r="DJ123" s="1029"/>
      <c r="DK123" s="1030"/>
      <c r="DL123" s="1031" t="s">
        <v>121</v>
      </c>
      <c r="DM123" s="1029"/>
      <c r="DN123" s="1029"/>
      <c r="DO123" s="1029"/>
      <c r="DP123" s="1030"/>
      <c r="DQ123" s="1031" t="s">
        <v>425</v>
      </c>
      <c r="DR123" s="1029"/>
      <c r="DS123" s="1029"/>
      <c r="DT123" s="1029"/>
      <c r="DU123" s="1030"/>
      <c r="DV123" s="1032" t="s">
        <v>428</v>
      </c>
      <c r="DW123" s="1033"/>
      <c r="DX123" s="1033"/>
      <c r="DY123" s="1033"/>
      <c r="DZ123" s="1034"/>
    </row>
    <row r="124" spans="1:130" s="226" customFormat="1" ht="26.25" customHeight="1" thickBot="1" x14ac:dyDescent="0.2">
      <c r="A124" s="1129"/>
      <c r="B124" s="1016"/>
      <c r="C124" s="986" t="s">
        <v>449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427</v>
      </c>
      <c r="AB124" s="1029"/>
      <c r="AC124" s="1029"/>
      <c r="AD124" s="1029"/>
      <c r="AE124" s="1030"/>
      <c r="AF124" s="1031" t="s">
        <v>121</v>
      </c>
      <c r="AG124" s="1029"/>
      <c r="AH124" s="1029"/>
      <c r="AI124" s="1029"/>
      <c r="AJ124" s="1030"/>
      <c r="AK124" s="1031" t="s">
        <v>425</v>
      </c>
      <c r="AL124" s="1029"/>
      <c r="AM124" s="1029"/>
      <c r="AN124" s="1029"/>
      <c r="AO124" s="1030"/>
      <c r="AP124" s="1032" t="s">
        <v>427</v>
      </c>
      <c r="AQ124" s="1033"/>
      <c r="AR124" s="1033"/>
      <c r="AS124" s="1033"/>
      <c r="AT124" s="1034"/>
      <c r="AU124" s="1131" t="s">
        <v>465</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16.8</v>
      </c>
      <c r="BR124" s="1098"/>
      <c r="BS124" s="1098"/>
      <c r="BT124" s="1098"/>
      <c r="BU124" s="1098"/>
      <c r="BV124" s="1098">
        <v>15.1</v>
      </c>
      <c r="BW124" s="1098"/>
      <c r="BX124" s="1098"/>
      <c r="BY124" s="1098"/>
      <c r="BZ124" s="1098"/>
      <c r="CA124" s="1098">
        <v>15.1</v>
      </c>
      <c r="CB124" s="1098"/>
      <c r="CC124" s="1098"/>
      <c r="CD124" s="1098"/>
      <c r="CE124" s="1098"/>
      <c r="CF124" s="1099"/>
      <c r="CG124" s="1100"/>
      <c r="CH124" s="1100"/>
      <c r="CI124" s="1100"/>
      <c r="CJ124" s="1101"/>
      <c r="CK124" s="1083"/>
      <c r="CL124" s="1083"/>
      <c r="CM124" s="1083"/>
      <c r="CN124" s="1083"/>
      <c r="CO124" s="1084"/>
      <c r="CP124" s="1090" t="s">
        <v>466</v>
      </c>
      <c r="CQ124" s="1091"/>
      <c r="CR124" s="1091"/>
      <c r="CS124" s="1091"/>
      <c r="CT124" s="1091"/>
      <c r="CU124" s="1091"/>
      <c r="CV124" s="1091"/>
      <c r="CW124" s="1091"/>
      <c r="CX124" s="1091"/>
      <c r="CY124" s="1091"/>
      <c r="CZ124" s="1091"/>
      <c r="DA124" s="1091"/>
      <c r="DB124" s="1091"/>
      <c r="DC124" s="1091"/>
      <c r="DD124" s="1091"/>
      <c r="DE124" s="1091"/>
      <c r="DF124" s="1092"/>
      <c r="DG124" s="1075" t="s">
        <v>121</v>
      </c>
      <c r="DH124" s="1054"/>
      <c r="DI124" s="1054"/>
      <c r="DJ124" s="1054"/>
      <c r="DK124" s="1055"/>
      <c r="DL124" s="1053" t="s">
        <v>121</v>
      </c>
      <c r="DM124" s="1054"/>
      <c r="DN124" s="1054"/>
      <c r="DO124" s="1054"/>
      <c r="DP124" s="1055"/>
      <c r="DQ124" s="1053" t="s">
        <v>428</v>
      </c>
      <c r="DR124" s="1054"/>
      <c r="DS124" s="1054"/>
      <c r="DT124" s="1054"/>
      <c r="DU124" s="1055"/>
      <c r="DV124" s="1056" t="s">
        <v>428</v>
      </c>
      <c r="DW124" s="1057"/>
      <c r="DX124" s="1057"/>
      <c r="DY124" s="1057"/>
      <c r="DZ124" s="1058"/>
    </row>
    <row r="125" spans="1:130" s="226" customFormat="1" ht="26.25" customHeight="1" x14ac:dyDescent="0.15">
      <c r="A125" s="1129"/>
      <c r="B125" s="1016"/>
      <c r="C125" s="986" t="s">
        <v>451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121</v>
      </c>
      <c r="AB125" s="1029"/>
      <c r="AC125" s="1029"/>
      <c r="AD125" s="1029"/>
      <c r="AE125" s="1030"/>
      <c r="AF125" s="1031" t="s">
        <v>121</v>
      </c>
      <c r="AG125" s="1029"/>
      <c r="AH125" s="1029"/>
      <c r="AI125" s="1029"/>
      <c r="AJ125" s="1030"/>
      <c r="AK125" s="1031" t="s">
        <v>428</v>
      </c>
      <c r="AL125" s="1029"/>
      <c r="AM125" s="1029"/>
      <c r="AN125" s="1029"/>
      <c r="AO125" s="1030"/>
      <c r="AP125" s="1032" t="s">
        <v>428</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467</v>
      </c>
      <c r="CL125" s="1078"/>
      <c r="CM125" s="1078"/>
      <c r="CN125" s="1078"/>
      <c r="CO125" s="1079"/>
      <c r="CP125" s="1010" t="s">
        <v>468</v>
      </c>
      <c r="CQ125" s="959"/>
      <c r="CR125" s="959"/>
      <c r="CS125" s="959"/>
      <c r="CT125" s="959"/>
      <c r="CU125" s="959"/>
      <c r="CV125" s="959"/>
      <c r="CW125" s="959"/>
      <c r="CX125" s="959"/>
      <c r="CY125" s="959"/>
      <c r="CZ125" s="959"/>
      <c r="DA125" s="959"/>
      <c r="DB125" s="959"/>
      <c r="DC125" s="959"/>
      <c r="DD125" s="959"/>
      <c r="DE125" s="959"/>
      <c r="DF125" s="960"/>
      <c r="DG125" s="996" t="s">
        <v>121</v>
      </c>
      <c r="DH125" s="997"/>
      <c r="DI125" s="997"/>
      <c r="DJ125" s="997"/>
      <c r="DK125" s="997"/>
      <c r="DL125" s="997" t="s">
        <v>121</v>
      </c>
      <c r="DM125" s="997"/>
      <c r="DN125" s="997"/>
      <c r="DO125" s="997"/>
      <c r="DP125" s="997"/>
      <c r="DQ125" s="997" t="s">
        <v>121</v>
      </c>
      <c r="DR125" s="997"/>
      <c r="DS125" s="997"/>
      <c r="DT125" s="997"/>
      <c r="DU125" s="997"/>
      <c r="DV125" s="998" t="s">
        <v>121</v>
      </c>
      <c r="DW125" s="998"/>
      <c r="DX125" s="998"/>
      <c r="DY125" s="998"/>
      <c r="DZ125" s="999"/>
    </row>
    <row r="126" spans="1:130" s="226" customFormat="1" ht="26.25" customHeight="1" thickBot="1" x14ac:dyDescent="0.2">
      <c r="A126" s="1129"/>
      <c r="B126" s="1016"/>
      <c r="C126" s="986" t="s">
        <v>453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121</v>
      </c>
      <c r="AB126" s="1029"/>
      <c r="AC126" s="1029"/>
      <c r="AD126" s="1029"/>
      <c r="AE126" s="1030"/>
      <c r="AF126" s="1031" t="s">
        <v>428</v>
      </c>
      <c r="AG126" s="1029"/>
      <c r="AH126" s="1029"/>
      <c r="AI126" s="1029"/>
      <c r="AJ126" s="1030"/>
      <c r="AK126" s="1031" t="s">
        <v>121</v>
      </c>
      <c r="AL126" s="1029"/>
      <c r="AM126" s="1029"/>
      <c r="AN126" s="1029"/>
      <c r="AO126" s="1030"/>
      <c r="AP126" s="1032" t="s">
        <v>121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469</v>
      </c>
      <c r="CQ126" s="1020"/>
      <c r="CR126" s="1020"/>
      <c r="CS126" s="1020"/>
      <c r="CT126" s="1020"/>
      <c r="CU126" s="1020"/>
      <c r="CV126" s="1020"/>
      <c r="CW126" s="1020"/>
      <c r="CX126" s="1020"/>
      <c r="CY126" s="1020"/>
      <c r="CZ126" s="1020"/>
      <c r="DA126" s="1020"/>
      <c r="DB126" s="1020"/>
      <c r="DC126" s="1020"/>
      <c r="DD126" s="1020"/>
      <c r="DE126" s="1020"/>
      <c r="DF126" s="1021"/>
      <c r="DG126" s="989">
        <v>481811</v>
      </c>
      <c r="DH126" s="990"/>
      <c r="DI126" s="990"/>
      <c r="DJ126" s="990"/>
      <c r="DK126" s="990"/>
      <c r="DL126" s="990">
        <v>431397</v>
      </c>
      <c r="DM126" s="990"/>
      <c r="DN126" s="990"/>
      <c r="DO126" s="990"/>
      <c r="DP126" s="990"/>
      <c r="DQ126" s="990">
        <v>432413</v>
      </c>
      <c r="DR126" s="990"/>
      <c r="DS126" s="990"/>
      <c r="DT126" s="990"/>
      <c r="DU126" s="990"/>
      <c r="DV126" s="991">
        <v>3.4</v>
      </c>
      <c r="DW126" s="991"/>
      <c r="DX126" s="991"/>
      <c r="DY126" s="991"/>
      <c r="DZ126" s="992"/>
    </row>
    <row r="127" spans="1:130" s="226" customFormat="1" ht="26.25" customHeight="1" x14ac:dyDescent="0.15">
      <c r="A127" s="1130"/>
      <c r="B127" s="1018"/>
      <c r="C127" s="1072" t="s">
        <v>470</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443</v>
      </c>
      <c r="AB127" s="1029"/>
      <c r="AC127" s="1029"/>
      <c r="AD127" s="1029"/>
      <c r="AE127" s="1030"/>
      <c r="AF127" s="1031">
        <v>260</v>
      </c>
      <c r="AG127" s="1029"/>
      <c r="AH127" s="1029"/>
      <c r="AI127" s="1029"/>
      <c r="AJ127" s="1030"/>
      <c r="AK127" s="1031">
        <v>129</v>
      </c>
      <c r="AL127" s="1029"/>
      <c r="AM127" s="1029"/>
      <c r="AN127" s="1029"/>
      <c r="AO127" s="1030"/>
      <c r="AP127" s="1032">
        <v>0</v>
      </c>
      <c r="AQ127" s="1033"/>
      <c r="AR127" s="1033"/>
      <c r="AS127" s="1033"/>
      <c r="AT127" s="1034"/>
      <c r="AU127" s="262"/>
      <c r="AV127" s="262"/>
      <c r="AW127" s="262"/>
      <c r="AX127" s="1102" t="s">
        <v>471</v>
      </c>
      <c r="AY127" s="1103"/>
      <c r="AZ127" s="1103"/>
      <c r="BA127" s="1103"/>
      <c r="BB127" s="1103"/>
      <c r="BC127" s="1103"/>
      <c r="BD127" s="1103"/>
      <c r="BE127" s="1104"/>
      <c r="BF127" s="1105" t="s">
        <v>472</v>
      </c>
      <c r="BG127" s="1103"/>
      <c r="BH127" s="1103"/>
      <c r="BI127" s="1103"/>
      <c r="BJ127" s="1103"/>
      <c r="BK127" s="1103"/>
      <c r="BL127" s="1104"/>
      <c r="BM127" s="1105" t="s">
        <v>473</v>
      </c>
      <c r="BN127" s="1103"/>
      <c r="BO127" s="1103"/>
      <c r="BP127" s="1103"/>
      <c r="BQ127" s="1103"/>
      <c r="BR127" s="1103"/>
      <c r="BS127" s="1104"/>
      <c r="BT127" s="1105" t="s">
        <v>474</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475</v>
      </c>
      <c r="CQ127" s="1020"/>
      <c r="CR127" s="1020"/>
      <c r="CS127" s="1020"/>
      <c r="CT127" s="1020"/>
      <c r="CU127" s="1020"/>
      <c r="CV127" s="1020"/>
      <c r="CW127" s="1020"/>
      <c r="CX127" s="1020"/>
      <c r="CY127" s="1020"/>
      <c r="CZ127" s="1020"/>
      <c r="DA127" s="1020"/>
      <c r="DB127" s="1020"/>
      <c r="DC127" s="1020"/>
      <c r="DD127" s="1020"/>
      <c r="DE127" s="1020"/>
      <c r="DF127" s="1021"/>
      <c r="DG127" s="989" t="s">
        <v>121</v>
      </c>
      <c r="DH127" s="990"/>
      <c r="DI127" s="990"/>
      <c r="DJ127" s="990"/>
      <c r="DK127" s="990"/>
      <c r="DL127" s="990" t="s">
        <v>121</v>
      </c>
      <c r="DM127" s="990"/>
      <c r="DN127" s="990"/>
      <c r="DO127" s="990"/>
      <c r="DP127" s="990"/>
      <c r="DQ127" s="990" t="s">
        <v>428</v>
      </c>
      <c r="DR127" s="990"/>
      <c r="DS127" s="990"/>
      <c r="DT127" s="990"/>
      <c r="DU127" s="990"/>
      <c r="DV127" s="991" t="s">
        <v>121</v>
      </c>
      <c r="DW127" s="991"/>
      <c r="DX127" s="991"/>
      <c r="DY127" s="991"/>
      <c r="DZ127" s="992"/>
    </row>
    <row r="128" spans="1:130" s="226" customFormat="1" ht="26.25" customHeight="1" thickBot="1" x14ac:dyDescent="0.2">
      <c r="A128" s="1113" t="s">
        <v>476</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477</v>
      </c>
      <c r="X128" s="1115"/>
      <c r="Y128" s="1115"/>
      <c r="Z128" s="1116"/>
      <c r="AA128" s="1117">
        <v>277719</v>
      </c>
      <c r="AB128" s="1118"/>
      <c r="AC128" s="1118"/>
      <c r="AD128" s="1118"/>
      <c r="AE128" s="1119"/>
      <c r="AF128" s="1120">
        <v>270893</v>
      </c>
      <c r="AG128" s="1118"/>
      <c r="AH128" s="1118"/>
      <c r="AI128" s="1118"/>
      <c r="AJ128" s="1119"/>
      <c r="AK128" s="1120">
        <v>274352</v>
      </c>
      <c r="AL128" s="1118"/>
      <c r="AM128" s="1118"/>
      <c r="AN128" s="1118"/>
      <c r="AO128" s="1119"/>
      <c r="AP128" s="1121"/>
      <c r="AQ128" s="1122"/>
      <c r="AR128" s="1122"/>
      <c r="AS128" s="1122"/>
      <c r="AT128" s="1123"/>
      <c r="AU128" s="262"/>
      <c r="AV128" s="262"/>
      <c r="AW128" s="262"/>
      <c r="AX128" s="958" t="s">
        <v>478</v>
      </c>
      <c r="AY128" s="959"/>
      <c r="AZ128" s="959"/>
      <c r="BA128" s="959"/>
      <c r="BB128" s="959"/>
      <c r="BC128" s="959"/>
      <c r="BD128" s="959"/>
      <c r="BE128" s="960"/>
      <c r="BF128" s="1124" t="s">
        <v>121</v>
      </c>
      <c r="BG128" s="1125"/>
      <c r="BH128" s="1125"/>
      <c r="BI128" s="1125"/>
      <c r="BJ128" s="1125"/>
      <c r="BK128" s="1125"/>
      <c r="BL128" s="1126"/>
      <c r="BM128" s="1124">
        <v>12.77</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479</v>
      </c>
      <c r="CQ128" s="1107"/>
      <c r="CR128" s="1107"/>
      <c r="CS128" s="1107"/>
      <c r="CT128" s="1107"/>
      <c r="CU128" s="1107"/>
      <c r="CV128" s="1107"/>
      <c r="CW128" s="1107"/>
      <c r="CX128" s="1107"/>
      <c r="CY128" s="1107"/>
      <c r="CZ128" s="1107"/>
      <c r="DA128" s="1107"/>
      <c r="DB128" s="1107"/>
      <c r="DC128" s="1107"/>
      <c r="DD128" s="1107"/>
      <c r="DE128" s="1107"/>
      <c r="DF128" s="1108"/>
      <c r="DG128" s="1109">
        <v>30891</v>
      </c>
      <c r="DH128" s="1110"/>
      <c r="DI128" s="1110"/>
      <c r="DJ128" s="1110"/>
      <c r="DK128" s="1110"/>
      <c r="DL128" s="1110">
        <v>6133</v>
      </c>
      <c r="DM128" s="1110"/>
      <c r="DN128" s="1110"/>
      <c r="DO128" s="1110"/>
      <c r="DP128" s="1110"/>
      <c r="DQ128" s="1110">
        <v>18525</v>
      </c>
      <c r="DR128" s="1110"/>
      <c r="DS128" s="1110"/>
      <c r="DT128" s="1110"/>
      <c r="DU128" s="1110"/>
      <c r="DV128" s="1111">
        <v>0.1</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480</v>
      </c>
      <c r="X129" s="1144"/>
      <c r="Y129" s="1144"/>
      <c r="Z129" s="1145"/>
      <c r="AA129" s="1028">
        <v>15114673</v>
      </c>
      <c r="AB129" s="1029"/>
      <c r="AC129" s="1029"/>
      <c r="AD129" s="1029"/>
      <c r="AE129" s="1030"/>
      <c r="AF129" s="1031">
        <v>15061009</v>
      </c>
      <c r="AG129" s="1029"/>
      <c r="AH129" s="1029"/>
      <c r="AI129" s="1029"/>
      <c r="AJ129" s="1030"/>
      <c r="AK129" s="1031">
        <v>15038801</v>
      </c>
      <c r="AL129" s="1029"/>
      <c r="AM129" s="1029"/>
      <c r="AN129" s="1029"/>
      <c r="AO129" s="1030"/>
      <c r="AP129" s="1146"/>
      <c r="AQ129" s="1147"/>
      <c r="AR129" s="1147"/>
      <c r="AS129" s="1147"/>
      <c r="AT129" s="1148"/>
      <c r="AU129" s="264"/>
      <c r="AV129" s="264"/>
      <c r="AW129" s="264"/>
      <c r="AX129" s="1137" t="s">
        <v>481</v>
      </c>
      <c r="AY129" s="1020"/>
      <c r="AZ129" s="1020"/>
      <c r="BA129" s="1020"/>
      <c r="BB129" s="1020"/>
      <c r="BC129" s="1020"/>
      <c r="BD129" s="1020"/>
      <c r="BE129" s="1021"/>
      <c r="BF129" s="1138" t="s">
        <v>428</v>
      </c>
      <c r="BG129" s="1139"/>
      <c r="BH129" s="1139"/>
      <c r="BI129" s="1139"/>
      <c r="BJ129" s="1139"/>
      <c r="BK129" s="1139"/>
      <c r="BL129" s="1140"/>
      <c r="BM129" s="1138">
        <v>17.77</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483</v>
      </c>
      <c r="X130" s="1144"/>
      <c r="Y130" s="1144"/>
      <c r="Z130" s="1145"/>
      <c r="AA130" s="1028">
        <v>2177079</v>
      </c>
      <c r="AB130" s="1029"/>
      <c r="AC130" s="1029"/>
      <c r="AD130" s="1029"/>
      <c r="AE130" s="1030"/>
      <c r="AF130" s="1031">
        <v>2259874</v>
      </c>
      <c r="AG130" s="1029"/>
      <c r="AH130" s="1029"/>
      <c r="AI130" s="1029"/>
      <c r="AJ130" s="1030"/>
      <c r="AK130" s="1031">
        <v>2331409</v>
      </c>
      <c r="AL130" s="1029"/>
      <c r="AM130" s="1029"/>
      <c r="AN130" s="1029"/>
      <c r="AO130" s="1030"/>
      <c r="AP130" s="1146"/>
      <c r="AQ130" s="1147"/>
      <c r="AR130" s="1147"/>
      <c r="AS130" s="1147"/>
      <c r="AT130" s="1148"/>
      <c r="AU130" s="264"/>
      <c r="AV130" s="264"/>
      <c r="AW130" s="264"/>
      <c r="AX130" s="1137" t="s">
        <v>484</v>
      </c>
      <c r="AY130" s="1020"/>
      <c r="AZ130" s="1020"/>
      <c r="BA130" s="1020"/>
      <c r="BB130" s="1020"/>
      <c r="BC130" s="1020"/>
      <c r="BD130" s="1020"/>
      <c r="BE130" s="1021"/>
      <c r="BF130" s="1174">
        <v>8</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485</v>
      </c>
      <c r="X131" s="1182"/>
      <c r="Y131" s="1182"/>
      <c r="Z131" s="1183"/>
      <c r="AA131" s="1075">
        <v>12937594</v>
      </c>
      <c r="AB131" s="1054"/>
      <c r="AC131" s="1054"/>
      <c r="AD131" s="1054"/>
      <c r="AE131" s="1055"/>
      <c r="AF131" s="1053">
        <v>12801135</v>
      </c>
      <c r="AG131" s="1054"/>
      <c r="AH131" s="1054"/>
      <c r="AI131" s="1054"/>
      <c r="AJ131" s="1055"/>
      <c r="AK131" s="1053">
        <v>12707392</v>
      </c>
      <c r="AL131" s="1054"/>
      <c r="AM131" s="1054"/>
      <c r="AN131" s="1054"/>
      <c r="AO131" s="1055"/>
      <c r="AP131" s="1184"/>
      <c r="AQ131" s="1185"/>
      <c r="AR131" s="1185"/>
      <c r="AS131" s="1185"/>
      <c r="AT131" s="1186"/>
      <c r="AU131" s="264"/>
      <c r="AV131" s="264"/>
      <c r="AW131" s="264"/>
      <c r="AX131" s="1156" t="s">
        <v>486</v>
      </c>
      <c r="AY131" s="1107"/>
      <c r="AZ131" s="1107"/>
      <c r="BA131" s="1107"/>
      <c r="BB131" s="1107"/>
      <c r="BC131" s="1107"/>
      <c r="BD131" s="1107"/>
      <c r="BE131" s="1108"/>
      <c r="BF131" s="1157">
        <v>15.1</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487</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488</v>
      </c>
      <c r="W132" s="1167"/>
      <c r="X132" s="1167"/>
      <c r="Y132" s="1167"/>
      <c r="Z132" s="1168"/>
      <c r="AA132" s="1169">
        <v>7.9046382189999997</v>
      </c>
      <c r="AB132" s="1170"/>
      <c r="AC132" s="1170"/>
      <c r="AD132" s="1170"/>
      <c r="AE132" s="1171"/>
      <c r="AF132" s="1172">
        <v>8.3709921030000007</v>
      </c>
      <c r="AG132" s="1170"/>
      <c r="AH132" s="1170"/>
      <c r="AI132" s="1170"/>
      <c r="AJ132" s="1171"/>
      <c r="AK132" s="1172">
        <v>7.979489418</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489</v>
      </c>
      <c r="W133" s="1150"/>
      <c r="X133" s="1150"/>
      <c r="Y133" s="1150"/>
      <c r="Z133" s="1151"/>
      <c r="AA133" s="1152">
        <v>7</v>
      </c>
      <c r="AB133" s="1153"/>
      <c r="AC133" s="1153"/>
      <c r="AD133" s="1153"/>
      <c r="AE133" s="1154"/>
      <c r="AF133" s="1152">
        <v>7.8</v>
      </c>
      <c r="AG133" s="1153"/>
      <c r="AH133" s="1153"/>
      <c r="AI133" s="1153"/>
      <c r="AJ133" s="1154"/>
      <c r="AK133" s="1152">
        <v>8</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OZyGCvaT1WEmL9F1+65ayHLdwxgVtLtGjsAELSQ6+wK7VHQncCrRnQJNQJUnlEnZJZHd1lrsSJ6+3Q+ragnIpw==" saltValue="TOiZ1v2BSC2FhDlv+hoSB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ncvs37urmjwHEuxwDN+BTv9krHdWAHd68Z8P3G8dCnzqzGVdM7msSm3r6Npz+gjqyGC9nH0A00vKRPdks8Rjg==" saltValue="tAkwipuQG/JoFN/FPRSY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J3Ox57cvxv2h8+ET5daH9NVXOrW7MXQptIek6KbCYf2LNA38e482esXBqdP4iChOQW2LOc4fQuXR4FQQSLbw==" saltValue="+7s0EeAT0ylVCGqY99Ut4w=="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493</v>
      </c>
      <c r="AP7" s="283"/>
      <c r="AQ7" s="284" t="s">
        <v>494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495</v>
      </c>
      <c r="AQ8" s="290" t="s">
        <v>496</v>
      </c>
      <c r="AR8" s="291" t="s">
        <v>497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498</v>
      </c>
      <c r="AL9" s="1193"/>
      <c r="AM9" s="1193"/>
      <c r="AN9" s="1194"/>
      <c r="AO9" s="292">
        <v>3783103</v>
      </c>
      <c r="AP9" s="292">
        <v>64175</v>
      </c>
      <c r="AQ9" s="293">
        <v>61846</v>
      </c>
      <c r="AR9" s="294">
        <v>3.8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499</v>
      </c>
      <c r="AL10" s="1193"/>
      <c r="AM10" s="1193"/>
      <c r="AN10" s="1194"/>
      <c r="AO10" s="295">
        <v>188271</v>
      </c>
      <c r="AP10" s="295">
        <v>3194</v>
      </c>
      <c r="AQ10" s="296">
        <v>5819</v>
      </c>
      <c r="AR10" s="297">
        <v>-45.1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500</v>
      </c>
      <c r="AL11" s="1193"/>
      <c r="AM11" s="1193"/>
      <c r="AN11" s="1194"/>
      <c r="AO11" s="295">
        <v>573585</v>
      </c>
      <c r="AP11" s="295">
        <v>9730</v>
      </c>
      <c r="AQ11" s="296">
        <v>5868</v>
      </c>
      <c r="AR11" s="297">
        <v>65.8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501</v>
      </c>
      <c r="AL12" s="1193"/>
      <c r="AM12" s="1193"/>
      <c r="AN12" s="1194"/>
      <c r="AO12" s="295">
        <v>659010</v>
      </c>
      <c r="AP12" s="295">
        <v>11179</v>
      </c>
      <c r="AQ12" s="296">
        <v>1247</v>
      </c>
      <c r="AR12" s="297">
        <v>796.5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502</v>
      </c>
      <c r="AL13" s="1193"/>
      <c r="AM13" s="1193"/>
      <c r="AN13" s="1194"/>
      <c r="AO13" s="295" t="s">
        <v>503</v>
      </c>
      <c r="AP13" s="295" t="s">
        <v>503</v>
      </c>
      <c r="AQ13" s="296">
        <v>0</v>
      </c>
      <c r="AR13" s="297" t="s">
        <v>503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504</v>
      </c>
      <c r="AL14" s="1193"/>
      <c r="AM14" s="1193"/>
      <c r="AN14" s="1194"/>
      <c r="AO14" s="295">
        <v>163248</v>
      </c>
      <c r="AP14" s="295">
        <v>2769</v>
      </c>
      <c r="AQ14" s="296">
        <v>2376</v>
      </c>
      <c r="AR14" s="297">
        <v>16.5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505</v>
      </c>
      <c r="AL15" s="1193"/>
      <c r="AM15" s="1193"/>
      <c r="AN15" s="1194"/>
      <c r="AO15" s="295">
        <v>103610</v>
      </c>
      <c r="AP15" s="295">
        <v>1758</v>
      </c>
      <c r="AQ15" s="296">
        <v>1663</v>
      </c>
      <c r="AR15" s="297">
        <v>5.7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506</v>
      </c>
      <c r="AL16" s="1196"/>
      <c r="AM16" s="1196"/>
      <c r="AN16" s="1197"/>
      <c r="AO16" s="295">
        <v>-255398</v>
      </c>
      <c r="AP16" s="295">
        <v>-4332</v>
      </c>
      <c r="AQ16" s="296">
        <v>-5271</v>
      </c>
      <c r="AR16" s="297">
        <v>-17.8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5215429</v>
      </c>
      <c r="AP17" s="295">
        <v>88472</v>
      </c>
      <c r="AQ17" s="296">
        <v>73548</v>
      </c>
      <c r="AR17" s="297">
        <v>20.3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508</v>
      </c>
      <c r="AP20" s="303" t="s">
        <v>509</v>
      </c>
      <c r="AQ20" s="304" t="s">
        <v>510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511</v>
      </c>
      <c r="AL21" s="1188"/>
      <c r="AM21" s="1188"/>
      <c r="AN21" s="1189"/>
      <c r="AO21" s="307">
        <v>7.24</v>
      </c>
      <c r="AP21" s="308">
        <v>7.24</v>
      </c>
      <c r="AQ21" s="309">
        <v>0</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512</v>
      </c>
      <c r="AL22" s="1188"/>
      <c r="AM22" s="1188"/>
      <c r="AN22" s="1189"/>
      <c r="AO22" s="312">
        <v>98.6</v>
      </c>
      <c r="AP22" s="313">
        <v>98.4</v>
      </c>
      <c r="AQ22" s="314">
        <v>0.2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514</v>
      </c>
      <c r="AO27" s="273"/>
      <c r="AP27" s="273"/>
      <c r="AQ27" s="273"/>
      <c r="AR27" s="273"/>
      <c r="AS27" s="273"/>
      <c r="AT27" s="273"/>
    </row>
    <row r="28" spans="1:46" ht="17.25" x14ac:dyDescent="0.15">
      <c r="A28" s="274" t="s">
        <v>515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493</v>
      </c>
      <c r="AP30" s="283"/>
      <c r="AQ30" s="284" t="s">
        <v>494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495</v>
      </c>
      <c r="AQ31" s="290" t="s">
        <v>496</v>
      </c>
      <c r="AR31" s="291" t="s">
        <v>497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517</v>
      </c>
      <c r="AL32" s="1204"/>
      <c r="AM32" s="1204"/>
      <c r="AN32" s="1205"/>
      <c r="AO32" s="322">
        <v>2986263</v>
      </c>
      <c r="AP32" s="322">
        <v>50658</v>
      </c>
      <c r="AQ32" s="323">
        <v>39633</v>
      </c>
      <c r="AR32" s="324">
        <v>27.8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518</v>
      </c>
      <c r="AL33" s="1204"/>
      <c r="AM33" s="1204"/>
      <c r="AN33" s="1205"/>
      <c r="AO33" s="322" t="s">
        <v>503</v>
      </c>
      <c r="AP33" s="322" t="s">
        <v>503</v>
      </c>
      <c r="AQ33" s="323" t="s">
        <v>503</v>
      </c>
      <c r="AR33" s="324" t="s">
        <v>503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519</v>
      </c>
      <c r="AL34" s="1204"/>
      <c r="AM34" s="1204"/>
      <c r="AN34" s="1205"/>
      <c r="AO34" s="322" t="s">
        <v>503</v>
      </c>
      <c r="AP34" s="322" t="s">
        <v>503</v>
      </c>
      <c r="AQ34" s="323">
        <v>58</v>
      </c>
      <c r="AR34" s="324" t="s">
        <v>503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520</v>
      </c>
      <c r="AL35" s="1204"/>
      <c r="AM35" s="1204"/>
      <c r="AN35" s="1205"/>
      <c r="AO35" s="322">
        <v>595774</v>
      </c>
      <c r="AP35" s="322">
        <v>10106</v>
      </c>
      <c r="AQ35" s="323">
        <v>13693</v>
      </c>
      <c r="AR35" s="324">
        <v>-26.2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521</v>
      </c>
      <c r="AL36" s="1204"/>
      <c r="AM36" s="1204"/>
      <c r="AN36" s="1205"/>
      <c r="AO36" s="322">
        <v>35959</v>
      </c>
      <c r="AP36" s="322">
        <v>610</v>
      </c>
      <c r="AQ36" s="323">
        <v>1763</v>
      </c>
      <c r="AR36" s="324">
        <v>-65.400000000000006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522</v>
      </c>
      <c r="AL37" s="1204"/>
      <c r="AM37" s="1204"/>
      <c r="AN37" s="1205"/>
      <c r="AO37" s="322">
        <v>1750</v>
      </c>
      <c r="AP37" s="322">
        <v>30</v>
      </c>
      <c r="AQ37" s="323">
        <v>897</v>
      </c>
      <c r="AR37" s="324">
        <v>-96.7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523</v>
      </c>
      <c r="AL38" s="1207"/>
      <c r="AM38" s="1207"/>
      <c r="AN38" s="1208"/>
      <c r="AO38" s="325" t="s">
        <v>503</v>
      </c>
      <c r="AP38" s="325" t="s">
        <v>503</v>
      </c>
      <c r="AQ38" s="326">
        <v>1</v>
      </c>
      <c r="AR38" s="314" t="s">
        <v>503</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524</v>
      </c>
      <c r="AL39" s="1207"/>
      <c r="AM39" s="1207"/>
      <c r="AN39" s="1208"/>
      <c r="AO39" s="322">
        <v>-274352</v>
      </c>
      <c r="AP39" s="322">
        <v>-4654</v>
      </c>
      <c r="AQ39" s="323">
        <v>-5566</v>
      </c>
      <c r="AR39" s="324">
        <v>-16.399999999999999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525</v>
      </c>
      <c r="AL40" s="1204"/>
      <c r="AM40" s="1204"/>
      <c r="AN40" s="1205"/>
      <c r="AO40" s="322">
        <v>-2331409</v>
      </c>
      <c r="AP40" s="322">
        <v>-39549</v>
      </c>
      <c r="AQ40" s="323">
        <v>-36175</v>
      </c>
      <c r="AR40" s="324">
        <v>9.3000000000000007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292</v>
      </c>
      <c r="AL41" s="1210"/>
      <c r="AM41" s="1210"/>
      <c r="AN41" s="1211"/>
      <c r="AO41" s="322">
        <v>1013985</v>
      </c>
      <c r="AP41" s="322">
        <v>17201</v>
      </c>
      <c r="AQ41" s="323">
        <v>14303</v>
      </c>
      <c r="AR41" s="324">
        <v>20.3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493</v>
      </c>
      <c r="AN49" s="1200" t="s">
        <v>529</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530</v>
      </c>
      <c r="AO50" s="339" t="s">
        <v>531</v>
      </c>
      <c r="AP50" s="340" t="s">
        <v>532</v>
      </c>
      <c r="AQ50" s="341" t="s">
        <v>533</v>
      </c>
      <c r="AR50" s="342" t="s">
        <v>534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535</v>
      </c>
      <c r="AL51" s="335"/>
      <c r="AM51" s="343">
        <v>5167739</v>
      </c>
      <c r="AN51" s="344">
        <v>83727</v>
      </c>
      <c r="AO51" s="345">
        <v>63.1</v>
      </c>
      <c r="AP51" s="346">
        <v>63956</v>
      </c>
      <c r="AQ51" s="347">
        <v>25.7</v>
      </c>
      <c r="AR51" s="348">
        <v>37.4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536</v>
      </c>
      <c r="AM52" s="351">
        <v>3465501</v>
      </c>
      <c r="AN52" s="352">
        <v>56148</v>
      </c>
      <c r="AO52" s="353">
        <v>76.900000000000006</v>
      </c>
      <c r="AP52" s="354">
        <v>29239</v>
      </c>
      <c r="AQ52" s="355">
        <v>8.8000000000000007</v>
      </c>
      <c r="AR52" s="356">
        <v>68.099999999999994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537</v>
      </c>
      <c r="AL53" s="335"/>
      <c r="AM53" s="343">
        <v>5244949</v>
      </c>
      <c r="AN53" s="344">
        <v>85939</v>
      </c>
      <c r="AO53" s="345">
        <v>2.6</v>
      </c>
      <c r="AP53" s="346">
        <v>66255</v>
      </c>
      <c r="AQ53" s="347">
        <v>3.6</v>
      </c>
      <c r="AR53" s="348">
        <v>-1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536</v>
      </c>
      <c r="AM54" s="351">
        <v>3387320</v>
      </c>
      <c r="AN54" s="352">
        <v>55502</v>
      </c>
      <c r="AO54" s="353">
        <v>-1.2</v>
      </c>
      <c r="AP54" s="354">
        <v>31822</v>
      </c>
      <c r="AQ54" s="355">
        <v>8.8000000000000007</v>
      </c>
      <c r="AR54" s="356">
        <v>-10</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538</v>
      </c>
      <c r="AL55" s="335"/>
      <c r="AM55" s="343">
        <v>4630898</v>
      </c>
      <c r="AN55" s="344">
        <v>76776</v>
      </c>
      <c r="AO55" s="345">
        <v>-10.7</v>
      </c>
      <c r="AP55" s="346">
        <v>54227</v>
      </c>
      <c r="AQ55" s="347">
        <v>-18.2</v>
      </c>
      <c r="AR55" s="348">
        <v>7.5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536</v>
      </c>
      <c r="AM56" s="351">
        <v>2781358</v>
      </c>
      <c r="AN56" s="352">
        <v>46112</v>
      </c>
      <c r="AO56" s="353">
        <v>-16.899999999999999</v>
      </c>
      <c r="AP56" s="354">
        <v>29694</v>
      </c>
      <c r="AQ56" s="355">
        <v>-6.7</v>
      </c>
      <c r="AR56" s="356">
        <v>-10.199999999999999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539</v>
      </c>
      <c r="AL57" s="335"/>
      <c r="AM57" s="343">
        <v>1533767</v>
      </c>
      <c r="AN57" s="344">
        <v>25734</v>
      </c>
      <c r="AO57" s="345">
        <v>-66.5</v>
      </c>
      <c r="AP57" s="346">
        <v>57295</v>
      </c>
      <c r="AQ57" s="347">
        <v>5.7</v>
      </c>
      <c r="AR57" s="348">
        <v>-72.2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536</v>
      </c>
      <c r="AM58" s="351">
        <v>1142947</v>
      </c>
      <c r="AN58" s="352">
        <v>19177</v>
      </c>
      <c r="AO58" s="353">
        <v>-58.4</v>
      </c>
      <c r="AP58" s="354">
        <v>32771</v>
      </c>
      <c r="AQ58" s="355">
        <v>10.4</v>
      </c>
      <c r="AR58" s="356">
        <v>-68.8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540</v>
      </c>
      <c r="AL59" s="335"/>
      <c r="AM59" s="343">
        <v>3166059</v>
      </c>
      <c r="AN59" s="344">
        <v>53708</v>
      </c>
      <c r="AO59" s="345">
        <v>108.7</v>
      </c>
      <c r="AP59" s="346">
        <v>54110</v>
      </c>
      <c r="AQ59" s="347">
        <v>-5.6</v>
      </c>
      <c r="AR59" s="348">
        <v>114.3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536</v>
      </c>
      <c r="AM60" s="351">
        <v>1617868</v>
      </c>
      <c r="AN60" s="352">
        <v>27445</v>
      </c>
      <c r="AO60" s="353">
        <v>43.1</v>
      </c>
      <c r="AP60" s="354">
        <v>30620</v>
      </c>
      <c r="AQ60" s="355">
        <v>-6.6</v>
      </c>
      <c r="AR60" s="356">
        <v>49.7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541</v>
      </c>
      <c r="AL61" s="357"/>
      <c r="AM61" s="358">
        <v>3948682</v>
      </c>
      <c r="AN61" s="359">
        <v>65177</v>
      </c>
      <c r="AO61" s="360">
        <v>19.399999999999999</v>
      </c>
      <c r="AP61" s="361">
        <v>59169</v>
      </c>
      <c r="AQ61" s="362">
        <v>2.2000000000000002</v>
      </c>
      <c r="AR61" s="348">
        <v>17.2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536</v>
      </c>
      <c r="AM62" s="351">
        <v>2478999</v>
      </c>
      <c r="AN62" s="352">
        <v>40877</v>
      </c>
      <c r="AO62" s="353">
        <v>8.6999999999999993</v>
      </c>
      <c r="AP62" s="354">
        <v>30829</v>
      </c>
      <c r="AQ62" s="355">
        <v>2.9</v>
      </c>
      <c r="AR62" s="356">
        <v>5.8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T0V1NMBUAvUYsNvAmBRDBE5WMepVfmQ5qTL9XqWZCWYlKGEeDKiOAdR5w9jvT6ibbJLkSqWXfKoXjKIF+mM/fQ==" saltValue="7Bnzi4guXXjrLUE+cIFmb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1N5EBQicTwQZc26mc//7XMc9AlgU1EbFhc9rJYSyvKoB4JdHNt7/jnnWTiimNEBePnvsmjYr79s6PAjkNgl4Q==" saltValue="u/iipTg/0FX9t54aT8RKz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XHgLedaWY5kF0XmF5LjpW/JGbmysDlrdGvc8p41VgzwJpfTj2wfzZNDZ5kI+MyqiU9jDzzkqLy+x9oJkYOvA==" saltValue="6ZGotLJbcNNxPXUUbKRjS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12" t="s">
        <v>3</v>
      </c>
      <c r="D47" s="1212"/>
      <c r="E47" s="1213"/>
      <c r="F47" s="11">
        <v>38.049999999999997</v>
      </c>
      <c r="G47" s="12">
        <v>41.3</v>
      </c>
      <c r="H47" s="12">
        <v>39.869999999999997</v>
      </c>
      <c r="I47" s="12">
        <v>34.770000000000003</v>
      </c>
      <c r="J47" s="13">
        <v>33.24</v>
      </c>
    </row>
    <row r="48" spans="2:10" ht="57.75" customHeight="1" x14ac:dyDescent="0.15">
      <c r="B48" s="14"/>
      <c r="C48" s="1214" t="s">
        <v>4</v>
      </c>
      <c r="D48" s="1214"/>
      <c r="E48" s="1215"/>
      <c r="F48" s="15">
        <v>4.08</v>
      </c>
      <c r="G48" s="16">
        <v>6.7</v>
      </c>
      <c r="H48" s="16">
        <v>5.42</v>
      </c>
      <c r="I48" s="16">
        <v>5.98</v>
      </c>
      <c r="J48" s="17">
        <v>5.45</v>
      </c>
    </row>
    <row r="49" spans="2:10" ht="57.75" customHeight="1" thickBot="1" x14ac:dyDescent="0.2">
      <c r="B49" s="18"/>
      <c r="C49" s="1216" t="s">
        <v>5</v>
      </c>
      <c r="D49" s="1216"/>
      <c r="E49" s="1217"/>
      <c r="F49" s="19" t="s">
        <v>550</v>
      </c>
      <c r="G49" s="20">
        <v>2.5099999999999998</v>
      </c>
      <c r="H49" s="20" t="s">
        <v>551</v>
      </c>
      <c r="I49" s="20" t="s">
        <v>552</v>
      </c>
      <c r="J49" s="21" t="s">
        <v>553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98Cli5ECN7ZnGN9SJS4R2MBoTdQZ5SzLaY1zOEknYfUARggZ95MaWB6u8s2KNYW/jmgeVWDCc6UBshRXAODk+Q==" saltValue="s8pLnP/Y+BWUTx8/6cDS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2019-07-09T02:53:36Z</cp:lastPrinted>
  <dcterms:created xsi:type="dcterms:W3CDTF">2019-02-14T01:57:29Z</dcterms:created>
  <dcterms:modified xsi:type="dcterms:W3CDTF">2019-10-23T00:14:31Z</dcterms:modified>
  <cp:category/>
</cp:coreProperties>
</file>