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4_公表作業\01_公表用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C37" i="10"/>
  <c r="AM36" i="10"/>
  <c r="C34" i="10"/>
  <c r="C35" i="10" s="1"/>
  <c r="C36"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l="1"/>
  <c r="BE36" i="10" s="1"/>
  <c r="BW34" i="10"/>
  <c r="BW35" i="10" s="1"/>
  <c r="BW36" i="10" s="1"/>
  <c r="BW37" i="10" s="1"/>
  <c r="CO34" i="10" s="1"/>
  <c r="CO35" i="10" s="1"/>
  <c r="CO36" i="10" s="1"/>
  <c r="CO37" i="10" s="1"/>
</calcChain>
</file>

<file path=xl/sharedStrings.xml><?xml version="1.0" encoding="utf-8"?>
<sst xmlns="http://schemas.openxmlformats.org/spreadsheetml/2006/main" count="1126" uniqueCount="613">
  <si>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</si>
  <si>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</si>
  <si>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</si>
  <si>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</si>
  <si>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</si>
  <si>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</si>
  <si>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</si>
  <si>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</si>
  <si>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</si>
  <si>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</si>
  <si>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</si>
  <si>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</si>
  <si>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</si>
  <si>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</si>
  <si>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</si>
  <si>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</si>
  <si>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</si>
  <si>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</si>
  <si>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</si>
  <si>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</si>
  <si>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</si>
  <si>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</si>
  <si>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</si>
  <si>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</si>
  <si>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</si>
  <si>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</si>
  <si>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</si>
  <si>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</si>
  <si>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</si>
  <si>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</si>
  <si>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</si>
  <si>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</si>
  <si>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</si>
  <si>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</si>
  <si>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</si>
  <si>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</si>
  <si>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</si>
  <si>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</si>
  <si>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</si>
  <si>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</si>
  <si>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</si>
  <si>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</si>
  <si>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</si>
  <si>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</si>
  <si>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</si>
  <si>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</si>
  <si>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</si>
  <si>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</si>
  <si>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</si>
  <si>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</si>
  <si>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</si>
  <si>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</si>
  <si>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</si>
  <si>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</si>
  <si>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</si>
  <si>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</si>
  <si>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</si>
  <si>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</si>
  <si>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</si>
  <si>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</si>
  <si>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</si>
  <si>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</si>
  <si>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</si>
  <si>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</si>
  <si>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</si>
  <si>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</si>
  <si>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</si>
  <si>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</si>
  <si>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</si>
  <si>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</si>
  <si>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</si>
  <si>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</si>
  <si>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</si>
  <si>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</si>
  <si>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</si>
  <si>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</si>
  <si>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</si>
  <si>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</si>
  <si>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</si>
  <si>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</si>
  <si>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</si>
  <si>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</si>
  <si>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</si>
  <si>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</si>
  <si>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</si>
  <si>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</si>
  <si>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</si>
  <si>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</si>
  <si>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</si>
  <si>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</si>
  <si>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</si>
  <si>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</si>
  <si>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前橋市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</si>
  <si>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</si>
  <si>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</si>
  <si>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</si>
  <si>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</si>
  <si>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</si>
  <si>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</si>
  <si>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</si>
  <si>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</si>
  <si>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</si>
  <si>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</si>
  <si>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</si>
  <si>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</si>
  <si>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</si>
  <si>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</si>
  <si>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</si>
  <si>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</si>
  <si>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</si>
  <si>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</si>
  <si>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</si>
  <si>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</si>
  <si>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</si>
  <si>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</si>
  <si>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</si>
  <si>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</si>
  <si>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</si>
  <si>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</si>
  <si>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</si>
  <si>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</si>
  <si>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</si>
  <si>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</si>
  <si>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</si>
  <si>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</si>
  <si>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</si>
  <si>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</si>
  <si>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</si>
  <si>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</si>
  <si>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</si>
  <si>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</si>
  <si>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</si>
  <si>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</si>
  <si>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</si>
  <si>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</si>
  <si>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</si>
  <si>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</si>
  <si>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</si>
  <si>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</si>
  <si>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</si>
  <si>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</si>
  <si>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</si>
  <si>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</si>
  <si>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</si>
  <si>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</si>
  <si>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</si>
  <si>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</si>
  <si>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</si>
  <si>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</si>
  <si>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</si>
  <si>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</si>
  <si>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</si>
  <si>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</si>
  <si>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</si>
  <si>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</si>
  <si>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</si>
  <si>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</si>
  <si>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</si>
  <si>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</si>
  <si>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</si>
  <si>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</si>
  <si>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</si>
  <si>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</si>
  <si>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</si>
  <si>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</si>
  <si>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</si>
  <si>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</si>
  <si>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</si>
  <si>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</si>
  <si>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</si>
  <si>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</si>
  <si>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</si>
  <si>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</si>
  <si>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</si>
  <si>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</si>
  <si>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</si>
  <si>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</si>
  <si>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</si>
  <si>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</si>
  <si>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</si>
  <si>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</si>
  <si>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</si>
  <si>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</si>
  <si>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</si>
  <si>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</si>
  <si>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</si>
  <si>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</si>
  <si>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</si>
  <si>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</si>
  <si>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</si>
  <si>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</si>
  <si>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</si>
  <si>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</si>
  <si>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</si>
  <si>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</si>
  <si>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</si>
  <si>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</si>
  <si>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</si>
  <si>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</si>
  <si>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</si>
  <si>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</si>
  <si>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</si>
  <si>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</si>
  <si>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</si>
  <si>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</si>
  <si>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</si>
  <si>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</si>
  <si>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</si>
  <si>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</si>
  <si>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</si>
  <si>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</si>
  <si>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</si>
  <si>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</si>
  <si>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群馬県前橋市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</si>
  <si>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</si>
  <si>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</si>
  <si>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</si>
  <si>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</si>
  <si>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</si>
  <si>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</si>
  <si>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</si>
  <si>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</si>
  <si>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</si>
  <si>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</si>
  <si>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</si>
  <si>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</si>
  <si>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</si>
  <si>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</si>
  <si>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</si>
  <si>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</si>
  <si>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</si>
  <si>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</si>
  <si>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</si>
  <si>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</si>
  <si>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</si>
  <si>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</si>
  <si>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</si>
  <si>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</si>
  <si>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</si>
  <si>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</si>
  <si>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</si>
  <si>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</si>
  <si>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</si>
  <si>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</si>
  <si>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</si>
  <si>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</si>
  <si>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</si>
  <si>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</si>
  <si>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</si>
  <si>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</si>
  <si>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</si>
  <si>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</si>
  <si>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</si>
  <si>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</si>
  <si>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</si>
  <si>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</si>
  <si>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</si>
  <si>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</si>
  <si>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</si>
  <si>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</si>
  <si>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</si>
  <si>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</si>
  <si>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</si>
  <si>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</si>
  <si>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</si>
  <si>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</si>
  <si>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</si>
  <si>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</si>
  <si>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</si>
  <si>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</si>
  <si>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</si>
  <si>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</si>
  <si>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</si>
  <si>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</si>
  <si>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</si>
  <si>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</si>
  <si>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</si>
  <si>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</si>
  <si>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</si>
  <si>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</si>
  <si>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</si>
  <si>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</si>
  <si>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</si>
  <si>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</si>
  <si>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</si>
  <si>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</si>
  <si>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</si>
  <si>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</si>
  <si>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</si>
  <si>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</si>
  <si>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</si>
  <si>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</si>
  <si>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</si>
  <si>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</si>
  <si>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</si>
  <si>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</si>
  <si>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</si>
  <si>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</si>
  <si>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</si>
  <si>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</si>
  <si>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</si>
  <si>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</si>
  <si>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</si>
  <si>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</si>
  <si>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</si>
  <si>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</si>
  <si>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</si>
  <si>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</si>
  <si>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</si>
  <si>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</si>
  <si>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</si>
  <si>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</si>
  <si>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</si>
  <si>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</si>
  <si>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</si>
  <si>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</si>
  <si>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</si>
  <si>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</si>
  <si>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</si>
  <si>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</si>
  <si>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</si>
  <si>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</si>
  <si>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</si>
  <si>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</si>
  <si>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</si>
  <si>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</si>
  <si>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</si>
  <si>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</si>
  <si>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</si>
  <si>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</si>
  <si>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</si>
  <si>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</si>
  <si>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</si>
  <si>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</si>
  <si>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</si>
  <si>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</si>
  <si>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</si>
  <si>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</si>
  <si>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</si>
  <si>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</si>
  <si>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</si>
  <si>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</si>
  <si>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</si>
  <si>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</si>
  <si>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</si>
  <si>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</si>
  <si>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</si>
  <si>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</si>
  <si>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</si>
  <si>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</si>
  <si>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</si>
  <si>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</si>
  <si>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</si>
  <si>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</si>
  <si>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</si>
  <si>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</si>
  <si>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</si>
  <si>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</si>
  <si>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</si>
  <si>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</si>
  <si>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</si>
  <si>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</si>
  <si>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</si>
  <si>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群馬県前橋市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</si>
  <si>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</si>
  <si>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</si>
  <si>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</si>
  <si>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</si>
  <si>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</si>
  <si>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</si>
  <si>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</si>
  <si>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</si>
  <si>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</si>
  <si>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</si>
  <si>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</si>
  <si>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</si>
  <si>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</si>
  <si>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</si>
  <si>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</si>
  <si>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</si>
  <si>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</si>
  <si>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</si>
  <si>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</si>
  <si>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</si>
  <si>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</si>
  <si>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</si>
  <si>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</si>
  <si>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</si>
  <si>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</si>
  <si>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</si>
  <si>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</si>
  <si>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</si>
  <si>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</si>
  <si>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</si>
  <si>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</si>
  <si>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</si>
  <si>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</si>
  <si>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</si>
  <si>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</si>
  <si>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</si>
  <si>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</si>
  <si>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競輪特別会計</t>
    <phoneticPr fontId="5"/>
  </si>
  <si>
    <t>介護保険特別会計</t>
    <phoneticPr fontId="5"/>
  </si>
  <si>
    <t>水道事業会計</t>
    <phoneticPr fontId="5"/>
  </si>
  <si>
    <t>法適用企業</t>
    <phoneticPr fontId="5"/>
  </si>
  <si>
    <t>下水道事業会計</t>
    <phoneticPr fontId="5"/>
  </si>
  <si>
    <t>新エネルギー発電事業特別会計</t>
    <phoneticPr fontId="5"/>
  </si>
  <si>
    <t>法非適用企業</t>
    <phoneticPr fontId="5"/>
  </si>
  <si>
    <t>農業集落排水事業特別会計</t>
    <phoneticPr fontId="5"/>
  </si>
  <si>
    <t>産業立地推進事業特別会計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</si>
  <si>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</si>
  <si>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</si>
  <si>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</si>
  <si>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</si>
  <si>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</si>
  <si>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</si>
  <si>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</si>
  <si>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</si>
  <si>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</si>
  <si>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</si>
  <si>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</si>
  <si>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</si>
  <si>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</si>
  <si>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</si>
  <si>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</si>
  <si>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</si>
  <si>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</si>
  <si>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</si>
  <si>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</si>
  <si>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</si>
  <si>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</si>
  <si>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</si>
  <si>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</si>
  <si>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</si>
  <si>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</si>
  <si>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</si>
  <si>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</si>
  <si>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</si>
  <si>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</si>
  <si>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</si>
  <si>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</si>
  <si>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</si>
  <si>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</si>
  <si>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</si>
  <si>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</si>
  <si>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</si>
  <si>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</si>
  <si>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</si>
  <si>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</si>
  <si>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</si>
  <si>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</si>
  <si>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</si>
  <si>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</si>
  <si>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</si>
  <si>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</si>
  <si>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</si>
  <si>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</si>
  <si>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</si>
  <si>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</si>
  <si>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</si>
  <si>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</si>
  <si>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</si>
  <si>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</si>
  <si>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</si>
  <si>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</si>
  <si>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</si>
  <si>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</si>
  <si>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</si>
  <si>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</si>
  <si>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</si>
  <si>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</si>
  <si>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</si>
  <si>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</si>
  <si>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</si>
  <si>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</si>
  <si>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</si>
  <si>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</si>
  <si>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</si>
  <si>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</si>
  <si>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</si>
  <si>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</si>
  <si>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</si>
  <si>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</si>
  <si>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</si>
  <si>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</si>
  <si>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</si>
  <si>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</si>
  <si>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</si>
  <si>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</si>
  <si>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</si>
  <si>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</si>
  <si>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</si>
  <si>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</si>
  <si>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</si>
  <si>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</si>
  <si>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</si>
  <si>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</si>
  <si>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</si>
  <si>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</si>
  <si>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</si>
  <si>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</si>
  <si>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</si>
  <si>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</si>
  <si>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</si>
  <si>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</si>
  <si>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</si>
  <si>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</si>
  <si>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</si>
  <si>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</si>
  <si>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</si>
  <si>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</si>
  <si>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</si>
  <si>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</si>
  <si>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</si>
  <si>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</si>
  <si>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</si>
  <si>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</si>
  <si>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</si>
  <si>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</si>
  <si>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</si>
  <si>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</si>
  <si>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</si>
  <si>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</si>
  <si>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</si>
  <si>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</si>
  <si>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</si>
  <si>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</si>
  <si>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</si>
  <si>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</si>
  <si>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</si>
  <si>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</si>
  <si>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</si>
  <si>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</si>
  <si>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</si>
  <si>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</si>
  <si>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</si>
  <si>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</si>
  <si>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</si>
  <si>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</si>
  <si>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</si>
  <si>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</si>
  <si>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</si>
  <si>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</si>
  <si>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</si>
  <si>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</si>
  <si>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</si>
  <si>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</si>
  <si>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</si>
  <si>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</si>
  <si>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</si>
  <si>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</si>
  <si>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</si>
  <si>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</si>
  <si>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0.57</t>
  </si>
  <si>
    <t>▲ 5.94</t>
  </si>
  <si>
    <t>▲ 6.93</t>
  </si>
  <si>
    <t>▲ 1.42</t>
  </si>
  <si>
    <t>水道事業会計</t>
  </si>
  <si>
    <t>一般会計</t>
  </si>
  <si>
    <t>下水道事業会計</t>
  </si>
  <si>
    <t>国民健康保険特別会計</t>
  </si>
  <si>
    <t>介護保険特別会計</t>
  </si>
  <si>
    <t>産業立地推進事業特別会計</t>
  </si>
  <si>
    <t>競輪特別会計</t>
  </si>
  <si>
    <t>後期高齢者医療特別会計</t>
  </si>
  <si>
    <t>その他会計（赤字）</t>
  </si>
  <si>
    <t>その他会計（黒字）</t>
  </si>
  <si>
    <t>-</t>
    <phoneticPr fontId="2"/>
  </si>
  <si>
    <t>-</t>
    <phoneticPr fontId="2"/>
  </si>
  <si>
    <t>-</t>
    <phoneticPr fontId="2"/>
  </si>
  <si>
    <t>-</t>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</si>
  <si>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</si>
  <si>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</si>
  <si>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群馬県市町村会館管理組合</t>
    <rPh sb="0" eb="3">
      <t>グンマケン</t>
    </rPh>
    <rPh sb="3" eb="6">
      <t>シチョウソン</t>
    </rPh>
    <rPh sb="6" eb="8">
      <t>カイカン</t>
    </rPh>
    <rPh sb="8" eb="10">
      <t>カンリ</t>
    </rPh>
    <rPh sb="10" eb="12">
      <t>クミアイ</t>
    </rPh>
    <phoneticPr fontId="2"/>
  </si>
  <si>
    <t>前橋観光コンベンション協会</t>
    <rPh sb="0" eb="2">
      <t>マエバシ</t>
    </rPh>
    <rPh sb="2" eb="4">
      <t>カンコウ</t>
    </rPh>
    <rPh sb="11" eb="13">
      <t>キョウカイ</t>
    </rPh>
    <phoneticPr fontId="2"/>
  </si>
  <si>
    <t>前橋青果低温貯蔵</t>
    <rPh sb="0" eb="2">
      <t>マエバシ</t>
    </rPh>
    <rPh sb="2" eb="4">
      <t>セイカ</t>
    </rPh>
    <rPh sb="4" eb="6">
      <t>テイオン</t>
    </rPh>
    <rPh sb="6" eb="8">
      <t>チョゾウ</t>
    </rPh>
    <phoneticPr fontId="2"/>
  </si>
  <si>
    <t>前橋市まちづくり公社</t>
    <rPh sb="0" eb="3">
      <t>マエバシシ</t>
    </rPh>
    <rPh sb="8" eb="10">
      <t>コウシャ</t>
    </rPh>
    <phoneticPr fontId="2"/>
  </si>
  <si>
    <t>公立大学法人前橋工科大学</t>
    <rPh sb="0" eb="2">
      <t>コウリツ</t>
    </rPh>
    <rPh sb="2" eb="4">
      <t>ダイガク</t>
    </rPh>
    <rPh sb="4" eb="6">
      <t>ホウジン</t>
    </rPh>
    <rPh sb="6" eb="8">
      <t>マエバシ</t>
    </rPh>
    <rPh sb="8" eb="10">
      <t>コウカ</t>
    </rPh>
    <rPh sb="10" eb="12">
      <t>ダイガク</t>
    </rPh>
    <phoneticPr fontId="2"/>
  </si>
  <si>
    <t>〇</t>
    <phoneticPr fontId="2"/>
  </si>
  <si>
    <t>-</t>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</si>
  <si>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</si>
  <si>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</si>
  <si>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</si>
  <si>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</si>
  <si>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</si>
  <si>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11"/>
  </si>
  <si>
    <t>職員退職手当基金</t>
    <rPh sb="0" eb="2">
      <t>ショクイン</t>
    </rPh>
    <rPh sb="2" eb="4">
      <t>タイショク</t>
    </rPh>
    <rPh sb="4" eb="6">
      <t>テアテ</t>
    </rPh>
    <rPh sb="6" eb="8">
      <t>キキン</t>
    </rPh>
    <phoneticPr fontId="11"/>
  </si>
  <si>
    <t>社会福祉基金</t>
    <rPh sb="0" eb="2">
      <t>シャカイ</t>
    </rPh>
    <rPh sb="2" eb="4">
      <t>フクシ</t>
    </rPh>
    <rPh sb="4" eb="6">
      <t>キキン</t>
    </rPh>
    <phoneticPr fontId="11"/>
  </si>
  <si>
    <t>教育振興基金</t>
    <rPh sb="0" eb="2">
      <t>キョウイク</t>
    </rPh>
    <rPh sb="2" eb="4">
      <t>シンコウ</t>
    </rPh>
    <rPh sb="4" eb="6">
      <t>キキン</t>
    </rPh>
    <phoneticPr fontId="11"/>
  </si>
  <si>
    <t>国際交流基金</t>
    <rPh sb="0" eb="2">
      <t>コクサイ</t>
    </rPh>
    <rPh sb="2" eb="4">
      <t>コウリュウ</t>
    </rPh>
    <rPh sb="4" eb="6">
      <t>キキン</t>
    </rPh>
    <phoneticPr fontId="11"/>
  </si>
  <si>
    <t>-</t>
    <phoneticPr fontId="2"/>
  </si>
  <si>
    <t>-</t>
    <phoneticPr fontId="2"/>
  </si>
  <si>
    <t>-</t>
    <phoneticPr fontId="2"/>
  </si>
  <si>
    <t>-</t>
    <phoneticPr fontId="2"/>
  </si>
  <si>
    <t>-</t>
    <phoneticPr fontId="2"/>
  </si>
  <si>
    <t>-</t>
    <phoneticPr fontId="2"/>
  </si>
  <si>
    <t>-</t>
    <phoneticPr fontId="2"/>
  </si>
  <si>
    <t>群馬県後期高齢者医療広域連合（事業会計）</t>
    <rPh sb="0" eb="3">
      <t>グンマケン</t>
    </rPh>
    <rPh sb="3" eb="5">
      <t>コウキ</t>
    </rPh>
    <rPh sb="5" eb="7">
      <t>コウレイ</t>
    </rPh>
    <rPh sb="7" eb="8">
      <t>シャ</t>
    </rPh>
    <rPh sb="8" eb="10">
      <t>イリョウ</t>
    </rPh>
    <rPh sb="10" eb="12">
      <t>コウイキ</t>
    </rPh>
    <rPh sb="12" eb="14">
      <t>レンゴウ</t>
    </rPh>
    <rPh sb="15" eb="17">
      <t>ジギョウ</t>
    </rPh>
    <rPh sb="17" eb="19">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</si>
  <si>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</si>
  <si>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</si>
  <si>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</si>
  <si>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</si>
  <si>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</si>
  <si>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</si>
  <si>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</si>
  <si>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</si>
  <si>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</si>
  <si>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</si>
  <si>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</si>
  <si>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</si>
  <si>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</si>
  <si>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将来負担比率と有形固定資産減価償却費率は類似団体と比較すると高い水準にある。
公共施設等総合管理計画及び市有施設予防保全計画などに基づいた施設の維持管理を進めることにより、有形固定資産減価償却率の大幅な上昇は抑えられているものの、当該施設の整備工事に充てる公共施設等整備基金などを取崩し、充当可能基金残高が減少したことで、将来負担比率も増加した。</t>
    <rPh sb="0" eb="2">
      <t>ショウライ</t>
    </rPh>
    <rPh sb="2" eb="4">
      <t>フタン</t>
    </rPh>
    <rPh sb="4" eb="6">
      <t>ヒリツ</t>
    </rPh>
    <rPh sb="7" eb="9">
      <t>ユウケイ</t>
    </rPh>
    <rPh sb="9" eb="11">
      <t>コテイ</t>
    </rPh>
    <rPh sb="11" eb="13">
      <t>シサン</t>
    </rPh>
    <rPh sb="13" eb="15">
      <t>ゲンカ</t>
    </rPh>
    <rPh sb="15" eb="17">
      <t>ショウキャク</t>
    </rPh>
    <rPh sb="17" eb="18">
      <t>ヒ</t>
    </rPh>
    <rPh sb="18" eb="19">
      <t>リツ</t>
    </rPh>
    <rPh sb="20" eb="22">
      <t>ルイジ</t>
    </rPh>
    <rPh sb="22" eb="24">
      <t>ダンタイ</t>
    </rPh>
    <rPh sb="25" eb="27">
      <t>ヒカク</t>
    </rPh>
    <rPh sb="30" eb="31">
      <t>タカ</t>
    </rPh>
    <rPh sb="32" eb="34">
      <t>スイジュン</t>
    </rPh>
    <rPh sb="77" eb="78">
      <t>スス</t>
    </rPh>
    <rPh sb="86" eb="88">
      <t>ユウケイ</t>
    </rPh>
    <rPh sb="88" eb="90">
      <t>コテイ</t>
    </rPh>
    <rPh sb="90" eb="92">
      <t>シサン</t>
    </rPh>
    <rPh sb="92" eb="94">
      <t>ゲンカ</t>
    </rPh>
    <rPh sb="94" eb="96">
      <t>ショウキャク</t>
    </rPh>
    <rPh sb="96" eb="97">
      <t>リツ</t>
    </rPh>
    <rPh sb="98" eb="100">
      <t>オオハバ</t>
    </rPh>
    <rPh sb="101" eb="103">
      <t>ジョウショウ</t>
    </rPh>
    <rPh sb="104" eb="105">
      <t>オサ</t>
    </rPh>
    <rPh sb="115" eb="117">
      <t>トウガイ</t>
    </rPh>
    <rPh sb="117" eb="119">
      <t>シセツ</t>
    </rPh>
    <rPh sb="120" eb="122">
      <t>セイビ</t>
    </rPh>
    <rPh sb="122" eb="124">
      <t>コウジ</t>
    </rPh>
    <rPh sb="125" eb="126">
      <t>ア</t>
    </rPh>
    <rPh sb="128" eb="130">
      <t>コウキョウ</t>
    </rPh>
    <rPh sb="130" eb="132">
      <t>シセツ</t>
    </rPh>
    <rPh sb="132" eb="133">
      <t>トウ</t>
    </rPh>
    <rPh sb="133" eb="135">
      <t>セイビ</t>
    </rPh>
    <rPh sb="135" eb="137">
      <t>キキン</t>
    </rPh>
    <rPh sb="140" eb="142">
      <t>トリクズシ</t>
    </rPh>
    <rPh sb="144" eb="146">
      <t>ジュウトウ</t>
    </rPh>
    <rPh sb="146" eb="148">
      <t>カノウ</t>
    </rPh>
    <rPh sb="148" eb="150">
      <t>キキン</t>
    </rPh>
    <rPh sb="150" eb="152">
      <t>ザンダカ</t>
    </rPh>
    <rPh sb="153" eb="155">
      <t>ゲンショウ</t>
    </rPh>
    <rPh sb="161" eb="163">
      <t>ショウライ</t>
    </rPh>
    <rPh sb="163" eb="165">
      <t>フタン</t>
    </rPh>
    <rPh sb="165" eb="167">
      <t>ヒリツ</t>
    </rPh>
    <rPh sb="168" eb="170">
      <t>ゾウカ</t>
    </rPh>
    <phoneticPr fontId="5"/>
  </si>
  <si>
    <t>将来負担比率と実質公債費比率は、類似団体と比較すると高い水準にある。H27年度までは改善傾向であったが、H28年度からはどちらも増加傾向である。
普通交付税及び臨時財政対策債が減額したことに伴い標準財政規模が減額となったことから、実質公債費比率が増加した。
標準財政規模の減額に加え、財政調整基金及び公共施設等整備基金などの取崩の増加により充当可能基金が減少したことで、将来負担比率も増加している。</t>
    <rPh sb="0" eb="2">
      <t>ショウライ</t>
    </rPh>
    <rPh sb="2" eb="4">
      <t>フタン</t>
    </rPh>
    <rPh sb="4" eb="6">
      <t>ヒリツ</t>
    </rPh>
    <rPh sb="7" eb="9">
      <t>ジッシツ</t>
    </rPh>
    <rPh sb="9" eb="11">
      <t>コウサイ</t>
    </rPh>
    <rPh sb="11" eb="12">
      <t>ヒ</t>
    </rPh>
    <rPh sb="12" eb="14">
      <t>ヒリツ</t>
    </rPh>
    <rPh sb="16" eb="18">
      <t>ルイジ</t>
    </rPh>
    <rPh sb="18" eb="20">
      <t>ダンタイ</t>
    </rPh>
    <rPh sb="21" eb="23">
      <t>ヒカク</t>
    </rPh>
    <rPh sb="26" eb="27">
      <t>タカ</t>
    </rPh>
    <rPh sb="28" eb="30">
      <t>スイジュン</t>
    </rPh>
    <rPh sb="37" eb="39">
      <t>ネンド</t>
    </rPh>
    <rPh sb="42" eb="44">
      <t>カイゼン</t>
    </rPh>
    <rPh sb="44" eb="46">
      <t>ケイコウ</t>
    </rPh>
    <rPh sb="55" eb="57">
      <t>ネンド</t>
    </rPh>
    <rPh sb="64" eb="66">
      <t>ゾウカ</t>
    </rPh>
    <rPh sb="66" eb="68">
      <t>ケイコウ</t>
    </rPh>
    <rPh sb="73" eb="75">
      <t>フツウ</t>
    </rPh>
    <rPh sb="75" eb="78">
      <t>コウフゼイ</t>
    </rPh>
    <rPh sb="78" eb="79">
      <t>オヨ</t>
    </rPh>
    <rPh sb="80" eb="82">
      <t>リンジ</t>
    </rPh>
    <rPh sb="82" eb="84">
      <t>ザイセイ</t>
    </rPh>
    <rPh sb="84" eb="86">
      <t>タイサク</t>
    </rPh>
    <rPh sb="86" eb="87">
      <t>サイ</t>
    </rPh>
    <rPh sb="88" eb="90">
      <t>ゲンガク</t>
    </rPh>
    <rPh sb="95" eb="96">
      <t>トモナ</t>
    </rPh>
    <rPh sb="97" eb="99">
      <t>ヒョウジュン</t>
    </rPh>
    <rPh sb="99" eb="101">
      <t>ザイセイ</t>
    </rPh>
    <rPh sb="101" eb="103">
      <t>キボ</t>
    </rPh>
    <rPh sb="104" eb="106">
      <t>ゲンガク</t>
    </rPh>
    <rPh sb="115" eb="117">
      <t>ジッシツ</t>
    </rPh>
    <rPh sb="117" eb="120">
      <t>コウサイヒ</t>
    </rPh>
    <rPh sb="120" eb="122">
      <t>ヒリツ</t>
    </rPh>
    <rPh sb="123" eb="125">
      <t>ゾウカ</t>
    </rPh>
    <rPh sb="129" eb="131">
      <t>ヒョウジュン</t>
    </rPh>
    <rPh sb="131" eb="133">
      <t>ザイセイ</t>
    </rPh>
    <rPh sb="133" eb="135">
      <t>キボ</t>
    </rPh>
    <rPh sb="136" eb="138">
      <t>ゲンガク</t>
    </rPh>
    <rPh sb="139" eb="140">
      <t>クワ</t>
    </rPh>
    <rPh sb="142" eb="144">
      <t>ザイセイ</t>
    </rPh>
    <rPh sb="144" eb="146">
      <t>チョウセイ</t>
    </rPh>
    <rPh sb="146" eb="148">
      <t>キキン</t>
    </rPh>
    <rPh sb="148" eb="149">
      <t>オヨ</t>
    </rPh>
    <rPh sb="150" eb="152">
      <t>コウキョウ</t>
    </rPh>
    <rPh sb="152" eb="154">
      <t>シセツ</t>
    </rPh>
    <rPh sb="154" eb="155">
      <t>トウ</t>
    </rPh>
    <rPh sb="155" eb="157">
      <t>セイビ</t>
    </rPh>
    <rPh sb="157" eb="159">
      <t>キキン</t>
    </rPh>
    <rPh sb="162" eb="164">
      <t>トリクズシ</t>
    </rPh>
    <rPh sb="165" eb="167">
      <t>ゾウカ</t>
    </rPh>
    <rPh sb="170" eb="172">
      <t>ジュウトウ</t>
    </rPh>
    <rPh sb="172" eb="174">
      <t>カノウ</t>
    </rPh>
    <rPh sb="174" eb="176">
      <t>キキン</t>
    </rPh>
    <rPh sb="177" eb="179">
      <t>ゲンショウ</t>
    </rPh>
    <rPh sb="185" eb="187">
      <t>ショウライ</t>
    </rPh>
    <rPh sb="187" eb="189">
      <t>フタン</t>
    </rPh>
    <rPh sb="189" eb="191">
      <t>ヒリツ</t>
    </rPh>
    <rPh sb="192" eb="194">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</si>
</sst>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E488-4EE2-BDA4-1A40F4D962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58077</c:v>
                </c:pt>
                <c:pt idx="1">
                  <c:v>62517</c:v>
                </c:pt>
                <c:pt idx="2">
                  <c:v>65480</c:v>
                </c:pt>
                <c:pt idx="3">
                  <c:v>69948</c:v>
                </c:pt>
                <c:pt idx="4">
                  <c:v>69577</c:v>
                </c:pt>
              </c:numCache>
            </c:numRef>
          </c:val>
          <c:smooth val="0"/>
          <c:extLst>
            <c:ext xmlns:c16="http://schemas.microsoft.com/office/drawing/2014/chart" uri="{C3380CC4-5D6E-409C-BE32-E72D297353CC}">
              <c16:uniqueId val="{00000001-E488-4EE2-BDA4-1A40F4D962C1}"/>
            </c:ext>
          </c:extLst>
        </c:ser>
        <c:dLbls>
          <c:showLegendKey val="0"/>
          <c:showVal val="0"/>
          <c:showCatName val="0"/>
          <c:showSerName val="0"/>
          <c:showPercent val="0"/>
          <c:showBubbleSize val="0"/>
        </c:dLbls>
        <c:marker val="1"/>
        <c:smooth val="0"/>
        <c:axId val="105382304"/>
        <c:axId val="258425024"/>
      </c:lineChart>
      <c:catAx>
        <c:axId val="105382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8425024"/>
        <c:crosses val="autoZero"/>
        <c:auto val="1"/>
        <c:lblAlgn val="ctr"/>
        <c:lblOffset val="100"/>
        <c:tickLblSkip val="1"/>
        <c:tickMarkSkip val="1"/>
        <c:noMultiLvlLbl val="0"/>
      </c:catAx>
      <c:valAx>
        <c:axId val="25842502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382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3.67</c:v>
                </c:pt>
                <c:pt idx="1">
                  <c:v>3.23</c:v>
                </c:pt>
                <c:pt idx="2">
                  <c:v>4.3</c:v>
                </c:pt>
                <c:pt idx="3">
                  <c:v>2.08</c:v>
                </c:pt>
                <c:pt idx="4">
                  <c:v>3.3</c:v>
                </c:pt>
              </c:numCache>
            </c:numRef>
          </c:val>
          <c:extLst>
            <c:ext xmlns:c16="http://schemas.microsoft.com/office/drawing/2014/chart" uri="{C3380CC4-5D6E-409C-BE32-E72D297353CC}">
              <c16:uniqueId val="{00000000-7482-433E-9174-B84570845D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c:v>
                </c:pt>
                <c:pt idx="1">
                  <c:v>9.36</c:v>
                </c:pt>
                <c:pt idx="2">
                  <c:v>12.98</c:v>
                </c:pt>
                <c:pt idx="3">
                  <c:v>10.79</c:v>
                </c:pt>
                <c:pt idx="4">
                  <c:v>9.3000000000000007</c:v>
                </c:pt>
              </c:numCache>
            </c:numRef>
          </c:val>
          <c:extLst>
            <c:ext xmlns:c16="http://schemas.microsoft.com/office/drawing/2014/chart" uri="{C3380CC4-5D6E-409C-BE32-E72D297353CC}">
              <c16:uniqueId val="{00000001-7482-433E-9174-B84570845D95}"/>
            </c:ext>
          </c:extLst>
        </c:ser>
        <c:dLbls>
          <c:showLegendKey val="0"/>
          <c:showVal val="0"/>
          <c:showCatName val="0"/>
          <c:showSerName val="0"/>
          <c:showPercent val="0"/>
          <c:showBubbleSize val="0"/>
        </c:dLbls>
        <c:gapWidth val="250"/>
        <c:overlap val="100"/>
        <c:axId val="168932928"/>
        <c:axId val="168933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-0.56999999999999995</c:v>
                </c:pt>
                <c:pt idx="1">
                  <c:v>-5.94</c:v>
                </c:pt>
                <c:pt idx="2">
                  <c:v>2.85</c:v>
                </c:pt>
                <c:pt idx="3">
                  <c:v>-6.93</c:v>
                </c:pt>
                <c:pt idx="4">
                  <c:v>-1.42</c:v>
                </c:pt>
              </c:numCache>
            </c:numRef>
          </c:val>
          <c:smooth val="0"/>
          <c:extLst>
            <c:ext xmlns:c16="http://schemas.microsoft.com/office/drawing/2014/chart" uri="{C3380CC4-5D6E-409C-BE32-E72D297353CC}">
              <c16:uniqueId val="{00000002-7482-433E-9174-B84570845D95}"/>
            </c:ext>
          </c:extLst>
        </c:ser>
        <c:dLbls>
          <c:showLegendKey val="0"/>
          <c:showVal val="0"/>
          <c:showCatName val="0"/>
          <c:showSerName val="0"/>
          <c:showPercent val="0"/>
          <c:showBubbleSize val="0"/>
        </c:dLbls>
        <c:marker val="1"/>
        <c:smooth val="0"/>
        <c:axId val="168932928"/>
        <c:axId val="168933320"/>
      </c:lineChart>
      <c:catAx>
        <c:axId val="16893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8933320"/>
        <c:crosses val="autoZero"/>
        <c:auto val="1"/>
        <c:lblAlgn val="ctr"/>
        <c:lblOffset val="100"/>
        <c:tickLblSkip val="1"/>
        <c:tickMarkSkip val="1"/>
        <c:noMultiLvlLbl val="0"/>
      </c:catAx>
      <c:valAx>
        <c:axId val="168933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93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0.09</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0-FBCC-4E5A-A2E6-A5B791B9B0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CC-4E5A-A2E6-A5B791B9B0D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2-FBCC-4E5A-A2E6-A5B791B9B0DD}"/>
            </c:ext>
          </c:extLst>
        </c:ser>
        <c:ser>
          <c:idx val="3"/>
          <c:order val="3"/>
          <c:tx>
            <c:strRef>
              <c:f>データシート!$A$30</c:f>
              <c:strCache>
                <c:ptCount val="1"/>
                <c:pt idx="0">
                  <c:v>競輪特別会計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0.83</c:v>
                </c:pt>
                <c:pt idx="2">
                  <c:v>#N/A</c:v>
                </c:pt>
                <c:pt idx="3">
                  <c:v>0.39</c:v>
                </c:pt>
                <c:pt idx="4">
                  <c:v>#N/A</c:v>
                </c:pt>
                <c:pt idx="5">
                  <c:v>0.44</c:v>
                </c:pt>
                <c:pt idx="6">
                  <c:v>#N/A</c:v>
                </c:pt>
                <c:pt idx="7">
                  <c:v>0.4</c:v>
                </c:pt>
                <c:pt idx="8">
                  <c:v>#N/A</c:v>
                </c:pt>
                <c:pt idx="9">
                  <c:v>0.49</c:v>
                </c:pt>
              </c:numCache>
            </c:numRef>
          </c:val>
          <c:extLst>
            <c:ext xmlns:c16="http://schemas.microsoft.com/office/drawing/2014/chart" uri="{C3380CC4-5D6E-409C-BE32-E72D297353CC}">
              <c16:uniqueId val="{00000003-FBCC-4E5A-A2E6-A5B791B9B0DD}"/>
            </c:ext>
          </c:extLst>
        </c:ser>
        <c:ser>
          <c:idx val="4"/>
          <c:order val="4"/>
          <c:tx>
            <c:strRef>
              <c:f>データシート!$A$31</c:f>
              <c:strCache>
                <c:ptCount val="1"/>
                <c:pt idx="0">
                  <c:v>産業立地推進事業特別会計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0.23</c:v>
                </c:pt>
                <c:pt idx="8">
                  <c:v>#N/A</c:v>
                </c:pt>
                <c:pt idx="9">
                  <c:v>0.81</c:v>
                </c:pt>
              </c:numCache>
            </c:numRef>
          </c:val>
          <c:extLst>
            <c:ext xmlns:c16="http://schemas.microsoft.com/office/drawing/2014/chart" uri="{C3380CC4-5D6E-409C-BE32-E72D297353CC}">
              <c16:uniqueId val="{00000004-FBCC-4E5A-A2E6-A5B791B9B0D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0.44</c:v>
                </c:pt>
                <c:pt idx="2">
                  <c:v>#N/A</c:v>
                </c:pt>
                <c:pt idx="3">
                  <c:v>0.31</c:v>
                </c:pt>
                <c:pt idx="4">
                  <c:v>#N/A</c:v>
                </c:pt>
                <c:pt idx="5">
                  <c:v>0.39</c:v>
                </c:pt>
                <c:pt idx="6">
                  <c:v>#N/A</c:v>
                </c:pt>
                <c:pt idx="7">
                  <c:v>1.01</c:v>
                </c:pt>
                <c:pt idx="8">
                  <c:v>#N/A</c:v>
                </c:pt>
                <c:pt idx="9">
                  <c:v>1.02</c:v>
                </c:pt>
              </c:numCache>
            </c:numRef>
          </c:val>
          <c:extLst>
            <c:ext xmlns:c16="http://schemas.microsoft.com/office/drawing/2014/chart" uri="{C3380CC4-5D6E-409C-BE32-E72D297353CC}">
              <c16:uniqueId val="{00000005-FBCC-4E5A-A2E6-A5B791B9B0D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1.93</c:v>
                </c:pt>
                <c:pt idx="2">
                  <c:v>#N/A</c:v>
                </c:pt>
                <c:pt idx="3">
                  <c:v>2.34</c:v>
                </c:pt>
                <c:pt idx="4">
                  <c:v>#N/A</c:v>
                </c:pt>
                <c:pt idx="5">
                  <c:v>0.39</c:v>
                </c:pt>
                <c:pt idx="6">
                  <c:v>#N/A</c:v>
                </c:pt>
                <c:pt idx="7">
                  <c:v>1.62</c:v>
                </c:pt>
                <c:pt idx="8">
                  <c:v>#N/A</c:v>
                </c:pt>
                <c:pt idx="9">
                  <c:v>1.97</c:v>
                </c:pt>
              </c:numCache>
            </c:numRef>
          </c:val>
          <c:extLst>
            <c:ext xmlns:c16="http://schemas.microsoft.com/office/drawing/2014/chart" uri="{C3380CC4-5D6E-409C-BE32-E72D297353CC}">
              <c16:uniqueId val="{00000006-FBCC-4E5A-A2E6-A5B791B9B0D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2.5499999999999998</c:v>
                </c:pt>
                <c:pt idx="2">
                  <c:v>#N/A</c:v>
                </c:pt>
                <c:pt idx="3">
                  <c:v>2.15</c:v>
                </c:pt>
                <c:pt idx="4">
                  <c:v>#N/A</c:v>
                </c:pt>
                <c:pt idx="5">
                  <c:v>2.33</c:v>
                </c:pt>
                <c:pt idx="6">
                  <c:v>#N/A</c:v>
                </c:pt>
                <c:pt idx="7">
                  <c:v>2.82</c:v>
                </c:pt>
                <c:pt idx="8">
                  <c:v>#N/A</c:v>
                </c:pt>
                <c:pt idx="9">
                  <c:v>2.83</c:v>
                </c:pt>
              </c:numCache>
            </c:numRef>
          </c:val>
          <c:extLst>
            <c:ext xmlns:c16="http://schemas.microsoft.com/office/drawing/2014/chart" uri="{C3380CC4-5D6E-409C-BE32-E72D297353CC}">
              <c16:uniqueId val="{00000007-FBCC-4E5A-A2E6-A5B791B9B0D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3.57</c:v>
                </c:pt>
                <c:pt idx="2">
                  <c:v>#N/A</c:v>
                </c:pt>
                <c:pt idx="3">
                  <c:v>3.23</c:v>
                </c:pt>
                <c:pt idx="4">
                  <c:v>#N/A</c:v>
                </c:pt>
                <c:pt idx="5">
                  <c:v>4.28</c:v>
                </c:pt>
                <c:pt idx="6">
                  <c:v>#N/A</c:v>
                </c:pt>
                <c:pt idx="7">
                  <c:v>2.0499999999999998</c:v>
                </c:pt>
                <c:pt idx="8">
                  <c:v>#N/A</c:v>
                </c:pt>
                <c:pt idx="9">
                  <c:v>3.27</c:v>
                </c:pt>
              </c:numCache>
            </c:numRef>
          </c:val>
          <c:extLst>
            <c:ext xmlns:c16="http://schemas.microsoft.com/office/drawing/2014/chart" uri="{C3380CC4-5D6E-409C-BE32-E72D297353CC}">
              <c16:uniqueId val="{00000008-FBCC-4E5A-A2E6-A5B791B9B0D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3.7</c:v>
                </c:pt>
                <c:pt idx="2">
                  <c:v>#N/A</c:v>
                </c:pt>
                <c:pt idx="3">
                  <c:v>3.7</c:v>
                </c:pt>
                <c:pt idx="4">
                  <c:v>#N/A</c:v>
                </c:pt>
                <c:pt idx="5">
                  <c:v>3.92</c:v>
                </c:pt>
                <c:pt idx="6">
                  <c:v>#N/A</c:v>
                </c:pt>
                <c:pt idx="7">
                  <c:v>3.82</c:v>
                </c:pt>
                <c:pt idx="8">
                  <c:v>#N/A</c:v>
                </c:pt>
                <c:pt idx="9">
                  <c:v>3.86</c:v>
                </c:pt>
              </c:numCache>
            </c:numRef>
          </c:val>
          <c:extLst>
            <c:ext xmlns:c16="http://schemas.microsoft.com/office/drawing/2014/chart" uri="{C3380CC4-5D6E-409C-BE32-E72D297353CC}">
              <c16:uniqueId val="{00000009-FBCC-4E5A-A2E6-A5B791B9B0DD}"/>
            </c:ext>
          </c:extLst>
        </c:ser>
        <c:dLbls>
          <c:showLegendKey val="0"/>
          <c:showVal val="0"/>
          <c:showCatName val="0"/>
          <c:showSerName val="0"/>
          <c:showPercent val="0"/>
          <c:showBubbleSize val="0"/>
        </c:dLbls>
        <c:gapWidth val="150"/>
        <c:overlap val="100"/>
        <c:axId val="168934496"/>
        <c:axId val="403626544"/>
      </c:barChart>
      <c:catAx>
        <c:axId val="16893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626544"/>
        <c:crosses val="autoZero"/>
        <c:auto val="1"/>
        <c:lblAlgn val="ctr"/>
        <c:lblOffset val="100"/>
        <c:tickLblSkip val="1"/>
        <c:tickMarkSkip val="1"/>
        <c:noMultiLvlLbl val="0"/>
      </c:catAx>
      <c:valAx>
        <c:axId val="40362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934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11775</c:v>
                </c:pt>
                <c:pt idx="5">
                  <c:v>12431</c:v>
                </c:pt>
                <c:pt idx="8">
                  <c:v>12182</c:v>
                </c:pt>
                <c:pt idx="11">
                  <c:v>12167</c:v>
                </c:pt>
                <c:pt idx="14">
                  <c:v>12045</c:v>
                </c:pt>
              </c:numCache>
            </c:numRef>
          </c:val>
          <c:extLst>
            <c:ext xmlns:c16="http://schemas.microsoft.com/office/drawing/2014/chart" uri="{C3380CC4-5D6E-409C-BE32-E72D297353CC}">
              <c16:uniqueId val="{00000000-D7D7-4DCB-860E-30F89C29BE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D7-4DCB-860E-30F89C29BE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7D7-4DCB-860E-30F89C29BE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D7D7-4DCB-860E-30F89C29BE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2592</c:v>
                </c:pt>
                <c:pt idx="3">
                  <c:v>2492</c:v>
                </c:pt>
                <c:pt idx="6">
                  <c:v>2513</c:v>
                </c:pt>
                <c:pt idx="9">
                  <c:v>2549</c:v>
                </c:pt>
                <c:pt idx="12">
                  <c:v>2204</c:v>
                </c:pt>
              </c:numCache>
            </c:numRef>
          </c:val>
          <c:extLst>
            <c:ext xmlns:c16="http://schemas.microsoft.com/office/drawing/2014/chart" uri="{C3380CC4-5D6E-409C-BE32-E72D297353CC}">
              <c16:uniqueId val="{00000004-D7D7-4DCB-860E-30F89C29BE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D7-4DCB-860E-30F89C29BE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D7-4DCB-860E-30F89C29BE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14575</c:v>
                </c:pt>
                <c:pt idx="3">
                  <c:v>15083</c:v>
                </c:pt>
                <c:pt idx="6">
                  <c:v>15346</c:v>
                </c:pt>
                <c:pt idx="9">
                  <c:v>15406</c:v>
                </c:pt>
                <c:pt idx="12">
                  <c:v>15184</c:v>
                </c:pt>
              </c:numCache>
            </c:numRef>
          </c:val>
          <c:extLst>
            <c:ext xmlns:c16="http://schemas.microsoft.com/office/drawing/2014/chart" uri="{C3380CC4-5D6E-409C-BE32-E72D297353CC}">
              <c16:uniqueId val="{00000007-D7D7-4DCB-860E-30F89C29BEF0}"/>
            </c:ext>
          </c:extLst>
        </c:ser>
        <c:dLbls>
          <c:showLegendKey val="0"/>
          <c:showVal val="0"/>
          <c:showCatName val="0"/>
          <c:showSerName val="0"/>
          <c:showPercent val="0"/>
          <c:showBubbleSize val="0"/>
        </c:dLbls>
        <c:gapWidth val="100"/>
        <c:overlap val="100"/>
        <c:axId val="403627328"/>
        <c:axId val="403627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5393</c:v>
                </c:pt>
                <c:pt idx="2">
                  <c:v>#N/A</c:v>
                </c:pt>
                <c:pt idx="3">
                  <c:v>#N/A</c:v>
                </c:pt>
                <c:pt idx="4">
                  <c:v>5144</c:v>
                </c:pt>
                <c:pt idx="5">
                  <c:v>#N/A</c:v>
                </c:pt>
                <c:pt idx="6">
                  <c:v>#N/A</c:v>
                </c:pt>
                <c:pt idx="7">
                  <c:v>5677</c:v>
                </c:pt>
                <c:pt idx="8">
                  <c:v>#N/A</c:v>
                </c:pt>
                <c:pt idx="9">
                  <c:v>#N/A</c:v>
                </c:pt>
                <c:pt idx="10">
                  <c:v>5788</c:v>
                </c:pt>
                <c:pt idx="11">
                  <c:v>#N/A</c:v>
                </c:pt>
                <c:pt idx="12">
                  <c:v>#N/A</c:v>
                </c:pt>
                <c:pt idx="13">
                  <c:v>5343</c:v>
                </c:pt>
                <c:pt idx="14">
                  <c:v>#N/A</c:v>
                </c:pt>
              </c:numCache>
            </c:numRef>
          </c:val>
          <c:smooth val="0"/>
          <c:extLst>
            <c:ext xmlns:c16="http://schemas.microsoft.com/office/drawing/2014/chart" uri="{C3380CC4-5D6E-409C-BE32-E72D297353CC}">
              <c16:uniqueId val="{00000008-D7D7-4DCB-860E-30F89C29BEF0}"/>
            </c:ext>
          </c:extLst>
        </c:ser>
        <c:dLbls>
          <c:showLegendKey val="0"/>
          <c:showVal val="0"/>
          <c:showCatName val="0"/>
          <c:showSerName val="0"/>
          <c:showPercent val="0"/>
          <c:showBubbleSize val="0"/>
        </c:dLbls>
        <c:marker val="1"/>
        <c:smooth val="0"/>
        <c:axId val="403627328"/>
        <c:axId val="403627720"/>
      </c:lineChart>
      <c:catAx>
        <c:axId val="40362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627720"/>
        <c:crosses val="autoZero"/>
        <c:auto val="1"/>
        <c:lblAlgn val="ctr"/>
        <c:lblOffset val="100"/>
        <c:tickLblSkip val="1"/>
        <c:tickMarkSkip val="1"/>
        <c:noMultiLvlLbl val="0"/>
      </c:catAx>
      <c:valAx>
        <c:axId val="403627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62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121496</c:v>
                </c:pt>
                <c:pt idx="5">
                  <c:v>122931</c:v>
                </c:pt>
                <c:pt idx="8">
                  <c:v>122287</c:v>
                </c:pt>
                <c:pt idx="11">
                  <c:v>122902</c:v>
                </c:pt>
                <c:pt idx="14">
                  <c:v>121794</c:v>
                </c:pt>
              </c:numCache>
            </c:numRef>
          </c:val>
          <c:extLst>
            <c:ext xmlns:c16="http://schemas.microsoft.com/office/drawing/2014/chart" uri="{C3380CC4-5D6E-409C-BE32-E72D297353CC}">
              <c16:uniqueId val="{00000000-374C-47C8-A1A0-6B78071EB8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15927</c:v>
                </c:pt>
                <c:pt idx="5">
                  <c:v>16377</c:v>
                </c:pt>
                <c:pt idx="8">
                  <c:v>17003</c:v>
                </c:pt>
                <c:pt idx="11">
                  <c:v>17097</c:v>
                </c:pt>
                <c:pt idx="14">
                  <c:v>16904</c:v>
                </c:pt>
              </c:numCache>
            </c:numRef>
          </c:val>
          <c:extLst>
            <c:ext xmlns:c16="http://schemas.microsoft.com/office/drawing/2014/chart" uri="{C3380CC4-5D6E-409C-BE32-E72D297353CC}">
              <c16:uniqueId val="{00000001-374C-47C8-A1A0-6B78071EB8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20693</c:v>
                </c:pt>
                <c:pt idx="5">
                  <c:v>18391</c:v>
                </c:pt>
                <c:pt idx="8">
                  <c:v>23147</c:v>
                </c:pt>
                <c:pt idx="11">
                  <c:v>20184</c:v>
                </c:pt>
                <c:pt idx="14">
                  <c:v>19384</c:v>
                </c:pt>
              </c:numCache>
            </c:numRef>
          </c:val>
          <c:extLst>
            <c:ext xmlns:c16="http://schemas.microsoft.com/office/drawing/2014/chart" uri="{C3380CC4-5D6E-409C-BE32-E72D297353CC}">
              <c16:uniqueId val="{00000002-374C-47C8-A1A0-6B78071EB8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4C-47C8-A1A0-6B78071EB8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4C-47C8-A1A0-6B78071EB8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323</c:v>
                </c:pt>
                <c:pt idx="3">
                  <c:v>191</c:v>
                </c:pt>
                <c:pt idx="6">
                  <c:v>189</c:v>
                </c:pt>
                <c:pt idx="9">
                  <c:v>209</c:v>
                </c:pt>
                <c:pt idx="12">
                  <c:v>94</c:v>
                </c:pt>
              </c:numCache>
            </c:numRef>
          </c:val>
          <c:extLst>
            <c:ext xmlns:c16="http://schemas.microsoft.com/office/drawing/2014/chart" uri="{C3380CC4-5D6E-409C-BE32-E72D297353CC}">
              <c16:uniqueId val="{00000005-374C-47C8-A1A0-6B78071EB8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20083</c:v>
                </c:pt>
                <c:pt idx="3">
                  <c:v>18649</c:v>
                </c:pt>
                <c:pt idx="6">
                  <c:v>18378</c:v>
                </c:pt>
                <c:pt idx="9">
                  <c:v>18776</c:v>
                </c:pt>
                <c:pt idx="12">
                  <c:v>17986</c:v>
                </c:pt>
              </c:numCache>
            </c:numRef>
          </c:val>
          <c:extLst>
            <c:ext xmlns:c16="http://schemas.microsoft.com/office/drawing/2014/chart" uri="{C3380CC4-5D6E-409C-BE32-E72D297353CC}">
              <c16:uniqueId val="{00000006-374C-47C8-A1A0-6B78071EB8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904</c:v>
                </c:pt>
                <c:pt idx="3">
                  <c:v>0</c:v>
                </c:pt>
                <c:pt idx="6">
                  <c:v>0</c:v>
                </c:pt>
                <c:pt idx="9">
                  <c:v>0</c:v>
                </c:pt>
                <c:pt idx="12">
                  <c:v>0</c:v>
                </c:pt>
              </c:numCache>
            </c:numRef>
          </c:val>
          <c:extLst>
            <c:ext xmlns:c16="http://schemas.microsoft.com/office/drawing/2014/chart" uri="{C3380CC4-5D6E-409C-BE32-E72D297353CC}">
              <c16:uniqueId val="{00000007-374C-47C8-A1A0-6B78071EB8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34055</c:v>
                </c:pt>
                <c:pt idx="3">
                  <c:v>32360</c:v>
                </c:pt>
                <c:pt idx="6">
                  <c:v>31358</c:v>
                </c:pt>
                <c:pt idx="9">
                  <c:v>30428</c:v>
                </c:pt>
                <c:pt idx="12">
                  <c:v>28358</c:v>
                </c:pt>
              </c:numCache>
            </c:numRef>
          </c:val>
          <c:extLst>
            <c:ext xmlns:c16="http://schemas.microsoft.com/office/drawing/2014/chart" uri="{C3380CC4-5D6E-409C-BE32-E72D297353CC}">
              <c16:uniqueId val="{00000008-374C-47C8-A1A0-6B78071EB8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74C-47C8-A1A0-6B78071EB8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150437</c:v>
                </c:pt>
                <c:pt idx="3">
                  <c:v>152018</c:v>
                </c:pt>
                <c:pt idx="6">
                  <c:v>151739</c:v>
                </c:pt>
                <c:pt idx="9">
                  <c:v>153528</c:v>
                </c:pt>
                <c:pt idx="12">
                  <c:v>155544</c:v>
                </c:pt>
              </c:numCache>
            </c:numRef>
          </c:val>
          <c:extLst>
            <c:ext xmlns:c16="http://schemas.microsoft.com/office/drawing/2014/chart" uri="{C3380CC4-5D6E-409C-BE32-E72D297353CC}">
              <c16:uniqueId val="{0000000A-374C-47C8-A1A0-6B78071EB8EB}"/>
            </c:ext>
          </c:extLst>
        </c:ser>
        <c:dLbls>
          <c:showLegendKey val="0"/>
          <c:showVal val="0"/>
          <c:showCatName val="0"/>
          <c:showSerName val="0"/>
          <c:showPercent val="0"/>
          <c:showBubbleSize val="0"/>
        </c:dLbls>
        <c:gapWidth val="100"/>
        <c:overlap val="100"/>
        <c:axId val="403979168"/>
        <c:axId val="403979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47686</c:v>
                </c:pt>
                <c:pt idx="2">
                  <c:v>#N/A</c:v>
                </c:pt>
                <c:pt idx="3">
                  <c:v>#N/A</c:v>
                </c:pt>
                <c:pt idx="4">
                  <c:v>45518</c:v>
                </c:pt>
                <c:pt idx="5">
                  <c:v>#N/A</c:v>
                </c:pt>
                <c:pt idx="6">
                  <c:v>#N/A</c:v>
                </c:pt>
                <c:pt idx="7">
                  <c:v>39227</c:v>
                </c:pt>
                <c:pt idx="8">
                  <c:v>#N/A</c:v>
                </c:pt>
                <c:pt idx="9">
                  <c:v>#N/A</c:v>
                </c:pt>
                <c:pt idx="10">
                  <c:v>42759</c:v>
                </c:pt>
                <c:pt idx="11">
                  <c:v>#N/A</c:v>
                </c:pt>
                <c:pt idx="12">
                  <c:v>#N/A</c:v>
                </c:pt>
                <c:pt idx="13">
                  <c:v>43899</c:v>
                </c:pt>
                <c:pt idx="14">
                  <c:v>#N/A</c:v>
                </c:pt>
              </c:numCache>
            </c:numRef>
          </c:val>
          <c:smooth val="0"/>
          <c:extLst>
            <c:ext xmlns:c16="http://schemas.microsoft.com/office/drawing/2014/chart" uri="{C3380CC4-5D6E-409C-BE32-E72D297353CC}">
              <c16:uniqueId val="{0000000B-374C-47C8-A1A0-6B78071EB8EB}"/>
            </c:ext>
          </c:extLst>
        </c:ser>
        <c:dLbls>
          <c:showLegendKey val="0"/>
          <c:showVal val="0"/>
          <c:showCatName val="0"/>
          <c:showSerName val="0"/>
          <c:showPercent val="0"/>
          <c:showBubbleSize val="0"/>
        </c:dLbls>
        <c:marker val="1"/>
        <c:smooth val="0"/>
        <c:axId val="403979168"/>
        <c:axId val="403979560"/>
      </c:lineChart>
      <c:catAx>
        <c:axId val="40397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3979560"/>
        <c:crosses val="autoZero"/>
        <c:auto val="1"/>
        <c:lblAlgn val="ctr"/>
        <c:lblOffset val="100"/>
        <c:tickLblSkip val="1"/>
        <c:tickMarkSkip val="1"/>
        <c:noMultiLvlLbl val="0"/>
      </c:catAx>
      <c:valAx>
        <c:axId val="403979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97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10040</c:v>
                </c:pt>
                <c:pt idx="1">
                  <c:v>8270</c:v>
                </c:pt>
                <c:pt idx="2">
                  <c:v>7071</c:v>
                </c:pt>
              </c:numCache>
            </c:numRef>
          </c:val>
          <c:extLst>
            <c:ext xmlns:c16="http://schemas.microsoft.com/office/drawing/2014/chart" uri="{C3380CC4-5D6E-409C-BE32-E72D297353CC}">
              <c16:uniqueId val="{00000000-0422-46EA-80DC-B5EE450556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1292</c:v>
                </c:pt>
                <c:pt idx="1">
                  <c:v>1282</c:v>
                </c:pt>
                <c:pt idx="2">
                  <c:v>842</c:v>
                </c:pt>
              </c:numCache>
            </c:numRef>
          </c:val>
          <c:extLst>
            <c:ext xmlns:c16="http://schemas.microsoft.com/office/drawing/2014/chart" uri="{C3380CC4-5D6E-409C-BE32-E72D297353CC}">
              <c16:uniqueId val="{00000001-0422-46EA-80DC-B5EE450556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6038</c:v>
                </c:pt>
                <c:pt idx="1">
                  <c:v>5122</c:v>
                </c:pt>
                <c:pt idx="2">
                  <c:v>4626</c:v>
                </c:pt>
              </c:numCache>
            </c:numRef>
          </c:val>
          <c:extLst>
            <c:ext xmlns:c16="http://schemas.microsoft.com/office/drawing/2014/chart" uri="{C3380CC4-5D6E-409C-BE32-E72D297353CC}">
              <c16:uniqueId val="{00000002-0422-46EA-80DC-B5EE450556D4}"/>
            </c:ext>
          </c:extLst>
        </c:ser>
        <c:dLbls>
          <c:showLegendKey val="0"/>
          <c:showVal val="0"/>
          <c:showCatName val="0"/>
          <c:showSerName val="0"/>
          <c:showPercent val="0"/>
          <c:showBubbleSize val="0"/>
        </c:dLbls>
        <c:gapWidth val="120"/>
        <c:overlap val="100"/>
        <c:axId val="403629680"/>
        <c:axId val="403629288"/>
      </c:barChart>
      <c:catAx>
        <c:axId val="40362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3629288"/>
        <c:crosses val="autoZero"/>
        <c:auto val="1"/>
        <c:lblAlgn val="ctr"/>
        <c:lblOffset val="100"/>
        <c:tickLblSkip val="1"/>
        <c:tickMarkSkip val="1"/>
        <c:noMultiLvlLbl val="0"/>
      </c:catAx>
      <c:valAx>
        <c:axId val="403629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362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{CEAFC4D4-4514-4F0B-9E55-F8598BBBD23B}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4C8-4665-B36A-81D0D34626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{10B19FAE-8965-4FE3-9AD7-542DE70800E8}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C8-4665-B36A-81D0D34626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{4F8D1F0F-3D25-4966-BA6C-843822AD3D5C}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C8-4665-B36A-81D0D34626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{CBBD6794-D58A-4601-92EB-DD0697F5878B}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C8-4665-B36A-81D0D34626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{F5C5019E-FD48-4EDA-87E5-3FC404564325}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C8-4665-B36A-81D0D34626E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{14F968EE-2F3C-4C0B-B6BC-A8AB4996A4D2}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4C8-4665-B36A-81D0D34626E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{84CAA4ED-7B4A-44B0-A29C-9B5EDF7FF7DD}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4C8-4665-B36A-81D0D34626E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{420F1CE5-47E0-4EA6-A7F7-8DEADE6C0327}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4C8-4665-B36A-81D0D34626E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{C5E34708-2667-4D58-A6EA-8F7E72B88B94}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4C8-4665-B36A-81D0D34626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61.9</c:v>
                </c:pt>
                <c:pt idx="32">
                  <c:v>62</c:v>
                </c:pt>
              </c:numCache>
            </c:numRef>
          </c:xVal>
          <c:yVal>
            <c:numRef>
              <c:f>公会計指標分析・財政指標組合せ分析表!$BP$51:$DC$51</c:f>
              <c:numCache>
                <c:formatCode>#,##0.0;"▲ "#,##0.0</c:formatCode>
                <c:ptCount val="40"/>
                <c:pt idx="24">
                  <c:v>64.599999999999994</c:v>
                </c:pt>
                <c:pt idx="32">
                  <c:v>66.8</c:v>
                </c:pt>
              </c:numCache>
            </c:numRef>
          </c:yVal>
          <c:smooth val="0"/>
          <c:extLst>
            <c:ext xmlns:c16="http://schemas.microsoft.com/office/drawing/2014/chart" uri="{C3380CC4-5D6E-409C-BE32-E72D297353CC}">
              <c16:uniqueId val="{00000009-74C8-4665-B36A-81D0D34626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{BF256307-E3DE-40F1-8ED2-1269EEF69D87}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4C8-4665-B36A-81D0D34626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{54D00EC0-6F38-4916-8C84-4DFD711CB752}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C8-4665-B36A-81D0D34626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{153EE59C-AFBB-41C8-B858-B3E917FEA75F}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C8-4665-B36A-81D0D34626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{CD405053-1308-46B7-AE78-65EF6E532F5E}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C8-4665-B36A-81D0D34626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{6FF7C300-8053-471D-B9E0-A9C27A59370B}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C8-4665-B36A-81D0D34626E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{A0558011-BEF4-448A-87E1-056357AA81C8}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4C8-4665-B36A-81D0D34626E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{1F4273DB-05A9-41A6-B9A9-42F92824EDDF}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4C8-4665-B36A-81D0D34626E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{954F2FEB-91C6-4544-B494-47EB6DA0A3B9}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4C8-4665-B36A-81D0D34626E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{3F0AF78A-1B8E-4D06-9E41-DDED90A896DD}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4C8-4665-B36A-81D0D34626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pt idx="32">
                  <c:v>60</c:v>
                </c:pt>
              </c:numCache>
            </c:numRef>
          </c:xVal>
          <c:yVal>
            <c:numRef>
              <c:f>公会計指標分析・財政指標組合せ分析表!$BP$55:$DC$55</c:f>
              <c:numCache>
                <c:formatCode>#,##0.0;"▲ "#,##0.0</c:formatCode>
                <c:ptCount val="40"/>
                <c:pt idx="24">
                  <c:v>38.9</c:v>
                </c:pt>
                <c:pt idx="32">
                  <c:v>37.6</c:v>
                </c:pt>
              </c:numCache>
            </c:numRef>
          </c:yVal>
          <c:smooth val="0"/>
          <c:extLst>
            <c:ext xmlns:c16="http://schemas.microsoft.com/office/drawing/2014/chart" uri="{C3380CC4-5D6E-409C-BE32-E72D297353CC}">
              <c16:uniqueId val="{00000013-74C8-4665-B36A-81D0D34626E9}"/>
            </c:ext>
          </c:extLst>
        </c:ser>
        <c:dLbls>
          <c:showLegendKey val="0"/>
          <c:showVal val="1"/>
          <c:showCatName val="0"/>
          <c:showSerName val="0"/>
          <c:showPercent val="0"/>
          <c:showBubbleSize val="0"/>
        </c:dLbls>
        <c:axId val="46179840"/>
        <c:axId val="46181760"/>
      </c:scatterChart>
      <c:valAx>
        <c:axId val="46179840"/>
        <c:scaling>
          <c:orientation val="minMax"/>
          <c:max val="62.300000000000004"/>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2"/>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{0AB5CB0D-813A-40F7-A800-D9F41FEBF2AF}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1F1-4404-B70F-BE788EC437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{234A67CE-6D03-49A9-9D63-37414D0067BE}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F1-4404-B70F-BE788EC437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{D61D684E-0A7D-47D2-8307-4BE8916E5FF3}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F1-4404-B70F-BE788EC437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{E9E6CF6F-4051-4136-8620-A800CEAFB92C}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F1-4404-B70F-BE788EC437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{6C10EA34-0792-4006-AA87-D3382B604668}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F1-4404-B70F-BE788EC4372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{B2795B10-8905-4AA2-95C8-E961B38F5538}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1F1-4404-B70F-BE788EC4372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{FA55598D-549E-4B69-BC81-AEE6819F21BA}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1F1-4404-B70F-BE788EC4372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{C9320B8A-5625-42BD-B90E-2130D3F87865}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1F1-4404-B70F-BE788EC4372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{BDF7716E-43F3-45ED-B5ED-5664D61FE141}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1F1-4404-B70F-BE788EC437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c:v>
                </c:pt>
                <c:pt idx="16">
                  <c:v>8</c:v>
                </c:pt>
                <c:pt idx="24">
                  <c:v>8.3000000000000007</c:v>
                </c:pt>
                <c:pt idx="32">
                  <c:v>8.4</c:v>
                </c:pt>
              </c:numCache>
            </c:numRef>
          </c:xVal>
          <c:yVal>
            <c:numRef>
              <c:f>公会計指標分析・財政指標組合せ分析表!$BP$73:$DC$73</c:f>
              <c:numCache>
                <c:formatCode>#,##0.0;"▲ "#,##0.0</c:formatCode>
                <c:ptCount val="40"/>
                <c:pt idx="0">
                  <c:v>70.8</c:v>
                </c:pt>
                <c:pt idx="8">
                  <c:v>67.900000000000006</c:v>
                </c:pt>
                <c:pt idx="16">
                  <c:v>58.7</c:v>
                </c:pt>
                <c:pt idx="24">
                  <c:v>64.599999999999994</c:v>
                </c:pt>
                <c:pt idx="32">
                  <c:v>66.8</c:v>
                </c:pt>
              </c:numCache>
            </c:numRef>
          </c:yVal>
          <c:smooth val="0"/>
          <c:extLst>
            <c:ext xmlns:c16="http://schemas.microsoft.com/office/drawing/2014/chart" uri="{C3380CC4-5D6E-409C-BE32-E72D297353CC}">
              <c16:uniqueId val="{00000009-31F1-4404-B70F-BE788EC437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{71903537-6B6B-459B-A0AE-8670A9BCB1EA}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1F1-4404-B70F-BE788EC4372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{C7CDB589-B158-4DF9-BDC9-F3DF44EC32F6}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F1-4404-B70F-BE788EC437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{6B5E5266-1970-452B-8456-78E3B07D8762}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F1-4404-B70F-BE788EC437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{76CE1603-093C-414A-A427-E3E8C2385CBA}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F1-4404-B70F-BE788EC437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{6E31787C-2DE1-4DEE-9873-21CE1332DCC4}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F1-4404-B70F-BE788EC4372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{2B391075-3428-497F-A791-3528232265DC}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1F1-4404-B70F-BE788EC4372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{48B8DC01-F717-4B26-A287-558FCF0A7ADE}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1F1-4404-B70F-BE788EC4372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{75F21373-2A57-4A32-88D9-2EF5D405D52D}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1F1-4404-B70F-BE788EC4372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{F4899B50-E31F-43B1-AF79-3858E72C4D10}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1F1-4404-B70F-BE788EC437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31F1-4404-B70F-BE788EC4372D}"/>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7"/>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元利償還金の減や、下水道事業会計に係る繰入金の減により、元利償還金等は減少した。</a:t>
          </a:r>
        </a:p>
        <a:p>
          <a:r>
            <a:rPr kumimoji="1" lang="ja-JP" altLang="en-US" sz="1400">
              <a:latin typeface="ＭＳ ゴシック" pitchFamily="49" charset="-128"/>
              <a:ea typeface="ＭＳ ゴシック" pitchFamily="49" charset="-128"/>
            </a:rPr>
            <a:t>また、事業費補正により基準財政需要額に算入された公債費の減に伴い、基準財政需要額算入額が減となったことから算入公債費等が減少した。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算入公債費等の減少以上に元利償還金等の減少が大きいことから、分子全体では減少している。</a:t>
          </a:r>
        </a:p>
        <a:p>
          <a:r>
            <a:rPr kumimoji="1" lang="ja-JP" altLang="en-US" sz="1400">
              <a:latin typeface="ＭＳ ゴシック" pitchFamily="49" charset="-128"/>
              <a:ea typeface="ＭＳ ゴシック" pitchFamily="49" charset="-128"/>
            </a:rPr>
            <a:t>今後も新たな市債の発行の抑制を図り、公債費の縮減に努める。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臨時財政対策債の残高増加に伴い地方債残高は増加したものの、公営企業債等繰入見込額、退職手当負担見込額、県信用保証協会損失補償付債務残高が減少したため、将来負担額は減少した。</a:t>
          </a:r>
        </a:p>
        <a:p>
          <a:r>
            <a:rPr kumimoji="1" lang="ja-JP" altLang="en-US" sz="1400">
              <a:latin typeface="ＭＳ ゴシック" pitchFamily="49" charset="-128"/>
              <a:ea typeface="ＭＳ ゴシック" pitchFamily="49" charset="-128"/>
            </a:rPr>
            <a:t>一方、財政調整基金及び減債基金などの取崩しに伴い、充当可能基金の減や基準財政需要額算入見込額の減により、充当可能財源等は減少した。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将来負担額の減少以上に充当可能財源等の減少が大きいことから、分子全体では増加した。</a:t>
          </a:r>
        </a:p>
        <a:p>
          <a:r>
            <a:rPr kumimoji="1" lang="ja-JP" altLang="en-US" sz="1400">
              <a:latin typeface="ＭＳ ゴシック" pitchFamily="49" charset="-128"/>
              <a:ea typeface="ＭＳ ゴシック" pitchFamily="49" charset="-128"/>
            </a:rPr>
            <a:t>今後も新たな市債発行の抑制を図り、地方債残高の縮減に努める。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群馬県前橋市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財政調整基金へ前年度の決算剰余金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億円取り崩したこと、公共施設等整備基金へ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特に財政調整基金の減少により、基金全体で減少傾向であるが、各基金の使途・目的に従い、適切に積立て及び取崩しを行う。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公共施設等整備基金：公共施設等の整備及び公共施設等に付随する物品の購入</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職員退職手当基金：職員退職手当の支給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老朽化した市有施設の更新・長寿命化等に適切に対応できるよう、公共施設等整備基金管理要綱に従い積立を行う。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職員が退職した場合に支給する退職手当の財源に充てるため、適切に積立を行う。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億円取り崩したことにより減少した。普通交付税の合併算定替による特例措置の適用期限終了による普通交付税の減少が主な要因である。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％程度を確保していけることが望ましいものと考えているが、今後の財政状況を踏まえた場合に、急激な財政状況の変化等への対応も考慮し、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億円程度を維持することを基本としている。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繰上償還や経済事情の変動等により財源が不足する場合などにおいて、適切に償還を行えるよう取崩しを行う。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338,226
332,138
311.59
142,892,341
139,996,400
2,508,314
75,997,674
155,480,033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当市では、公共施設等総合管理計画及び市有施設予防保全計画などに基づき、施設の維持管理を適切に進めているところであるが、有形固定資産減価償却率は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ポイントの上昇（悪化）となった。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なお、類似団体より高い水準にあるものの、類似団体における平均上昇率</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ポイントと比較するとその伸びは緩やかであり、これまでの取り組みについて一定の効果が表れていると考えられる。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69"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166158</xdr:rowOff>
    </xdr:from>
    <xdr:to>
      <xdr:col>23</xdr:col>
      <xdr:colOff>136525</xdr:colOff>
      <xdr:row>30</xdr:row>
      <xdr:rowOff>96308</xdr:rowOff>
    </xdr:to>
    <xdr:sp macro="" textlink="">
      <xdr:nvSpPr>
        <xdr:cNvPr id="78" name="楕円 77"/>
        <xdr:cNvSpPr/>
      </xdr:nvSpPr>
      <xdr:spPr>
        <a:xfrm>
          <a:off x="47117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17585</xdr:rowOff>
    </xdr:from>
    <xdr:ext cx="405111" cy="259045"/>
    <xdr:sp macro="" textlink="">
      <xdr:nvSpPr>
        <xdr:cNvPr id="79" name="有形固定資産減価償却率該当値テキスト"/>
        <xdr:cNvSpPr txBox="1"/>
      </xdr:nvSpPr>
      <xdr:spPr>
        <a:xfrm>
          <a:off x="4813300" y="5761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169757</xdr:rowOff>
    </xdr:from>
    <xdr:to>
      <xdr:col>19</xdr:col>
      <xdr:colOff>187325</xdr:colOff>
      <xdr:row>30</xdr:row>
      <xdr:rowOff>99907</xdr:rowOff>
    </xdr:to>
    <xdr:sp macro="" textlink="">
      <xdr:nvSpPr>
        <xdr:cNvPr id="80" name="楕円 79"/>
        <xdr:cNvSpPr/>
      </xdr:nvSpPr>
      <xdr:spPr>
        <a:xfrm>
          <a:off x="4000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45508</xdr:rowOff>
    </xdr:from>
    <xdr:to>
      <xdr:col>23</xdr:col>
      <xdr:colOff>85725</xdr:colOff>
      <xdr:row>30</xdr:row>
      <xdr:rowOff>49107</xdr:rowOff>
    </xdr:to>
    <xdr:cxnSp macro="">
      <xdr:nvCxnSpPr>
        <xdr:cNvPr id="81" name="直線コネクタ 80"/>
        <xdr:cNvCxnSpPr/>
      </xdr:nvCxnSpPr>
      <xdr:spPr>
        <a:xfrm flipV="1">
          <a:off x="4051300" y="5960533"/>
          <a:ext cx="7112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2"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3"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116434</xdr:rowOff>
    </xdr:from>
    <xdr:ext cx="405111" cy="259045"/>
    <xdr:sp macro="" textlink="">
      <xdr:nvSpPr>
        <xdr:cNvPr id="84" name="n_1mainValue有形固定資産減価償却率"/>
        <xdr:cNvSpPr txBox="1"/>
      </xdr:nvSpPr>
      <xdr:spPr>
        <a:xfrm>
          <a:off x="38360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債務償還可能年数は、類似団体平均や群馬県平均より、上回っている。要因とすると地方債の年度末残高の増加が考えられ、</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年度では六供清掃工場延命化工事などの大型事業に対する地方債が増加している。平均的な債務償還可能年数等に注視しながら、年数が下回っていくように取り組んでいく。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3" name="直線コネクタ 112"/>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6"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17" name="直線コネクタ 116"/>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156580</xdr:rowOff>
    </xdr:from>
    <xdr:ext cx="340478" cy="259045"/>
    <xdr:sp macro="" textlink="">
      <xdr:nvSpPr>
        <xdr:cNvPr id="118" name="債務償還可能年数平均値テキスト"/>
        <xdr:cNvSpPr txBox="1"/>
      </xdr:nvSpPr>
      <xdr:spPr>
        <a:xfrm>
          <a:off x="14846300" y="5900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19" name="フローチャート: 判断 118"/>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13758</xdr:rowOff>
    </xdr:from>
    <xdr:to>
      <xdr:col>76</xdr:col>
      <xdr:colOff>73025</xdr:colOff>
      <xdr:row>28</xdr:row>
      <xdr:rowOff>115358</xdr:rowOff>
    </xdr:to>
    <xdr:sp macro="" textlink="">
      <xdr:nvSpPr>
        <xdr:cNvPr id="125" name="楕円 124"/>
        <xdr:cNvSpPr/>
      </xdr:nvSpPr>
      <xdr:spPr>
        <a:xfrm>
          <a:off x="14744700" y="55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36635</xdr:rowOff>
    </xdr:from>
    <xdr:ext cx="340478" cy="259045"/>
    <xdr:sp macro="" textlink="">
      <xdr:nvSpPr>
        <xdr:cNvPr id="126" name="債務償還可能年数該当値テキスト"/>
        <xdr:cNvSpPr txBox="1"/>
      </xdr:nvSpPr>
      <xdr:spPr>
        <a:xfrm>
          <a:off x="14846300" y="5437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338,226
332,138
311.59
142,892,341
139,996,400
2,508,314
75,997,674
155,480,033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66548</xdr:rowOff>
    </xdr:from>
    <xdr:to>
      <xdr:col>24</xdr:col>
      <xdr:colOff>114300</xdr:colOff>
      <xdr:row>38</xdr:row>
      <xdr:rowOff>168148</xdr:rowOff>
    </xdr:to>
    <xdr:sp macro="" textlink="">
      <xdr:nvSpPr>
        <xdr:cNvPr id="68" name="楕円 67"/>
        <xdr:cNvSpPr/>
      </xdr:nvSpPr>
      <xdr:spPr>
        <a:xfrm>
          <a:off x="45847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89425</xdr:rowOff>
    </xdr:from>
    <xdr:ext cx="405111" cy="259045"/>
    <xdr:sp macro="" textlink="">
      <xdr:nvSpPr>
        <xdr:cNvPr id="69" name="【道路】&#10;有形固定資産減価償却率該当値テキスト"/>
        <xdr:cNvSpPr txBox="1"/>
      </xdr:nvSpPr>
      <xdr:spPr>
        <a:xfrm>
          <a:off x="4673600" y="643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80264</xdr:rowOff>
    </xdr:from>
    <xdr:to>
      <xdr:col>20</xdr:col>
      <xdr:colOff>38100</xdr:colOff>
      <xdr:row>39</xdr:row>
      <xdr:rowOff>10414</xdr:rowOff>
    </xdr:to>
    <xdr:sp macro="" textlink="">
      <xdr:nvSpPr>
        <xdr:cNvPr id="70" name="楕円 69"/>
        <xdr:cNvSpPr/>
      </xdr:nvSpPr>
      <xdr:spPr>
        <a:xfrm>
          <a:off x="3746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117348</xdr:rowOff>
    </xdr:from>
    <xdr:to>
      <xdr:col>24</xdr:col>
      <xdr:colOff>63500</xdr:colOff>
      <xdr:row>38</xdr:row>
      <xdr:rowOff>131064</xdr:rowOff>
    </xdr:to>
    <xdr:cxnSp macro="">
      <xdr:nvCxnSpPr>
        <xdr:cNvPr id="71" name="直線コネクタ 70"/>
        <xdr:cNvCxnSpPr/>
      </xdr:nvCxnSpPr>
      <xdr:spPr>
        <a:xfrm flipV="1">
          <a:off x="3797300" y="66324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88409</xdr:rowOff>
    </xdr:from>
    <xdr:ext cx="405111" cy="259045"/>
    <xdr:sp macro="" textlink="">
      <xdr:nvSpPr>
        <xdr:cNvPr id="72" name="n_1aveValue【道路】&#10;有形固定資産減価償却率"/>
        <xdr:cNvSpPr txBox="1"/>
      </xdr:nvSpPr>
      <xdr:spPr>
        <a:xfrm>
          <a:off x="35820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3"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26941</xdr:rowOff>
    </xdr:from>
    <xdr:ext cx="405111" cy="259045"/>
    <xdr:sp macro="" textlink="">
      <xdr:nvSpPr>
        <xdr:cNvPr id="74" name="n_1mainValue【道路】&#10;有形固定資産減価償却率"/>
        <xdr:cNvSpPr txBox="1"/>
      </xdr:nvSpPr>
      <xdr:spPr>
        <a:xfrm>
          <a:off x="35820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0" name="直線コネクタ 99"/>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1"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2" name="直線コネクタ 101"/>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3"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4" name="直線コネクタ 103"/>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88736</xdr:rowOff>
    </xdr:from>
    <xdr:ext cx="469744" cy="259045"/>
    <xdr:sp macro="" textlink="">
      <xdr:nvSpPr>
        <xdr:cNvPr id="105" name="【道路】&#10;一人当たり延長平均値テキスト"/>
        <xdr:cNvSpPr txBox="1"/>
      </xdr:nvSpPr>
      <xdr:spPr>
        <a:xfrm>
          <a:off x="10515600" y="6603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6" name="フローチャート: 判断 105"/>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7" name="フローチャート: 判断 106"/>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8" name="フローチャート: 判断 107"/>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138611</xdr:rowOff>
    </xdr:from>
    <xdr:to>
      <xdr:col>55</xdr:col>
      <xdr:colOff>50800</xdr:colOff>
      <xdr:row>35</xdr:row>
      <xdr:rowOff>68761</xdr:rowOff>
    </xdr:to>
    <xdr:sp macro="" textlink="">
      <xdr:nvSpPr>
        <xdr:cNvPr id="114" name="楕円 113"/>
        <xdr:cNvSpPr/>
      </xdr:nvSpPr>
      <xdr:spPr>
        <a:xfrm>
          <a:off x="10426700" y="59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161488</xdr:rowOff>
    </xdr:from>
    <xdr:ext cx="534377" cy="259045"/>
    <xdr:sp macro="" textlink="">
      <xdr:nvSpPr>
        <xdr:cNvPr id="115" name="【道路】&#10;一人当たり延長該当値テキスト"/>
        <xdr:cNvSpPr txBox="1"/>
      </xdr:nvSpPr>
      <xdr:spPr>
        <a:xfrm>
          <a:off x="10515600" y="581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141877</xdr:rowOff>
    </xdr:from>
    <xdr:to>
      <xdr:col>50</xdr:col>
      <xdr:colOff>165100</xdr:colOff>
      <xdr:row>35</xdr:row>
      <xdr:rowOff>72027</xdr:rowOff>
    </xdr:to>
    <xdr:sp macro="" textlink="">
      <xdr:nvSpPr>
        <xdr:cNvPr id="116" name="楕円 115"/>
        <xdr:cNvSpPr/>
      </xdr:nvSpPr>
      <xdr:spPr>
        <a:xfrm>
          <a:off x="9588500" y="597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17961</xdr:rowOff>
    </xdr:from>
    <xdr:to>
      <xdr:col>55</xdr:col>
      <xdr:colOff>0</xdr:colOff>
      <xdr:row>35</xdr:row>
      <xdr:rowOff>21227</xdr:rowOff>
    </xdr:to>
    <xdr:cxnSp macro="">
      <xdr:nvCxnSpPr>
        <xdr:cNvPr id="117" name="直線コネクタ 116"/>
        <xdr:cNvCxnSpPr/>
      </xdr:nvCxnSpPr>
      <xdr:spPr>
        <a:xfrm flipV="1">
          <a:off x="9639300" y="601871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46064</xdr:rowOff>
    </xdr:from>
    <xdr:ext cx="469744" cy="259045"/>
    <xdr:sp macro="" textlink="">
      <xdr:nvSpPr>
        <xdr:cNvPr id="118" name="n_1aveValue【道路】&#10;一人当たり延長"/>
        <xdr:cNvSpPr txBox="1"/>
      </xdr:nvSpPr>
      <xdr:spPr>
        <a:xfrm>
          <a:off x="93917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19"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88554</xdr:rowOff>
    </xdr:from>
    <xdr:ext cx="534377" cy="259045"/>
    <xdr:sp macro="" textlink="">
      <xdr:nvSpPr>
        <xdr:cNvPr id="120" name="n_1mainValue【道路】&#10;一人当たり延長"/>
        <xdr:cNvSpPr txBox="1"/>
      </xdr:nvSpPr>
      <xdr:spPr>
        <a:xfrm>
          <a:off x="9359411" y="574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44" name="直線コネクタ 143"/>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5"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6" name="直線コネクタ 14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7"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8" name="直線コネクタ 147"/>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49" name="【橋りょう・トンネル】&#10;有形固定資産減価償却率平均値テキスト"/>
        <xdr:cNvSpPr txBox="1"/>
      </xdr:nvSpPr>
      <xdr:spPr>
        <a:xfrm>
          <a:off x="46736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0" name="フローチャート: 判断 149"/>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1" name="フローチャート: 判断 150"/>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2" name="フローチャート: 判断 151"/>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139700</xdr:rowOff>
    </xdr:from>
    <xdr:to>
      <xdr:col>24</xdr:col>
      <xdr:colOff>114300</xdr:colOff>
      <xdr:row>58</xdr:row>
      <xdr:rowOff>69850</xdr:rowOff>
    </xdr:to>
    <xdr:sp macro="" textlink="">
      <xdr:nvSpPr>
        <xdr:cNvPr id="158" name="楕円 157"/>
        <xdr:cNvSpPr/>
      </xdr:nvSpPr>
      <xdr:spPr>
        <a:xfrm>
          <a:off x="45847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162577</xdr:rowOff>
    </xdr:from>
    <xdr:ext cx="405111" cy="259045"/>
    <xdr:sp macro="" textlink="">
      <xdr:nvSpPr>
        <xdr:cNvPr id="159" name="【橋りょう・トンネル】&#10;有形固定資産減価償却率該当値テキスト"/>
        <xdr:cNvSpPr txBox="1"/>
      </xdr:nvSpPr>
      <xdr:spPr>
        <a:xfrm>
          <a:off x="4673600"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170180</xdr:rowOff>
    </xdr:from>
    <xdr:to>
      <xdr:col>20</xdr:col>
      <xdr:colOff>38100</xdr:colOff>
      <xdr:row>58</xdr:row>
      <xdr:rowOff>100330</xdr:rowOff>
    </xdr:to>
    <xdr:sp macro="" textlink="">
      <xdr:nvSpPr>
        <xdr:cNvPr id="160" name="楕円 159"/>
        <xdr:cNvSpPr/>
      </xdr:nvSpPr>
      <xdr:spPr>
        <a:xfrm>
          <a:off x="3746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19050</xdr:rowOff>
    </xdr:from>
    <xdr:to>
      <xdr:col>24</xdr:col>
      <xdr:colOff>63500</xdr:colOff>
      <xdr:row>58</xdr:row>
      <xdr:rowOff>49530</xdr:rowOff>
    </xdr:to>
    <xdr:cxnSp macro="">
      <xdr:nvCxnSpPr>
        <xdr:cNvPr id="161" name="直線コネクタ 160"/>
        <xdr:cNvCxnSpPr/>
      </xdr:nvCxnSpPr>
      <xdr:spPr>
        <a:xfrm flipV="1">
          <a:off x="3797300" y="99631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62"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63" name="n_2ave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91457</xdr:rowOff>
    </xdr:from>
    <xdr:ext cx="405111" cy="259045"/>
    <xdr:sp macro="" textlink="">
      <xdr:nvSpPr>
        <xdr:cNvPr id="164" name="n_1mainValue【橋りょう・トンネル】&#10;有形固定資産減価償却率"/>
        <xdr:cNvSpPr txBox="1"/>
      </xdr:nvSpPr>
      <xdr:spPr>
        <a:xfrm>
          <a:off x="358204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86" name="直線コネクタ 185"/>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87"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88" name="直線コネクタ 187"/>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9"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0" name="直線コネクタ 189"/>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32734</xdr:rowOff>
    </xdr:from>
    <xdr:ext cx="534377" cy="259045"/>
    <xdr:sp macro="" textlink="">
      <xdr:nvSpPr>
        <xdr:cNvPr id="191" name="【橋りょう・トンネル】&#10;一人当たり有形固定資産（償却資産）額平均値テキスト"/>
        <xdr:cNvSpPr txBox="1"/>
      </xdr:nvSpPr>
      <xdr:spPr>
        <a:xfrm>
          <a:off x="10515600" y="1031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92" name="フローチャート: 判断 191"/>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93" name="フローチャート: 判断 192"/>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94" name="フローチャート: 判断 193"/>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16042</xdr:rowOff>
    </xdr:from>
    <xdr:to>
      <xdr:col>55</xdr:col>
      <xdr:colOff>50800</xdr:colOff>
      <xdr:row>61</xdr:row>
      <xdr:rowOff>117642</xdr:rowOff>
    </xdr:to>
    <xdr:sp macro="" textlink="">
      <xdr:nvSpPr>
        <xdr:cNvPr id="200" name="楕円 199"/>
        <xdr:cNvSpPr/>
      </xdr:nvSpPr>
      <xdr:spPr>
        <a:xfrm>
          <a:off x="10426700" y="1047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165919</xdr:rowOff>
    </xdr:from>
    <xdr:ext cx="534377" cy="259045"/>
    <xdr:sp macro="" textlink="">
      <xdr:nvSpPr>
        <xdr:cNvPr id="201" name="【橋りょう・トンネル】&#10;一人当たり有形固定資産（償却資産）額該当値テキスト"/>
        <xdr:cNvSpPr txBox="1"/>
      </xdr:nvSpPr>
      <xdr:spPr>
        <a:xfrm>
          <a:off x="10515600" y="1045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16952</xdr:rowOff>
    </xdr:from>
    <xdr:to>
      <xdr:col>50</xdr:col>
      <xdr:colOff>165100</xdr:colOff>
      <xdr:row>61</xdr:row>
      <xdr:rowOff>118552</xdr:rowOff>
    </xdr:to>
    <xdr:sp macro="" textlink="">
      <xdr:nvSpPr>
        <xdr:cNvPr id="202" name="楕円 201"/>
        <xdr:cNvSpPr/>
      </xdr:nvSpPr>
      <xdr:spPr>
        <a:xfrm>
          <a:off x="9588500" y="1047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66842</xdr:rowOff>
    </xdr:from>
    <xdr:to>
      <xdr:col>55</xdr:col>
      <xdr:colOff>0</xdr:colOff>
      <xdr:row>61</xdr:row>
      <xdr:rowOff>67752</xdr:rowOff>
    </xdr:to>
    <xdr:cxnSp macro="">
      <xdr:nvCxnSpPr>
        <xdr:cNvPr id="203" name="直線コネクタ 202"/>
        <xdr:cNvCxnSpPr/>
      </xdr:nvCxnSpPr>
      <xdr:spPr>
        <a:xfrm flipV="1">
          <a:off x="9639300" y="10525292"/>
          <a:ext cx="8382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131250</xdr:rowOff>
    </xdr:from>
    <xdr:ext cx="534377" cy="259045"/>
    <xdr:sp macro="" textlink="">
      <xdr:nvSpPr>
        <xdr:cNvPr id="204" name="n_1aveValue【橋りょう・トンネル】&#10;一人当たり有形固定資産（償却資産）額"/>
        <xdr:cNvSpPr txBox="1"/>
      </xdr:nvSpPr>
      <xdr:spPr>
        <a:xfrm>
          <a:off x="93594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05"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59</xdr:row>
      <xdr:rowOff>135079</xdr:rowOff>
    </xdr:from>
    <xdr:ext cx="534377" cy="259045"/>
    <xdr:sp macro="" textlink="">
      <xdr:nvSpPr>
        <xdr:cNvPr id="206" name="n_1mainValue【橋りょう・トンネル】&#10;一人当たり有形固定資産（償却資産）額"/>
        <xdr:cNvSpPr txBox="1"/>
      </xdr:nvSpPr>
      <xdr:spPr>
        <a:xfrm>
          <a:off x="9359411" y="102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7" name="テキスト ボックス 22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31" name="直線コネクタ 230"/>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32"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33" name="直線コネクタ 232"/>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34"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35" name="直線コネクタ 234"/>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36" name="【公営住宅】&#10;有形固定資産減価償却率平均値テキスト"/>
        <xdr:cNvSpPr txBox="1"/>
      </xdr:nvSpPr>
      <xdr:spPr>
        <a:xfrm>
          <a:off x="46736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37" name="フローチャート: 判断 236"/>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8" name="フローチャート: 判断 237"/>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39" name="フローチャート: 判断 238"/>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29211</xdr:rowOff>
    </xdr:from>
    <xdr:to>
      <xdr:col>24</xdr:col>
      <xdr:colOff>114300</xdr:colOff>
      <xdr:row>80</xdr:row>
      <xdr:rowOff>130811</xdr:rowOff>
    </xdr:to>
    <xdr:sp macro="" textlink="">
      <xdr:nvSpPr>
        <xdr:cNvPr id="245" name="楕円 244"/>
        <xdr:cNvSpPr/>
      </xdr:nvSpPr>
      <xdr:spPr>
        <a:xfrm>
          <a:off x="45847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52088</xdr:rowOff>
    </xdr:from>
    <xdr:ext cx="405111" cy="259045"/>
    <xdr:sp macro="" textlink="">
      <xdr:nvSpPr>
        <xdr:cNvPr id="246" name="【公営住宅】&#10;有形固定資産減価償却率該当値テキスト"/>
        <xdr:cNvSpPr txBox="1"/>
      </xdr:nvSpPr>
      <xdr:spPr>
        <a:xfrm>
          <a:off x="4673600"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52070</xdr:rowOff>
    </xdr:from>
    <xdr:to>
      <xdr:col>20</xdr:col>
      <xdr:colOff>38100</xdr:colOff>
      <xdr:row>80</xdr:row>
      <xdr:rowOff>153670</xdr:rowOff>
    </xdr:to>
    <xdr:sp macro="" textlink="">
      <xdr:nvSpPr>
        <xdr:cNvPr id="247" name="楕円 246"/>
        <xdr:cNvSpPr/>
      </xdr:nvSpPr>
      <xdr:spPr>
        <a:xfrm>
          <a:off x="3746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80011</xdr:rowOff>
    </xdr:from>
    <xdr:to>
      <xdr:col>24</xdr:col>
      <xdr:colOff>63500</xdr:colOff>
      <xdr:row>80</xdr:row>
      <xdr:rowOff>102870</xdr:rowOff>
    </xdr:to>
    <xdr:cxnSp macro="">
      <xdr:nvCxnSpPr>
        <xdr:cNvPr id="248" name="直線コネクタ 247"/>
        <xdr:cNvCxnSpPr/>
      </xdr:nvCxnSpPr>
      <xdr:spPr>
        <a:xfrm flipV="1">
          <a:off x="3797300" y="137960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49"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50"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170197</xdr:rowOff>
    </xdr:from>
    <xdr:ext cx="405111" cy="259045"/>
    <xdr:sp macro="" textlink="">
      <xdr:nvSpPr>
        <xdr:cNvPr id="251" name="n_1mainValue【公営住宅】&#10;有形固定資産減価償却率"/>
        <xdr:cNvSpPr txBox="1"/>
      </xdr:nvSpPr>
      <xdr:spPr>
        <a:xfrm>
          <a:off x="35820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73" name="直線コネクタ 272"/>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4"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5" name="直線コネクタ 274"/>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76"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77" name="直線コネクタ 276"/>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18763</xdr:rowOff>
    </xdr:from>
    <xdr:ext cx="469744" cy="259045"/>
    <xdr:sp macro="" textlink="">
      <xdr:nvSpPr>
        <xdr:cNvPr id="278" name="【公営住宅】&#10;一人当たり面積平均値テキスト"/>
        <xdr:cNvSpPr txBox="1"/>
      </xdr:nvSpPr>
      <xdr:spPr>
        <a:xfrm>
          <a:off x="10515600" y="14077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79" name="フローチャート: 判断 278"/>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80" name="フローチャート: 判断 279"/>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81" name="フローチャート: 判断 280"/>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112116</xdr:rowOff>
    </xdr:from>
    <xdr:to>
      <xdr:col>55</xdr:col>
      <xdr:colOff>50800</xdr:colOff>
      <xdr:row>80</xdr:row>
      <xdr:rowOff>42266</xdr:rowOff>
    </xdr:to>
    <xdr:sp macro="" textlink="">
      <xdr:nvSpPr>
        <xdr:cNvPr id="287" name="楕円 286"/>
        <xdr:cNvSpPr/>
      </xdr:nvSpPr>
      <xdr:spPr>
        <a:xfrm>
          <a:off x="10426700" y="1365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134993</xdr:rowOff>
    </xdr:from>
    <xdr:ext cx="469744" cy="259045"/>
    <xdr:sp macro="" textlink="">
      <xdr:nvSpPr>
        <xdr:cNvPr id="288" name="【公営住宅】&#10;一人当たり面積該当値テキスト"/>
        <xdr:cNvSpPr txBox="1"/>
      </xdr:nvSpPr>
      <xdr:spPr>
        <a:xfrm>
          <a:off x="10515600" y="1350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125831</xdr:rowOff>
    </xdr:from>
    <xdr:to>
      <xdr:col>50</xdr:col>
      <xdr:colOff>165100</xdr:colOff>
      <xdr:row>80</xdr:row>
      <xdr:rowOff>55981</xdr:rowOff>
    </xdr:to>
    <xdr:sp macro="" textlink="">
      <xdr:nvSpPr>
        <xdr:cNvPr id="289" name="楕円 288"/>
        <xdr:cNvSpPr/>
      </xdr:nvSpPr>
      <xdr:spPr>
        <a:xfrm>
          <a:off x="9588500" y="1367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162916</xdr:rowOff>
    </xdr:from>
    <xdr:to>
      <xdr:col>55</xdr:col>
      <xdr:colOff>0</xdr:colOff>
      <xdr:row>80</xdr:row>
      <xdr:rowOff>5181</xdr:rowOff>
    </xdr:to>
    <xdr:cxnSp macro="">
      <xdr:nvCxnSpPr>
        <xdr:cNvPr id="290" name="直線コネクタ 289"/>
        <xdr:cNvCxnSpPr/>
      </xdr:nvCxnSpPr>
      <xdr:spPr>
        <a:xfrm flipV="1">
          <a:off x="9639300" y="13707466"/>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139464</xdr:rowOff>
    </xdr:from>
    <xdr:ext cx="469744" cy="259045"/>
    <xdr:sp macro="" textlink="">
      <xdr:nvSpPr>
        <xdr:cNvPr id="291" name="n_1aveValue【公営住宅】&#10;一人当たり面積"/>
        <xdr:cNvSpPr txBox="1"/>
      </xdr:nvSpPr>
      <xdr:spPr>
        <a:xfrm>
          <a:off x="9391727" y="141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92"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72508</xdr:rowOff>
    </xdr:from>
    <xdr:ext cx="469744" cy="259045"/>
    <xdr:sp macro="" textlink="">
      <xdr:nvSpPr>
        <xdr:cNvPr id="293" name="n_1mainValue【公営住宅】&#10;一人当たり面積"/>
        <xdr:cNvSpPr txBox="1"/>
      </xdr:nvSpPr>
      <xdr:spPr>
        <a:xfrm>
          <a:off x="9391727" y="1344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0" name="テキスト ボックス 3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1" name="直線コネクタ 32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2" name="テキスト ボックス 32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3" name="直線コネクタ 32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24" name="テキスト ボックス 32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25" name="直線コネクタ 32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26" name="テキスト ボックス 32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27" name="直線コネクタ 32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28" name="テキスト ボックス 32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332" name="直線コネクタ 331"/>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333"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334" name="直線コネクタ 333"/>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335"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336" name="直線コネクタ 335"/>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337" name="【認定こども園・幼稚園・保育所】&#10;有形固定資産減価償却率平均値テキスト"/>
        <xdr:cNvSpPr txBox="1"/>
      </xdr:nvSpPr>
      <xdr:spPr>
        <a:xfrm>
          <a:off x="16357600"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338" name="フローチャート: 判断 337"/>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339" name="フローチャート: 判断 338"/>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340" name="フローチャート: 判断 339"/>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148844</xdr:rowOff>
    </xdr:from>
    <xdr:to>
      <xdr:col>85</xdr:col>
      <xdr:colOff>177800</xdr:colOff>
      <xdr:row>35</xdr:row>
      <xdr:rowOff>78994</xdr:rowOff>
    </xdr:to>
    <xdr:sp macro="" textlink="">
      <xdr:nvSpPr>
        <xdr:cNvPr id="346" name="楕円 345"/>
        <xdr:cNvSpPr/>
      </xdr:nvSpPr>
      <xdr:spPr>
        <a:xfrm>
          <a:off x="162687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271</xdr:rowOff>
    </xdr:from>
    <xdr:ext cx="405111" cy="259045"/>
    <xdr:sp macro="" textlink="">
      <xdr:nvSpPr>
        <xdr:cNvPr id="347" name="【認定こども園・幼稚園・保育所】&#10;有形固定資産減価償却率該当値テキスト"/>
        <xdr:cNvSpPr txBox="1"/>
      </xdr:nvSpPr>
      <xdr:spPr>
        <a:xfrm>
          <a:off x="16357600" y="582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157988</xdr:rowOff>
    </xdr:from>
    <xdr:to>
      <xdr:col>81</xdr:col>
      <xdr:colOff>101600</xdr:colOff>
      <xdr:row>35</xdr:row>
      <xdr:rowOff>88138</xdr:rowOff>
    </xdr:to>
    <xdr:sp macro="" textlink="">
      <xdr:nvSpPr>
        <xdr:cNvPr id="348" name="楕円 347"/>
        <xdr:cNvSpPr/>
      </xdr:nvSpPr>
      <xdr:spPr>
        <a:xfrm>
          <a:off x="15430500" y="59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28194</xdr:rowOff>
    </xdr:from>
    <xdr:to>
      <xdr:col>85</xdr:col>
      <xdr:colOff>127000</xdr:colOff>
      <xdr:row>35</xdr:row>
      <xdr:rowOff>37338</xdr:rowOff>
    </xdr:to>
    <xdr:cxnSp macro="">
      <xdr:nvCxnSpPr>
        <xdr:cNvPr id="349" name="直線コネクタ 348"/>
        <xdr:cNvCxnSpPr/>
      </xdr:nvCxnSpPr>
      <xdr:spPr>
        <a:xfrm flipV="1">
          <a:off x="15481300" y="60289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350" name="n_1aveValue【認定こども園・幼稚園・保育所】&#10;有形固定資産減価償却率"/>
        <xdr:cNvSpPr txBox="1"/>
      </xdr:nvSpPr>
      <xdr:spPr>
        <a:xfrm>
          <a:off x="15266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351"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104665</xdr:rowOff>
    </xdr:from>
    <xdr:ext cx="405111" cy="259045"/>
    <xdr:sp macro="" textlink="">
      <xdr:nvSpPr>
        <xdr:cNvPr id="352" name="n_1mainValue【認定こども園・幼稚園・保育所】&#10;有形固定資産減価償却率"/>
        <xdr:cNvSpPr txBox="1"/>
      </xdr:nvSpPr>
      <xdr:spPr>
        <a:xfrm>
          <a:off x="15266044" y="576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4" name="テキスト ボックス 3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6" name="テキスト ボックス 3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8" name="テキスト ボックス 3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0" name="テキスト ボックス 3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2" name="テキスト ボックス 3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376" name="直線コネクタ 375"/>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377"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378" name="直線コネクタ 377"/>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379"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380" name="直線コネクタ 379"/>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381"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382" name="フローチャート: 判断 381"/>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383" name="フローチャート: 判断 382"/>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384" name="フローチャート: 判断 383"/>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390" name="楕円 389"/>
        <xdr:cNvSpPr/>
      </xdr:nvSpPr>
      <xdr:spPr>
        <a:xfrm>
          <a:off x="22110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xdr:rowOff>
    </xdr:from>
    <xdr:ext cx="469744" cy="259045"/>
    <xdr:sp macro="" textlink="">
      <xdr:nvSpPr>
        <xdr:cNvPr id="391" name="【認定こども園・幼稚園・保育所】&#10;一人当たり面積該当値テキスト"/>
        <xdr:cNvSpPr txBox="1"/>
      </xdr:nvSpPr>
      <xdr:spPr>
        <a:xfrm>
          <a:off x="22199600"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29210</xdr:rowOff>
    </xdr:from>
    <xdr:to>
      <xdr:col>112</xdr:col>
      <xdr:colOff>38100</xdr:colOff>
      <xdr:row>39</xdr:row>
      <xdr:rowOff>130810</xdr:rowOff>
    </xdr:to>
    <xdr:sp macro="" textlink="">
      <xdr:nvSpPr>
        <xdr:cNvPr id="392" name="楕円 391"/>
        <xdr:cNvSpPr/>
      </xdr:nvSpPr>
      <xdr:spPr>
        <a:xfrm>
          <a:off x="21272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72390</xdr:rowOff>
    </xdr:from>
    <xdr:to>
      <xdr:col>116</xdr:col>
      <xdr:colOff>63500</xdr:colOff>
      <xdr:row>39</xdr:row>
      <xdr:rowOff>80010</xdr:rowOff>
    </xdr:to>
    <xdr:cxnSp macro="">
      <xdr:nvCxnSpPr>
        <xdr:cNvPr id="393" name="直線コネクタ 392"/>
        <xdr:cNvCxnSpPr/>
      </xdr:nvCxnSpPr>
      <xdr:spPr>
        <a:xfrm flipV="1">
          <a:off x="21323300" y="6758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139717</xdr:rowOff>
    </xdr:from>
    <xdr:ext cx="469744" cy="259045"/>
    <xdr:sp macro="" textlink="">
      <xdr:nvSpPr>
        <xdr:cNvPr id="394" name="n_1aveValue【認定こども園・幼稚園・保育所】&#10;一人当たり面積"/>
        <xdr:cNvSpPr txBox="1"/>
      </xdr:nvSpPr>
      <xdr:spPr>
        <a:xfrm>
          <a:off x="21075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395"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121937</xdr:rowOff>
    </xdr:from>
    <xdr:ext cx="469744" cy="259045"/>
    <xdr:sp macro="" textlink="">
      <xdr:nvSpPr>
        <xdr:cNvPr id="396" name="n_1mainValue【認定こども園・幼稚園・保育所】&#10;一人当たり面積"/>
        <xdr:cNvSpPr txBox="1"/>
      </xdr:nvSpPr>
      <xdr:spPr>
        <a:xfrm>
          <a:off x="210757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7" name="テキスト ボックス 40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8" name="直線コネクタ 4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9" name="テキスト ボックス 40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0" name="直線コネクタ 4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1" name="テキスト ボックス 4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2" name="直線コネクタ 4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3" name="テキスト ボックス 4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4" name="直線コネクタ 4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5" name="テキスト ボックス 4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6" name="直線コネクタ 4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7" name="テキスト ボックス 41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9" name="テキスト ボックス 4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21" name="直線コネクタ 420"/>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22"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23" name="直線コネクタ 422"/>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24"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25" name="直線コネクタ 424"/>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426" name="【学校施設】&#10;有形固定資産減価償却率平均値テキスト"/>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27" name="フローチャート: 判断 426"/>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428" name="フローチャート: 判断 427"/>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29" name="フローチャート: 判断 428"/>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35" name="楕円 434"/>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3827</xdr:rowOff>
    </xdr:from>
    <xdr:ext cx="405111" cy="259045"/>
    <xdr:sp macro="" textlink="">
      <xdr:nvSpPr>
        <xdr:cNvPr id="436" name="【学校施設】&#10;有形固定資産減価償却率該当値テキスト"/>
        <xdr:cNvSpPr txBox="1"/>
      </xdr:nvSpPr>
      <xdr:spPr>
        <a:xfrm>
          <a:off x="16357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151130</xdr:rowOff>
    </xdr:from>
    <xdr:to>
      <xdr:col>81</xdr:col>
      <xdr:colOff>101600</xdr:colOff>
      <xdr:row>60</xdr:row>
      <xdr:rowOff>81280</xdr:rowOff>
    </xdr:to>
    <xdr:sp macro="" textlink="">
      <xdr:nvSpPr>
        <xdr:cNvPr id="437" name="楕円 436"/>
        <xdr:cNvSpPr/>
      </xdr:nvSpPr>
      <xdr:spPr>
        <a:xfrm>
          <a:off x="15430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30480</xdr:rowOff>
    </xdr:from>
    <xdr:to>
      <xdr:col>85</xdr:col>
      <xdr:colOff>127000</xdr:colOff>
      <xdr:row>60</xdr:row>
      <xdr:rowOff>76200</xdr:rowOff>
    </xdr:to>
    <xdr:cxnSp macro="">
      <xdr:nvCxnSpPr>
        <xdr:cNvPr id="438" name="直線コネクタ 437"/>
        <xdr:cNvCxnSpPr/>
      </xdr:nvCxnSpPr>
      <xdr:spPr>
        <a:xfrm>
          <a:off x="15481300" y="10317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82567</xdr:rowOff>
    </xdr:from>
    <xdr:ext cx="405111" cy="259045"/>
    <xdr:sp macro="" textlink="">
      <xdr:nvSpPr>
        <xdr:cNvPr id="439" name="n_1aveValue【学校施設】&#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40"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72407</xdr:rowOff>
    </xdr:from>
    <xdr:ext cx="405111" cy="259045"/>
    <xdr:sp macro="" textlink="">
      <xdr:nvSpPr>
        <xdr:cNvPr id="441" name="n_1mainValue【学校施設】&#10;有形固定資産減価償却率"/>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2" name="テキスト ボックス 45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3" name="直線コネクタ 45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4" name="テキスト ボックス 45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5" name="直線コネクタ 45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6" name="テキスト ボックス 45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7" name="直線コネクタ 45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8" name="テキスト ボックス 45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9" name="直線コネクタ 45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0" name="テキスト ボックス 45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1" name="直線コネクタ 46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2" name="テキスト ボックス 46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3" name="直線コネクタ 46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4" name="テキスト ボックス 46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468" name="直線コネクタ 467"/>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69"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70" name="直線コネクタ 469"/>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471"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472" name="直線コネクタ 471"/>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105608</xdr:rowOff>
    </xdr:from>
    <xdr:ext cx="469744" cy="259045"/>
    <xdr:sp macro="" textlink="">
      <xdr:nvSpPr>
        <xdr:cNvPr id="473" name="【学校施設】&#10;一人当たり面積平均値テキスト"/>
        <xdr:cNvSpPr txBox="1"/>
      </xdr:nvSpPr>
      <xdr:spPr>
        <a:xfrm>
          <a:off x="22199600" y="10221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474" name="フローチャート: 判断 473"/>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475" name="フローチャート: 判断 474"/>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476" name="フローチャート: 判断 475"/>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128815</xdr:rowOff>
    </xdr:from>
    <xdr:to>
      <xdr:col>116</xdr:col>
      <xdr:colOff>114300</xdr:colOff>
      <xdr:row>58</xdr:row>
      <xdr:rowOff>58965</xdr:rowOff>
    </xdr:to>
    <xdr:sp macro="" textlink="">
      <xdr:nvSpPr>
        <xdr:cNvPr id="482" name="楕円 481"/>
        <xdr:cNvSpPr/>
      </xdr:nvSpPr>
      <xdr:spPr>
        <a:xfrm>
          <a:off x="221107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151692</xdr:rowOff>
    </xdr:from>
    <xdr:ext cx="469744" cy="259045"/>
    <xdr:sp macro="" textlink="">
      <xdr:nvSpPr>
        <xdr:cNvPr id="483" name="【学校施設】&#10;一人当たり面積該当値テキスト"/>
        <xdr:cNvSpPr txBox="1"/>
      </xdr:nvSpPr>
      <xdr:spPr>
        <a:xfrm>
          <a:off x="22199600" y="975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133713</xdr:rowOff>
    </xdr:from>
    <xdr:to>
      <xdr:col>112</xdr:col>
      <xdr:colOff>38100</xdr:colOff>
      <xdr:row>58</xdr:row>
      <xdr:rowOff>63863</xdr:rowOff>
    </xdr:to>
    <xdr:sp macro="" textlink="">
      <xdr:nvSpPr>
        <xdr:cNvPr id="484" name="楕円 483"/>
        <xdr:cNvSpPr/>
      </xdr:nvSpPr>
      <xdr:spPr>
        <a:xfrm>
          <a:off x="21272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8165</xdr:rowOff>
    </xdr:from>
    <xdr:to>
      <xdr:col>116</xdr:col>
      <xdr:colOff>63500</xdr:colOff>
      <xdr:row>58</xdr:row>
      <xdr:rowOff>13063</xdr:rowOff>
    </xdr:to>
    <xdr:cxnSp macro="">
      <xdr:nvCxnSpPr>
        <xdr:cNvPr id="485" name="直線コネクタ 484"/>
        <xdr:cNvCxnSpPr/>
      </xdr:nvCxnSpPr>
      <xdr:spPr>
        <a:xfrm flipV="1">
          <a:off x="21323300" y="9952265"/>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148062</xdr:rowOff>
    </xdr:from>
    <xdr:ext cx="469744" cy="259045"/>
    <xdr:sp macro="" textlink="">
      <xdr:nvSpPr>
        <xdr:cNvPr id="486" name="n_1aveValue【学校施設】&#10;一人当たり面積"/>
        <xdr:cNvSpPr txBox="1"/>
      </xdr:nvSpPr>
      <xdr:spPr>
        <a:xfrm>
          <a:off x="210757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487"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80390</xdr:rowOff>
    </xdr:from>
    <xdr:ext cx="469744" cy="259045"/>
    <xdr:sp macro="" textlink="">
      <xdr:nvSpPr>
        <xdr:cNvPr id="488" name="n_1mainValue【学校施設】&#10;一人当たり面積"/>
        <xdr:cNvSpPr txBox="1"/>
      </xdr:nvSpPr>
      <xdr:spPr>
        <a:xfrm>
          <a:off x="21075727" y="96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9" name="テキスト ボックス 49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0" name="直線コネクタ 4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1" name="テキスト ボックス 50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2" name="直線コネクタ 5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3" name="テキスト ボックス 5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4" name="直線コネクタ 5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5" name="テキスト ボックス 5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6" name="直線コネクタ 5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7" name="テキスト ボックス 5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8" name="直線コネクタ 5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9" name="テキスト ボックス 50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13" name="直線コネクタ 512"/>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14"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15" name="直線コネクタ 514"/>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16"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17" name="直線コネクタ 516"/>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518" name="【児童館】&#10;有形固定資産減価償却率平均値テキスト"/>
        <xdr:cNvSpPr txBox="1"/>
      </xdr:nvSpPr>
      <xdr:spPr>
        <a:xfrm>
          <a:off x="16357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19" name="フローチャート: 判断 518"/>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20" name="フローチャート: 判断 519"/>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21" name="フローチャート: 判断 520"/>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27" name="楕円 526"/>
        <xdr:cNvSpPr/>
      </xdr:nvSpPr>
      <xdr:spPr>
        <a:xfrm>
          <a:off x="16268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41927</xdr:rowOff>
    </xdr:from>
    <xdr:ext cx="405111" cy="259045"/>
    <xdr:sp macro="" textlink="">
      <xdr:nvSpPr>
        <xdr:cNvPr id="528" name="【児童館】&#10;有形固定資産減価償却率該当値テキスト"/>
        <xdr:cNvSpPr txBox="1"/>
      </xdr:nvSpPr>
      <xdr:spPr>
        <a:xfrm>
          <a:off x="16357600"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113030</xdr:rowOff>
    </xdr:from>
    <xdr:to>
      <xdr:col>81</xdr:col>
      <xdr:colOff>101600</xdr:colOff>
      <xdr:row>83</xdr:row>
      <xdr:rowOff>43180</xdr:rowOff>
    </xdr:to>
    <xdr:sp macro="" textlink="">
      <xdr:nvSpPr>
        <xdr:cNvPr id="529" name="楕円 528"/>
        <xdr:cNvSpPr/>
      </xdr:nvSpPr>
      <xdr:spPr>
        <a:xfrm>
          <a:off x="15430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114300</xdr:rowOff>
    </xdr:from>
    <xdr:to>
      <xdr:col>85</xdr:col>
      <xdr:colOff>127000</xdr:colOff>
      <xdr:row>82</xdr:row>
      <xdr:rowOff>163830</xdr:rowOff>
    </xdr:to>
    <xdr:cxnSp macro="">
      <xdr:nvCxnSpPr>
        <xdr:cNvPr id="530" name="直線コネクタ 529"/>
        <xdr:cNvCxnSpPr/>
      </xdr:nvCxnSpPr>
      <xdr:spPr>
        <a:xfrm flipV="1">
          <a:off x="15481300" y="141732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132097</xdr:rowOff>
    </xdr:from>
    <xdr:ext cx="405111" cy="259045"/>
    <xdr:sp macro="" textlink="">
      <xdr:nvSpPr>
        <xdr:cNvPr id="531" name="n_1aveValue【児童館】&#10;有形固定資産減価償却率"/>
        <xdr:cNvSpPr txBox="1"/>
      </xdr:nvSpPr>
      <xdr:spPr>
        <a:xfrm>
          <a:off x="152660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532"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34307</xdr:rowOff>
    </xdr:from>
    <xdr:ext cx="405111" cy="259045"/>
    <xdr:sp macro="" textlink="">
      <xdr:nvSpPr>
        <xdr:cNvPr id="533" name="n_1mainValue【児童館】&#10;有形固定資産減価償却率"/>
        <xdr:cNvSpPr txBox="1"/>
      </xdr:nvSpPr>
      <xdr:spPr>
        <a:xfrm>
          <a:off x="15266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4" name="直線コネクタ 5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5" name="テキスト ボックス 5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6" name="直線コネクタ 5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7" name="テキスト ボックス 5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8" name="直線コネクタ 5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9" name="テキスト ボックス 5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0" name="直線コネクタ 5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1" name="テキスト ボックス 5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2" name="直線コネクタ 5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3" name="テキスト ボックス 5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557" name="直線コネクタ 556"/>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58"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59" name="直線コネクタ 558"/>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560"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561" name="直線コネクタ 560"/>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562"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63" name="フローチャート: 判断 562"/>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564" name="フローチャート: 判断 563"/>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565" name="フローチャート: 判断 564"/>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0</xdr:rowOff>
    </xdr:from>
    <xdr:to>
      <xdr:col>116</xdr:col>
      <xdr:colOff>114300</xdr:colOff>
      <xdr:row>86</xdr:row>
      <xdr:rowOff>101600</xdr:rowOff>
    </xdr:to>
    <xdr:sp macro="" textlink="">
      <xdr:nvSpPr>
        <xdr:cNvPr id="571" name="楕円 570"/>
        <xdr:cNvSpPr/>
      </xdr:nvSpPr>
      <xdr:spPr>
        <a:xfrm>
          <a:off x="221107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86377</xdr:rowOff>
    </xdr:from>
    <xdr:ext cx="469744" cy="259045"/>
    <xdr:sp macro="" textlink="">
      <xdr:nvSpPr>
        <xdr:cNvPr id="572" name="【児童館】&#10;一人当たり面積該当値テキスト"/>
        <xdr:cNvSpPr txBox="1"/>
      </xdr:nvSpPr>
      <xdr:spPr>
        <a:xfrm>
          <a:off x="22199600"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0</xdr:rowOff>
    </xdr:from>
    <xdr:to>
      <xdr:col>112</xdr:col>
      <xdr:colOff>38100</xdr:colOff>
      <xdr:row>86</xdr:row>
      <xdr:rowOff>101600</xdr:rowOff>
    </xdr:to>
    <xdr:sp macro="" textlink="">
      <xdr:nvSpPr>
        <xdr:cNvPr id="573" name="楕円 572"/>
        <xdr:cNvSpPr/>
      </xdr:nvSpPr>
      <xdr:spPr>
        <a:xfrm>
          <a:off x="21272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50800</xdr:rowOff>
    </xdr:from>
    <xdr:to>
      <xdr:col>116</xdr:col>
      <xdr:colOff>63500</xdr:colOff>
      <xdr:row>86</xdr:row>
      <xdr:rowOff>50800</xdr:rowOff>
    </xdr:to>
    <xdr:cxnSp macro="">
      <xdr:nvCxnSpPr>
        <xdr:cNvPr id="574" name="直線コネクタ 573"/>
        <xdr:cNvCxnSpPr/>
      </xdr:nvCxnSpPr>
      <xdr:spPr>
        <a:xfrm>
          <a:off x="21323300" y="1479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575" name="n_1aveValue【児童館】&#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576"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92727</xdr:rowOff>
    </xdr:from>
    <xdr:ext cx="469744" cy="259045"/>
    <xdr:sp macro="" textlink="">
      <xdr:nvSpPr>
        <xdr:cNvPr id="577" name="n_1mainValue【児童館】&#10;一人当たり面積"/>
        <xdr:cNvSpPr txBox="1"/>
      </xdr:nvSpPr>
      <xdr:spPr>
        <a:xfrm>
          <a:off x="210757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8" name="テキスト ボックス 58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9" name="直線コネクタ 58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0" name="テキスト ボックス 58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1" name="直線コネクタ 59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2" name="テキスト ボックス 59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3" name="直線コネクタ 59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4" name="テキスト ボックス 59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5" name="直線コネクタ 59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6" name="テキスト ボックス 59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7" name="直線コネクタ 59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8" name="テキスト ボックス 59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0" name="テキスト ボックス 5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02" name="直線コネクタ 601"/>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03"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04" name="直線コネクタ 603"/>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0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6" name="直線コネクタ 60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07"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08" name="フローチャート: 判断 607"/>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09" name="フローチャート: 判断 608"/>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10" name="フローチャート: 判断 609"/>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164464</xdr:rowOff>
    </xdr:from>
    <xdr:to>
      <xdr:col>85</xdr:col>
      <xdr:colOff>177800</xdr:colOff>
      <xdr:row>106</xdr:row>
      <xdr:rowOff>94614</xdr:rowOff>
    </xdr:to>
    <xdr:sp macro="" textlink="">
      <xdr:nvSpPr>
        <xdr:cNvPr id="616" name="楕円 615"/>
        <xdr:cNvSpPr/>
      </xdr:nvSpPr>
      <xdr:spPr>
        <a:xfrm>
          <a:off x="162687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142891</xdr:rowOff>
    </xdr:from>
    <xdr:ext cx="405111" cy="259045"/>
    <xdr:sp macro="" textlink="">
      <xdr:nvSpPr>
        <xdr:cNvPr id="617" name="【公民館】&#10;有形固定資産減価償却率該当値テキスト"/>
        <xdr:cNvSpPr txBox="1"/>
      </xdr:nvSpPr>
      <xdr:spPr>
        <a:xfrm>
          <a:off x="16357600"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36830</xdr:rowOff>
    </xdr:from>
    <xdr:to>
      <xdr:col>81</xdr:col>
      <xdr:colOff>101600</xdr:colOff>
      <xdr:row>106</xdr:row>
      <xdr:rowOff>138430</xdr:rowOff>
    </xdr:to>
    <xdr:sp macro="" textlink="">
      <xdr:nvSpPr>
        <xdr:cNvPr id="618" name="楕円 617"/>
        <xdr:cNvSpPr/>
      </xdr:nvSpPr>
      <xdr:spPr>
        <a:xfrm>
          <a:off x="1543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43814</xdr:rowOff>
    </xdr:from>
    <xdr:to>
      <xdr:col>85</xdr:col>
      <xdr:colOff>127000</xdr:colOff>
      <xdr:row>106</xdr:row>
      <xdr:rowOff>87630</xdr:rowOff>
    </xdr:to>
    <xdr:cxnSp macro="">
      <xdr:nvCxnSpPr>
        <xdr:cNvPr id="619" name="直線コネクタ 618"/>
        <xdr:cNvCxnSpPr/>
      </xdr:nvCxnSpPr>
      <xdr:spPr>
        <a:xfrm flipV="1">
          <a:off x="15481300" y="1821751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99713</xdr:rowOff>
    </xdr:from>
    <xdr:ext cx="405111" cy="259045"/>
    <xdr:sp macro="" textlink="">
      <xdr:nvSpPr>
        <xdr:cNvPr id="620" name="n_1aveValue【公民館】&#10;有形固定資産減価償却率"/>
        <xdr:cNvSpPr txBox="1"/>
      </xdr:nvSpPr>
      <xdr:spPr>
        <a:xfrm>
          <a:off x="15266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621" name="n_2aveValue【公民館】&#10;有形固定資産減価償却率"/>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129557</xdr:rowOff>
    </xdr:from>
    <xdr:ext cx="405111" cy="259045"/>
    <xdr:sp macro="" textlink="">
      <xdr:nvSpPr>
        <xdr:cNvPr id="622" name="n_1mainValue【公民館】&#10;有形固定資産減価償却率"/>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3" name="直線コネクタ 6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4" name="テキスト ボックス 6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5" name="直線コネクタ 6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6" name="テキスト ボックス 6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7" name="直線コネクタ 6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8" name="テキスト ボックス 6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9" name="直線コネクタ 6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0" name="テキスト ボックス 6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1" name="直線コネクタ 6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2" name="テキスト ボックス 6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646" name="直線コネクタ 645"/>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47"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48" name="直線コネクタ 647"/>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649"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650" name="直線コネクタ 649"/>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51"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52" name="フローチャート: 判断 651"/>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53" name="フローチャート: 判断 652"/>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54" name="フローチャート: 判断 653"/>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48261</xdr:rowOff>
    </xdr:from>
    <xdr:to>
      <xdr:col>116</xdr:col>
      <xdr:colOff>114300</xdr:colOff>
      <xdr:row>104</xdr:row>
      <xdr:rowOff>149861</xdr:rowOff>
    </xdr:to>
    <xdr:sp macro="" textlink="">
      <xdr:nvSpPr>
        <xdr:cNvPr id="660" name="楕円 659"/>
        <xdr:cNvSpPr/>
      </xdr:nvSpPr>
      <xdr:spPr>
        <a:xfrm>
          <a:off x="22110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71138</xdr:rowOff>
    </xdr:from>
    <xdr:ext cx="469744" cy="259045"/>
    <xdr:sp macro="" textlink="">
      <xdr:nvSpPr>
        <xdr:cNvPr id="661" name="【公民館】&#10;一人当たり面積該当値テキスト"/>
        <xdr:cNvSpPr txBox="1"/>
      </xdr:nvSpPr>
      <xdr:spPr>
        <a:xfrm>
          <a:off x="22199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10161</xdr:rowOff>
    </xdr:from>
    <xdr:to>
      <xdr:col>112</xdr:col>
      <xdr:colOff>38100</xdr:colOff>
      <xdr:row>102</xdr:row>
      <xdr:rowOff>111761</xdr:rowOff>
    </xdr:to>
    <xdr:sp macro="" textlink="">
      <xdr:nvSpPr>
        <xdr:cNvPr id="662" name="楕円 661"/>
        <xdr:cNvSpPr/>
      </xdr:nvSpPr>
      <xdr:spPr>
        <a:xfrm>
          <a:off x="21272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60961</xdr:rowOff>
    </xdr:from>
    <xdr:to>
      <xdr:col>116</xdr:col>
      <xdr:colOff>63500</xdr:colOff>
      <xdr:row>104</xdr:row>
      <xdr:rowOff>99061</xdr:rowOff>
    </xdr:to>
    <xdr:cxnSp macro="">
      <xdr:nvCxnSpPr>
        <xdr:cNvPr id="663" name="直線コネクタ 662"/>
        <xdr:cNvCxnSpPr/>
      </xdr:nvCxnSpPr>
      <xdr:spPr>
        <a:xfrm>
          <a:off x="21323300" y="17548861"/>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664" name="n_1ave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65"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128288</xdr:rowOff>
    </xdr:from>
    <xdr:ext cx="469744" cy="259045"/>
    <xdr:sp macro="" textlink="">
      <xdr:nvSpPr>
        <xdr:cNvPr id="666" name="n_1mainValue【公民館】&#10;一人当たり面積"/>
        <xdr:cNvSpPr txBox="1"/>
      </xdr:nvSpPr>
      <xdr:spPr>
        <a:xfrm>
          <a:off x="2107572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有形固定資産減価償却率は、類似団体より高い水準にあるため、どの項目も平均以上である。その中でも</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は統廃合や計画的に更新を行っており、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についても計画的に更新を行っているためである。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その他の上回っているものについては、維持管理費用の増加に留意しながら、適切に更新や長寿命化を進めていきたい。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338,226
332,138
311.59
142,892,341
139,996,400
2,508,314
75,997,674
155,480,033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86360</xdr:rowOff>
    </xdr:from>
    <xdr:to>
      <xdr:col>24</xdr:col>
      <xdr:colOff>114300</xdr:colOff>
      <xdr:row>36</xdr:row>
      <xdr:rowOff>16510</xdr:rowOff>
    </xdr:to>
    <xdr:sp macro="" textlink="">
      <xdr:nvSpPr>
        <xdr:cNvPr id="69" name="楕円 68"/>
        <xdr:cNvSpPr/>
      </xdr:nvSpPr>
      <xdr:spPr>
        <a:xfrm>
          <a:off x="45847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109237</xdr:rowOff>
    </xdr:from>
    <xdr:ext cx="405111" cy="259045"/>
    <xdr:sp macro="" textlink="">
      <xdr:nvSpPr>
        <xdr:cNvPr id="70" name="【図書館】&#10;有形固定資産減価償却率該当値テキスト"/>
        <xdr:cNvSpPr txBox="1"/>
      </xdr:nvSpPr>
      <xdr:spPr>
        <a:xfrm>
          <a:off x="467360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126365</xdr:rowOff>
    </xdr:from>
    <xdr:to>
      <xdr:col>20</xdr:col>
      <xdr:colOff>38100</xdr:colOff>
      <xdr:row>36</xdr:row>
      <xdr:rowOff>56515</xdr:rowOff>
    </xdr:to>
    <xdr:sp macro="" textlink="">
      <xdr:nvSpPr>
        <xdr:cNvPr id="71" name="楕円 70"/>
        <xdr:cNvSpPr/>
      </xdr:nvSpPr>
      <xdr:spPr>
        <a:xfrm>
          <a:off x="3746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137160</xdr:rowOff>
    </xdr:from>
    <xdr:to>
      <xdr:col>24</xdr:col>
      <xdr:colOff>63500</xdr:colOff>
      <xdr:row>36</xdr:row>
      <xdr:rowOff>5715</xdr:rowOff>
    </xdr:to>
    <xdr:cxnSp macro="">
      <xdr:nvCxnSpPr>
        <xdr:cNvPr id="72" name="直線コネクタ 71"/>
        <xdr:cNvCxnSpPr/>
      </xdr:nvCxnSpPr>
      <xdr:spPr>
        <a:xfrm flipV="1">
          <a:off x="3797300" y="61379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73"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4" name="n_2aveValue【図書館】&#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73042</xdr:rowOff>
    </xdr:from>
    <xdr:ext cx="405111" cy="259045"/>
    <xdr:sp macro="" textlink="">
      <xdr:nvSpPr>
        <xdr:cNvPr id="75" name="n_1mainValue【図書館】&#10;有形固定資産減価償却率"/>
        <xdr:cNvSpPr txBox="1"/>
      </xdr:nvSpPr>
      <xdr:spPr>
        <a:xfrm>
          <a:off x="35820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1" name="直線コネクタ 100"/>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2"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3" name="直線コネクタ 102"/>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4"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06"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7" name="フローチャート: 判断 106"/>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8" name="フローチャート: 判断 107"/>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09" name="フローチャート: 判断 108"/>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41728</xdr:rowOff>
    </xdr:from>
    <xdr:to>
      <xdr:col>55</xdr:col>
      <xdr:colOff>50800</xdr:colOff>
      <xdr:row>38</xdr:row>
      <xdr:rowOff>143328</xdr:rowOff>
    </xdr:to>
    <xdr:sp macro="" textlink="">
      <xdr:nvSpPr>
        <xdr:cNvPr id="115" name="楕円 114"/>
        <xdr:cNvSpPr/>
      </xdr:nvSpPr>
      <xdr:spPr>
        <a:xfrm>
          <a:off x="10426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20155</xdr:rowOff>
    </xdr:from>
    <xdr:ext cx="469744" cy="259045"/>
    <xdr:sp macro="" textlink="">
      <xdr:nvSpPr>
        <xdr:cNvPr id="116" name="【図書館】&#10;一人当たり面積該当値テキスト"/>
        <xdr:cNvSpPr txBox="1"/>
      </xdr:nvSpPr>
      <xdr:spPr>
        <a:xfrm>
          <a:off x="10515600" y="653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41728</xdr:rowOff>
    </xdr:from>
    <xdr:to>
      <xdr:col>50</xdr:col>
      <xdr:colOff>165100</xdr:colOff>
      <xdr:row>38</xdr:row>
      <xdr:rowOff>143328</xdr:rowOff>
    </xdr:to>
    <xdr:sp macro="" textlink="">
      <xdr:nvSpPr>
        <xdr:cNvPr id="117" name="楕円 116"/>
        <xdr:cNvSpPr/>
      </xdr:nvSpPr>
      <xdr:spPr>
        <a:xfrm>
          <a:off x="958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92528</xdr:rowOff>
    </xdr:from>
    <xdr:to>
      <xdr:col>55</xdr:col>
      <xdr:colOff>0</xdr:colOff>
      <xdr:row>38</xdr:row>
      <xdr:rowOff>92528</xdr:rowOff>
    </xdr:to>
    <xdr:cxnSp macro="">
      <xdr:nvCxnSpPr>
        <xdr:cNvPr id="118" name="直線コネクタ 117"/>
        <xdr:cNvCxnSpPr/>
      </xdr:nvCxnSpPr>
      <xdr:spPr>
        <a:xfrm>
          <a:off x="9639300" y="6607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61884</xdr:rowOff>
    </xdr:from>
    <xdr:ext cx="469744" cy="259045"/>
    <xdr:sp macro="" textlink="">
      <xdr:nvSpPr>
        <xdr:cNvPr id="119" name="n_1ave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20"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134455</xdr:rowOff>
    </xdr:from>
    <xdr:ext cx="469744" cy="259045"/>
    <xdr:sp macro="" textlink="">
      <xdr:nvSpPr>
        <xdr:cNvPr id="121" name="n_1mainValue【図書館】&#10;一人当たり面積"/>
        <xdr:cNvSpPr txBox="1"/>
      </xdr:nvSpPr>
      <xdr:spPr>
        <a:xfrm>
          <a:off x="93917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44" name="直線コネクタ 143"/>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45"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6" name="直線コネクタ 145"/>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7"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8" name="直線コネクタ 147"/>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49" name="【体育館・プール】&#10;有形固定資産減価償却率平均値テキスト"/>
        <xdr:cNvSpPr txBox="1"/>
      </xdr:nvSpPr>
      <xdr:spPr>
        <a:xfrm>
          <a:off x="46736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0" name="フローチャート: 判断 149"/>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1" name="フローチャート: 判断 150"/>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2" name="フローチャート: 判断 151"/>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65786</xdr:rowOff>
    </xdr:from>
    <xdr:to>
      <xdr:col>24</xdr:col>
      <xdr:colOff>114300</xdr:colOff>
      <xdr:row>58</xdr:row>
      <xdr:rowOff>167386</xdr:rowOff>
    </xdr:to>
    <xdr:sp macro="" textlink="">
      <xdr:nvSpPr>
        <xdr:cNvPr id="158" name="楕円 157"/>
        <xdr:cNvSpPr/>
      </xdr:nvSpPr>
      <xdr:spPr>
        <a:xfrm>
          <a:off x="45847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88663</xdr:rowOff>
    </xdr:from>
    <xdr:ext cx="405111" cy="259045"/>
    <xdr:sp macro="" textlink="">
      <xdr:nvSpPr>
        <xdr:cNvPr id="159" name="【体育館・プール】&#10;有形固定資産減価償却率該当値テキスト"/>
        <xdr:cNvSpPr txBox="1"/>
      </xdr:nvSpPr>
      <xdr:spPr>
        <a:xfrm>
          <a:off x="4673600" y="986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116078</xdr:rowOff>
    </xdr:from>
    <xdr:to>
      <xdr:col>20</xdr:col>
      <xdr:colOff>38100</xdr:colOff>
      <xdr:row>59</xdr:row>
      <xdr:rowOff>46228</xdr:rowOff>
    </xdr:to>
    <xdr:sp macro="" textlink="">
      <xdr:nvSpPr>
        <xdr:cNvPr id="160" name="楕円 159"/>
        <xdr:cNvSpPr/>
      </xdr:nvSpPr>
      <xdr:spPr>
        <a:xfrm>
          <a:off x="37465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116586</xdr:rowOff>
    </xdr:from>
    <xdr:to>
      <xdr:col>24</xdr:col>
      <xdr:colOff>63500</xdr:colOff>
      <xdr:row>58</xdr:row>
      <xdr:rowOff>166878</xdr:rowOff>
    </xdr:to>
    <xdr:cxnSp macro="">
      <xdr:nvCxnSpPr>
        <xdr:cNvPr id="161" name="直線コネクタ 160"/>
        <xdr:cNvCxnSpPr/>
      </xdr:nvCxnSpPr>
      <xdr:spPr>
        <a:xfrm flipV="1">
          <a:off x="3797300" y="1006068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39641</xdr:rowOff>
    </xdr:from>
    <xdr:ext cx="405111" cy="259045"/>
    <xdr:sp macro="" textlink="">
      <xdr:nvSpPr>
        <xdr:cNvPr id="162" name="n_1ave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163"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62755</xdr:rowOff>
    </xdr:from>
    <xdr:ext cx="405111" cy="259045"/>
    <xdr:sp macro="" textlink="">
      <xdr:nvSpPr>
        <xdr:cNvPr id="164" name="n_1mainValue【体育館・プール】&#10;有形固定資産減価償却率"/>
        <xdr:cNvSpPr txBox="1"/>
      </xdr:nvSpPr>
      <xdr:spPr>
        <a:xfrm>
          <a:off x="35820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86" name="直線コネクタ 185"/>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9"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0" name="直線コネクタ 189"/>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38371</xdr:rowOff>
    </xdr:from>
    <xdr:ext cx="469744" cy="259045"/>
    <xdr:sp macro="" textlink="">
      <xdr:nvSpPr>
        <xdr:cNvPr id="191" name="【体育館・プール】&#10;一人当たり面積平均値テキスト"/>
        <xdr:cNvSpPr txBox="1"/>
      </xdr:nvSpPr>
      <xdr:spPr>
        <a:xfrm>
          <a:off x="10515600" y="1032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92" name="フローチャート: 判断 191"/>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93" name="フローチャート: 判断 192"/>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194" name="フローチャート: 判断 193"/>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200" name="楕円 199"/>
        <xdr:cNvSpPr/>
      </xdr:nvSpPr>
      <xdr:spPr>
        <a:xfrm>
          <a:off x="10426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53357</xdr:rowOff>
    </xdr:from>
    <xdr:ext cx="469744" cy="259045"/>
    <xdr:sp macro="" textlink="">
      <xdr:nvSpPr>
        <xdr:cNvPr id="201" name="【体育館・プール】&#10;一人当たり面積該当値テキスト"/>
        <xdr:cNvSpPr txBox="1"/>
      </xdr:nvSpPr>
      <xdr:spPr>
        <a:xfrm>
          <a:off x="1051560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74930</xdr:rowOff>
    </xdr:from>
    <xdr:to>
      <xdr:col>50</xdr:col>
      <xdr:colOff>165100</xdr:colOff>
      <xdr:row>62</xdr:row>
      <xdr:rowOff>5080</xdr:rowOff>
    </xdr:to>
    <xdr:sp macro="" textlink="">
      <xdr:nvSpPr>
        <xdr:cNvPr id="202" name="楕円 201"/>
        <xdr:cNvSpPr/>
      </xdr:nvSpPr>
      <xdr:spPr>
        <a:xfrm>
          <a:off x="958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125730</xdr:rowOff>
    </xdr:from>
    <xdr:to>
      <xdr:col>55</xdr:col>
      <xdr:colOff>0</xdr:colOff>
      <xdr:row>61</xdr:row>
      <xdr:rowOff>125730</xdr:rowOff>
    </xdr:to>
    <xdr:cxnSp macro="">
      <xdr:nvCxnSpPr>
        <xdr:cNvPr id="203" name="直線コネクタ 202"/>
        <xdr:cNvCxnSpPr/>
      </xdr:nvCxnSpPr>
      <xdr:spPr>
        <a:xfrm>
          <a:off x="9639300" y="1058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119905</xdr:rowOff>
    </xdr:from>
    <xdr:ext cx="469744" cy="259045"/>
    <xdr:sp macro="" textlink="">
      <xdr:nvSpPr>
        <xdr:cNvPr id="204" name="n_1aveValue【体育館・プール】&#10;一人当たり面積"/>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05"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167657</xdr:rowOff>
    </xdr:from>
    <xdr:ext cx="469744" cy="259045"/>
    <xdr:sp macro="" textlink="">
      <xdr:nvSpPr>
        <xdr:cNvPr id="206" name="n_1main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29" name="直線コネクタ 228"/>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30"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31" name="直線コネクタ 230"/>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32"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33" name="直線コネクタ 232"/>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145051</xdr:rowOff>
    </xdr:from>
    <xdr:ext cx="405111" cy="259045"/>
    <xdr:sp macro="" textlink="">
      <xdr:nvSpPr>
        <xdr:cNvPr id="234" name="【福祉施設】&#10;有形固定資産減価償却率平均値テキスト"/>
        <xdr:cNvSpPr txBox="1"/>
      </xdr:nvSpPr>
      <xdr:spPr>
        <a:xfrm>
          <a:off x="4673600" y="1386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35" name="フローチャート: 判断 234"/>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36" name="フローチャート: 判断 235"/>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37" name="フローチャート: 判断 236"/>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103887</xdr:rowOff>
    </xdr:from>
    <xdr:to>
      <xdr:col>24</xdr:col>
      <xdr:colOff>114300</xdr:colOff>
      <xdr:row>83</xdr:row>
      <xdr:rowOff>34037</xdr:rowOff>
    </xdr:to>
    <xdr:sp macro="" textlink="">
      <xdr:nvSpPr>
        <xdr:cNvPr id="243" name="楕円 242"/>
        <xdr:cNvSpPr/>
      </xdr:nvSpPr>
      <xdr:spPr>
        <a:xfrm>
          <a:off x="4584700" y="141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82314</xdr:rowOff>
    </xdr:from>
    <xdr:ext cx="405111" cy="259045"/>
    <xdr:sp macro="" textlink="">
      <xdr:nvSpPr>
        <xdr:cNvPr id="244" name="【福祉施設】&#10;有形固定資産減価償却率該当値テキスト"/>
        <xdr:cNvSpPr txBox="1"/>
      </xdr:nvSpPr>
      <xdr:spPr>
        <a:xfrm>
          <a:off x="4673600" y="141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154178</xdr:rowOff>
    </xdr:from>
    <xdr:to>
      <xdr:col>20</xdr:col>
      <xdr:colOff>38100</xdr:colOff>
      <xdr:row>83</xdr:row>
      <xdr:rowOff>84328</xdr:rowOff>
    </xdr:to>
    <xdr:sp macro="" textlink="">
      <xdr:nvSpPr>
        <xdr:cNvPr id="245" name="楕円 244"/>
        <xdr:cNvSpPr/>
      </xdr:nvSpPr>
      <xdr:spPr>
        <a:xfrm>
          <a:off x="37465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154687</xdr:rowOff>
    </xdr:from>
    <xdr:to>
      <xdr:col>24</xdr:col>
      <xdr:colOff>63500</xdr:colOff>
      <xdr:row>83</xdr:row>
      <xdr:rowOff>33528</xdr:rowOff>
    </xdr:to>
    <xdr:cxnSp macro="">
      <xdr:nvCxnSpPr>
        <xdr:cNvPr id="246" name="直線コネクタ 245"/>
        <xdr:cNvCxnSpPr/>
      </xdr:nvCxnSpPr>
      <xdr:spPr>
        <a:xfrm flipV="1">
          <a:off x="3797300" y="14213587"/>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247" name="n_1aveValue【福祉施設】&#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48" name="n_2ave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75455</xdr:rowOff>
    </xdr:from>
    <xdr:ext cx="405111" cy="259045"/>
    <xdr:sp macro="" textlink="">
      <xdr:nvSpPr>
        <xdr:cNvPr id="249" name="n_1mainValue【福祉施設】&#10;有形固定資産減価償却率"/>
        <xdr:cNvSpPr txBox="1"/>
      </xdr:nvSpPr>
      <xdr:spPr>
        <a:xfrm>
          <a:off x="35820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73" name="直線コネクタ 272"/>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74"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75" name="直線コネクタ 274"/>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76"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77" name="直線コネクタ 276"/>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130827</xdr:rowOff>
    </xdr:from>
    <xdr:ext cx="469744" cy="259045"/>
    <xdr:sp macro="" textlink="">
      <xdr:nvSpPr>
        <xdr:cNvPr id="278" name="【福祉施設】&#10;一人当たり面積平均値テキスト"/>
        <xdr:cNvSpPr txBox="1"/>
      </xdr:nvSpPr>
      <xdr:spPr>
        <a:xfrm>
          <a:off x="10515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79" name="フローチャート: 判断 278"/>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80" name="フローチャート: 判断 279"/>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81" name="フローチャート: 判断 280"/>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88900</xdr:rowOff>
    </xdr:from>
    <xdr:to>
      <xdr:col>55</xdr:col>
      <xdr:colOff>50800</xdr:colOff>
      <xdr:row>81</xdr:row>
      <xdr:rowOff>19050</xdr:rowOff>
    </xdr:to>
    <xdr:sp macro="" textlink="">
      <xdr:nvSpPr>
        <xdr:cNvPr id="287" name="楕円 286"/>
        <xdr:cNvSpPr/>
      </xdr:nvSpPr>
      <xdr:spPr>
        <a:xfrm>
          <a:off x="104267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111777</xdr:rowOff>
    </xdr:from>
    <xdr:ext cx="469744" cy="259045"/>
    <xdr:sp macro="" textlink="">
      <xdr:nvSpPr>
        <xdr:cNvPr id="288" name="【福祉施設】&#10;一人当たり面積該当値テキスト"/>
        <xdr:cNvSpPr txBox="1"/>
      </xdr:nvSpPr>
      <xdr:spPr>
        <a:xfrm>
          <a:off x="10515600"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88900</xdr:rowOff>
    </xdr:from>
    <xdr:to>
      <xdr:col>50</xdr:col>
      <xdr:colOff>165100</xdr:colOff>
      <xdr:row>81</xdr:row>
      <xdr:rowOff>19050</xdr:rowOff>
    </xdr:to>
    <xdr:sp macro="" textlink="">
      <xdr:nvSpPr>
        <xdr:cNvPr id="289" name="楕円 288"/>
        <xdr:cNvSpPr/>
      </xdr:nvSpPr>
      <xdr:spPr>
        <a:xfrm>
          <a:off x="95885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139700</xdr:rowOff>
    </xdr:from>
    <xdr:to>
      <xdr:col>55</xdr:col>
      <xdr:colOff>0</xdr:colOff>
      <xdr:row>80</xdr:row>
      <xdr:rowOff>139700</xdr:rowOff>
    </xdr:to>
    <xdr:cxnSp macro="">
      <xdr:nvCxnSpPr>
        <xdr:cNvPr id="290" name="直線コネクタ 289"/>
        <xdr:cNvCxnSpPr/>
      </xdr:nvCxnSpPr>
      <xdr:spPr>
        <a:xfrm>
          <a:off x="9639300" y="13855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48277</xdr:rowOff>
    </xdr:from>
    <xdr:ext cx="469744" cy="259045"/>
    <xdr:sp macro="" textlink="">
      <xdr:nvSpPr>
        <xdr:cNvPr id="291" name="n_1aveValue【福祉施設】&#10;一人当たり面積"/>
        <xdr:cNvSpPr txBox="1"/>
      </xdr:nvSpPr>
      <xdr:spPr>
        <a:xfrm>
          <a:off x="9391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292"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35577</xdr:rowOff>
    </xdr:from>
    <xdr:ext cx="469744" cy="259045"/>
    <xdr:sp macro="" textlink="">
      <xdr:nvSpPr>
        <xdr:cNvPr id="293" name="n_1mainValue【福祉施設】&#10;一人当たり面積"/>
        <xdr:cNvSpPr txBox="1"/>
      </xdr:nvSpPr>
      <xdr:spPr>
        <a:xfrm>
          <a:off x="9391727"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18" name="直線コネクタ 317"/>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19"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20" name="直線コネクタ 319"/>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2" name="直線コネクタ 32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23" name="【市民会館】&#10;有形固定資産減価償却率平均値テキスト"/>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24" name="フローチャート: 判断 323"/>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25" name="フローチャート: 判断 324"/>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26" name="フローチャート: 判断 325"/>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92075</xdr:rowOff>
    </xdr:from>
    <xdr:to>
      <xdr:col>24</xdr:col>
      <xdr:colOff>114300</xdr:colOff>
      <xdr:row>104</xdr:row>
      <xdr:rowOff>22225</xdr:rowOff>
    </xdr:to>
    <xdr:sp macro="" textlink="">
      <xdr:nvSpPr>
        <xdr:cNvPr id="332" name="楕円 331"/>
        <xdr:cNvSpPr/>
      </xdr:nvSpPr>
      <xdr:spPr>
        <a:xfrm>
          <a:off x="45847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114952</xdr:rowOff>
    </xdr:from>
    <xdr:ext cx="405111" cy="259045"/>
    <xdr:sp macro="" textlink="">
      <xdr:nvSpPr>
        <xdr:cNvPr id="333" name="【市民会館】&#10;有形固定資産減価償却率該当値テキスト"/>
        <xdr:cNvSpPr txBox="1"/>
      </xdr:nvSpPr>
      <xdr:spPr>
        <a:xfrm>
          <a:off x="4673600"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21589</xdr:rowOff>
    </xdr:from>
    <xdr:to>
      <xdr:col>20</xdr:col>
      <xdr:colOff>38100</xdr:colOff>
      <xdr:row>103</xdr:row>
      <xdr:rowOff>123189</xdr:rowOff>
    </xdr:to>
    <xdr:sp macro="" textlink="">
      <xdr:nvSpPr>
        <xdr:cNvPr id="334" name="楕円 333"/>
        <xdr:cNvSpPr/>
      </xdr:nvSpPr>
      <xdr:spPr>
        <a:xfrm>
          <a:off x="3746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72389</xdr:rowOff>
    </xdr:from>
    <xdr:to>
      <xdr:col>24</xdr:col>
      <xdr:colOff>63500</xdr:colOff>
      <xdr:row>103</xdr:row>
      <xdr:rowOff>142875</xdr:rowOff>
    </xdr:to>
    <xdr:cxnSp macro="">
      <xdr:nvCxnSpPr>
        <xdr:cNvPr id="335" name="直線コネクタ 334"/>
        <xdr:cNvCxnSpPr/>
      </xdr:nvCxnSpPr>
      <xdr:spPr>
        <a:xfrm>
          <a:off x="3797300" y="17731739"/>
          <a:ext cx="8382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xdr:rowOff>
    </xdr:from>
    <xdr:ext cx="405111" cy="259045"/>
    <xdr:sp macro="" textlink="">
      <xdr:nvSpPr>
        <xdr:cNvPr id="336" name="n_1ave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337" name="n_2ave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139716</xdr:rowOff>
    </xdr:from>
    <xdr:ext cx="405111" cy="259045"/>
    <xdr:sp macro="" textlink="">
      <xdr:nvSpPr>
        <xdr:cNvPr id="338" name="n_1mainValue【市民会館】&#10;有形固定資産減価償却率"/>
        <xdr:cNvSpPr txBox="1"/>
      </xdr:nvSpPr>
      <xdr:spPr>
        <a:xfrm>
          <a:off x="3582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62" name="直線コネクタ 361"/>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3"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4" name="直線コネクタ 363"/>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65"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66" name="直線コネクタ 365"/>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67327</xdr:rowOff>
    </xdr:from>
    <xdr:ext cx="469744" cy="259045"/>
    <xdr:sp macro="" textlink="">
      <xdr:nvSpPr>
        <xdr:cNvPr id="367" name="【市民会館】&#10;一人当たり面積平均値テキスト"/>
        <xdr:cNvSpPr txBox="1"/>
      </xdr:nvSpPr>
      <xdr:spPr>
        <a:xfrm>
          <a:off x="10515600" y="1789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68" name="フローチャート: 判断 367"/>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69" name="フローチャート: 判断 368"/>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70" name="フローチャート: 判断 369"/>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78739</xdr:rowOff>
    </xdr:from>
    <xdr:to>
      <xdr:col>55</xdr:col>
      <xdr:colOff>50800</xdr:colOff>
      <xdr:row>107</xdr:row>
      <xdr:rowOff>8889</xdr:rowOff>
    </xdr:to>
    <xdr:sp macro="" textlink="">
      <xdr:nvSpPr>
        <xdr:cNvPr id="376" name="楕円 375"/>
        <xdr:cNvSpPr/>
      </xdr:nvSpPr>
      <xdr:spPr>
        <a:xfrm>
          <a:off x="104267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57166</xdr:rowOff>
    </xdr:from>
    <xdr:ext cx="469744" cy="259045"/>
    <xdr:sp macro="" textlink="">
      <xdr:nvSpPr>
        <xdr:cNvPr id="377" name="【市民会館】&#10;一人当たり面積該当値テキスト"/>
        <xdr:cNvSpPr txBox="1"/>
      </xdr:nvSpPr>
      <xdr:spPr>
        <a:xfrm>
          <a:off x="10515600"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78739</xdr:rowOff>
    </xdr:from>
    <xdr:to>
      <xdr:col>50</xdr:col>
      <xdr:colOff>165100</xdr:colOff>
      <xdr:row>107</xdr:row>
      <xdr:rowOff>8889</xdr:rowOff>
    </xdr:to>
    <xdr:sp macro="" textlink="">
      <xdr:nvSpPr>
        <xdr:cNvPr id="378" name="楕円 377"/>
        <xdr:cNvSpPr/>
      </xdr:nvSpPr>
      <xdr:spPr>
        <a:xfrm>
          <a:off x="9588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129539</xdr:rowOff>
    </xdr:from>
    <xdr:to>
      <xdr:col>55</xdr:col>
      <xdr:colOff>0</xdr:colOff>
      <xdr:row>106</xdr:row>
      <xdr:rowOff>129539</xdr:rowOff>
    </xdr:to>
    <xdr:cxnSp macro="">
      <xdr:nvCxnSpPr>
        <xdr:cNvPr id="379" name="直線コネクタ 378"/>
        <xdr:cNvCxnSpPr/>
      </xdr:nvCxnSpPr>
      <xdr:spPr>
        <a:xfrm>
          <a:off x="9639300" y="18303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6366</xdr:rowOff>
    </xdr:from>
    <xdr:ext cx="469744" cy="259045"/>
    <xdr:sp macro="" textlink="">
      <xdr:nvSpPr>
        <xdr:cNvPr id="380" name="n_1aveValue【市民会館】&#10;一人当たり面積"/>
        <xdr:cNvSpPr txBox="1"/>
      </xdr:nvSpPr>
      <xdr:spPr>
        <a:xfrm>
          <a:off x="9391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1"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xdr:rowOff>
    </xdr:from>
    <xdr:ext cx="469744" cy="259045"/>
    <xdr:sp macro="" textlink="">
      <xdr:nvSpPr>
        <xdr:cNvPr id="382" name="n_1mainValue【市民会館】&#10;一人当たり面積"/>
        <xdr:cNvSpPr txBox="1"/>
      </xdr:nvSpPr>
      <xdr:spPr>
        <a:xfrm>
          <a:off x="9391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07" name="直線コネクタ 406"/>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08"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09" name="直線コネクタ 408"/>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10"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11" name="直線コネクタ 410"/>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12" name="【一般廃棄物処理施設】&#10;有形固定資産減価償却率平均値テキスト"/>
        <xdr:cNvSpPr txBox="1"/>
      </xdr:nvSpPr>
      <xdr:spPr>
        <a:xfrm>
          <a:off x="16357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13" name="フローチャート: 判断 412"/>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4" name="フローチャート: 判断 413"/>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15" name="フローチャート: 判断 414"/>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67310</xdr:rowOff>
    </xdr:from>
    <xdr:to>
      <xdr:col>85</xdr:col>
      <xdr:colOff>177800</xdr:colOff>
      <xdr:row>36</xdr:row>
      <xdr:rowOff>168910</xdr:rowOff>
    </xdr:to>
    <xdr:sp macro="" textlink="">
      <xdr:nvSpPr>
        <xdr:cNvPr id="421" name="楕円 420"/>
        <xdr:cNvSpPr/>
      </xdr:nvSpPr>
      <xdr:spPr>
        <a:xfrm>
          <a:off x="162687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90187</xdr:rowOff>
    </xdr:from>
    <xdr:ext cx="405111" cy="259045"/>
    <xdr:sp macro="" textlink="">
      <xdr:nvSpPr>
        <xdr:cNvPr id="422" name="【一般廃棄物処理施設】&#10;有形固定資産減価償却率該当値テキスト"/>
        <xdr:cNvSpPr txBox="1"/>
      </xdr:nvSpPr>
      <xdr:spPr>
        <a:xfrm>
          <a:off x="16357600"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126365</xdr:rowOff>
    </xdr:from>
    <xdr:to>
      <xdr:col>81</xdr:col>
      <xdr:colOff>101600</xdr:colOff>
      <xdr:row>37</xdr:row>
      <xdr:rowOff>56515</xdr:rowOff>
    </xdr:to>
    <xdr:sp macro="" textlink="">
      <xdr:nvSpPr>
        <xdr:cNvPr id="423" name="楕円 422"/>
        <xdr:cNvSpPr/>
      </xdr:nvSpPr>
      <xdr:spPr>
        <a:xfrm>
          <a:off x="15430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118110</xdr:rowOff>
    </xdr:from>
    <xdr:to>
      <xdr:col>85</xdr:col>
      <xdr:colOff>127000</xdr:colOff>
      <xdr:row>37</xdr:row>
      <xdr:rowOff>5715</xdr:rowOff>
    </xdr:to>
    <xdr:cxnSp macro="">
      <xdr:nvCxnSpPr>
        <xdr:cNvPr id="424" name="直線コネクタ 423"/>
        <xdr:cNvCxnSpPr/>
      </xdr:nvCxnSpPr>
      <xdr:spPr>
        <a:xfrm flipV="1">
          <a:off x="15481300" y="629031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25"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26"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73042</xdr:rowOff>
    </xdr:from>
    <xdr:ext cx="405111" cy="259045"/>
    <xdr:sp macro="" textlink="">
      <xdr:nvSpPr>
        <xdr:cNvPr id="427" name="n_1mainValue【一般廃棄物処理施設】&#10;有形固定資産減価償却率"/>
        <xdr:cNvSpPr txBox="1"/>
      </xdr:nvSpPr>
      <xdr:spPr>
        <a:xfrm>
          <a:off x="152660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51" name="直線コネクタ 450"/>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52"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53" name="直線コネクタ 452"/>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54"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55" name="直線コネクタ 454"/>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57078</xdr:rowOff>
    </xdr:from>
    <xdr:ext cx="534377" cy="259045"/>
    <xdr:sp macro="" textlink="">
      <xdr:nvSpPr>
        <xdr:cNvPr id="456" name="【一般廃棄物処理施設】&#10;一人当たり有形固定資産（償却資産）額平均値テキスト"/>
        <xdr:cNvSpPr txBox="1"/>
      </xdr:nvSpPr>
      <xdr:spPr>
        <a:xfrm>
          <a:off x="22199600" y="640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57" name="フローチャート: 判断 456"/>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58" name="フローチャート: 判断 457"/>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59" name="フローチャート: 判断 458"/>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82512</xdr:rowOff>
    </xdr:from>
    <xdr:to>
      <xdr:col>116</xdr:col>
      <xdr:colOff>114300</xdr:colOff>
      <xdr:row>35</xdr:row>
      <xdr:rowOff>12662</xdr:rowOff>
    </xdr:to>
    <xdr:sp macro="" textlink="">
      <xdr:nvSpPr>
        <xdr:cNvPr id="465" name="楕円 464"/>
        <xdr:cNvSpPr/>
      </xdr:nvSpPr>
      <xdr:spPr>
        <a:xfrm>
          <a:off x="22110700" y="59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105389</xdr:rowOff>
    </xdr:from>
    <xdr:ext cx="599010" cy="259045"/>
    <xdr:sp macro="" textlink="">
      <xdr:nvSpPr>
        <xdr:cNvPr id="466" name="【一般廃棄物処理施設】&#10;一人当たり有形固定資産（償却資産）額該当値テキスト"/>
        <xdr:cNvSpPr txBox="1"/>
      </xdr:nvSpPr>
      <xdr:spPr>
        <a:xfrm>
          <a:off x="22199600" y="576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81928</xdr:rowOff>
    </xdr:from>
    <xdr:to>
      <xdr:col>112</xdr:col>
      <xdr:colOff>38100</xdr:colOff>
      <xdr:row>42</xdr:row>
      <xdr:rowOff>12078</xdr:rowOff>
    </xdr:to>
    <xdr:sp macro="" textlink="">
      <xdr:nvSpPr>
        <xdr:cNvPr id="467" name="楕円 466"/>
        <xdr:cNvSpPr/>
      </xdr:nvSpPr>
      <xdr:spPr>
        <a:xfrm>
          <a:off x="21272500" y="711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133312</xdr:rowOff>
    </xdr:from>
    <xdr:to>
      <xdr:col>116</xdr:col>
      <xdr:colOff>63500</xdr:colOff>
      <xdr:row>41</xdr:row>
      <xdr:rowOff>132728</xdr:rowOff>
    </xdr:to>
    <xdr:cxnSp macro="">
      <xdr:nvCxnSpPr>
        <xdr:cNvPr id="468" name="直線コネクタ 467"/>
        <xdr:cNvCxnSpPr/>
      </xdr:nvCxnSpPr>
      <xdr:spPr>
        <a:xfrm flipV="1">
          <a:off x="21323300" y="5962612"/>
          <a:ext cx="838200" cy="119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26954</xdr:rowOff>
    </xdr:from>
    <xdr:ext cx="534377" cy="259045"/>
    <xdr:sp macro="" textlink="">
      <xdr:nvSpPr>
        <xdr:cNvPr id="469" name="n_1aveValue【一般廃棄物処理施設】&#10;一人当たり有形固定資産（償却資産）額"/>
        <xdr:cNvSpPr txBox="1"/>
      </xdr:nvSpPr>
      <xdr:spPr>
        <a:xfrm>
          <a:off x="21043411" y="61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130306</xdr:rowOff>
    </xdr:from>
    <xdr:ext cx="534377" cy="259045"/>
    <xdr:sp macro="" textlink="">
      <xdr:nvSpPr>
        <xdr:cNvPr id="470"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3205</xdr:rowOff>
    </xdr:from>
    <xdr:ext cx="469744" cy="259045"/>
    <xdr:sp macro="" textlink="">
      <xdr:nvSpPr>
        <xdr:cNvPr id="471" name="n_1mainValue【一般廃棄物処理施設】&#10;一人当たり有形固定資産（償却資産）額"/>
        <xdr:cNvSpPr txBox="1"/>
      </xdr:nvSpPr>
      <xdr:spPr>
        <a:xfrm>
          <a:off x="21075728" y="720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98" name="直線コネクタ 49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9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00" name="直線コネクタ 49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0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02" name="直線コネクタ 50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503" name="【保健センター・保健所】&#10;有形固定資産減価償却率平均値テキスト"/>
        <xdr:cNvSpPr txBox="1"/>
      </xdr:nvSpPr>
      <xdr:spPr>
        <a:xfrm>
          <a:off x="16357600" y="1011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04" name="フローチャート: 判断 50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05" name="フローチャート: 判断 50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06" name="フローチャート: 判断 50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107587</xdr:rowOff>
    </xdr:from>
    <xdr:to>
      <xdr:col>85</xdr:col>
      <xdr:colOff>177800</xdr:colOff>
      <xdr:row>58</xdr:row>
      <xdr:rowOff>37737</xdr:rowOff>
    </xdr:to>
    <xdr:sp macro="" textlink="">
      <xdr:nvSpPr>
        <xdr:cNvPr id="512" name="楕円 511"/>
        <xdr:cNvSpPr/>
      </xdr:nvSpPr>
      <xdr:spPr>
        <a:xfrm>
          <a:off x="162687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130464</xdr:rowOff>
    </xdr:from>
    <xdr:ext cx="405111" cy="259045"/>
    <xdr:sp macro="" textlink="">
      <xdr:nvSpPr>
        <xdr:cNvPr id="513" name="【保健センター・保健所】&#10;有形固定資産減価償却率該当値テキスト"/>
        <xdr:cNvSpPr txBox="1"/>
      </xdr:nvSpPr>
      <xdr:spPr>
        <a:xfrm>
          <a:off x="16357600"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514" name="楕円 513"/>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158387</xdr:rowOff>
    </xdr:from>
    <xdr:to>
      <xdr:col>85</xdr:col>
      <xdr:colOff>127000</xdr:colOff>
      <xdr:row>58</xdr:row>
      <xdr:rowOff>68580</xdr:rowOff>
    </xdr:to>
    <xdr:cxnSp macro="">
      <xdr:nvCxnSpPr>
        <xdr:cNvPr id="515" name="直線コネクタ 514"/>
        <xdr:cNvCxnSpPr/>
      </xdr:nvCxnSpPr>
      <xdr:spPr>
        <a:xfrm flipV="1">
          <a:off x="15481300" y="993103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16"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26505</xdr:rowOff>
    </xdr:from>
    <xdr:ext cx="405111" cy="259045"/>
    <xdr:sp macro="" textlink="">
      <xdr:nvSpPr>
        <xdr:cNvPr id="517"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518" name="n_1mainValue【保健センター・保健所】&#10;有形固定資産減価償却率"/>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42" name="直線コネクタ 54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4" name="直線コネクタ 54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4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46" name="直線コネクタ 54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47"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48" name="フローチャート: 判断 547"/>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49" name="フローチャート: 判断 548"/>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50" name="フローチャート: 判断 549"/>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56" name="楕円 555"/>
        <xdr:cNvSpPr/>
      </xdr:nvSpPr>
      <xdr:spPr>
        <a:xfrm>
          <a:off x="22110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80027</xdr:rowOff>
    </xdr:from>
    <xdr:ext cx="469744" cy="259045"/>
    <xdr:sp macro="" textlink="">
      <xdr:nvSpPr>
        <xdr:cNvPr id="557" name="【保健センター・保健所】&#10;一人当たり面積該当値テキスト"/>
        <xdr:cNvSpPr txBox="1"/>
      </xdr:nvSpPr>
      <xdr:spPr>
        <a:xfrm>
          <a:off x="22199600"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82550</xdr:rowOff>
    </xdr:from>
    <xdr:to>
      <xdr:col>112</xdr:col>
      <xdr:colOff>38100</xdr:colOff>
      <xdr:row>62</xdr:row>
      <xdr:rowOff>12700</xdr:rowOff>
    </xdr:to>
    <xdr:sp macro="" textlink="">
      <xdr:nvSpPr>
        <xdr:cNvPr id="558" name="楕円 557"/>
        <xdr:cNvSpPr/>
      </xdr:nvSpPr>
      <xdr:spPr>
        <a:xfrm>
          <a:off x="2127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133350</xdr:rowOff>
    </xdr:from>
    <xdr:to>
      <xdr:col>116</xdr:col>
      <xdr:colOff>63500</xdr:colOff>
      <xdr:row>61</xdr:row>
      <xdr:rowOff>152400</xdr:rowOff>
    </xdr:to>
    <xdr:cxnSp macro="">
      <xdr:nvCxnSpPr>
        <xdr:cNvPr id="559" name="直線コネクタ 558"/>
        <xdr:cNvCxnSpPr/>
      </xdr:nvCxnSpPr>
      <xdr:spPr>
        <a:xfrm>
          <a:off x="21323300" y="10591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3827</xdr:rowOff>
    </xdr:from>
    <xdr:ext cx="469744" cy="259045"/>
    <xdr:sp macro="" textlink="">
      <xdr:nvSpPr>
        <xdr:cNvPr id="560" name="n_1aveValue【保健センター・保健所】&#10;一人当たり面積"/>
        <xdr:cNvSpPr txBox="1"/>
      </xdr:nvSpPr>
      <xdr:spPr>
        <a:xfrm>
          <a:off x="21075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61"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29227</xdr:rowOff>
    </xdr:from>
    <xdr:ext cx="469744" cy="259045"/>
    <xdr:sp macro="" textlink="">
      <xdr:nvSpPr>
        <xdr:cNvPr id="562" name="n_1main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4" name="直線コネクタ 57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5" name="テキスト ボックス 57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6" name="直線コネクタ 57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7" name="テキスト ボックス 57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8" name="直線コネクタ 57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9" name="テキスト ボックス 57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0" name="直線コネクタ 57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1" name="テキスト ボックス 58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85" name="直線コネクタ 584"/>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86"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87" name="直線コネクタ 586"/>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88"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89" name="直線コネクタ 588"/>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138192</xdr:rowOff>
    </xdr:from>
    <xdr:ext cx="405111" cy="259045"/>
    <xdr:sp macro="" textlink="">
      <xdr:nvSpPr>
        <xdr:cNvPr id="590" name="【消防施設】&#10;有形固定資産減価償却率平均値テキスト"/>
        <xdr:cNvSpPr txBox="1"/>
      </xdr:nvSpPr>
      <xdr:spPr>
        <a:xfrm>
          <a:off x="16357600" y="1385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91" name="フローチャート: 判断 590"/>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92" name="フローチャート: 判断 591"/>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93" name="フローチャート: 判断 592"/>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599" name="楕円 598"/>
        <xdr:cNvSpPr/>
      </xdr:nvSpPr>
      <xdr:spPr>
        <a:xfrm>
          <a:off x="16268700" y="14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146321</xdr:rowOff>
    </xdr:from>
    <xdr:ext cx="405111" cy="259045"/>
    <xdr:sp macro="" textlink="">
      <xdr:nvSpPr>
        <xdr:cNvPr id="600" name="【消防施設】&#10;有形固定資産減価償却率該当値テキスト"/>
        <xdr:cNvSpPr txBox="1"/>
      </xdr:nvSpPr>
      <xdr:spPr>
        <a:xfrm>
          <a:off x="16357600" y="1420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1015</xdr:rowOff>
    </xdr:from>
    <xdr:to>
      <xdr:col>81</xdr:col>
      <xdr:colOff>101600</xdr:colOff>
      <xdr:row>83</xdr:row>
      <xdr:rowOff>102615</xdr:rowOff>
    </xdr:to>
    <xdr:sp macro="" textlink="">
      <xdr:nvSpPr>
        <xdr:cNvPr id="601" name="楕円 600"/>
        <xdr:cNvSpPr/>
      </xdr:nvSpPr>
      <xdr:spPr>
        <a:xfrm>
          <a:off x="154305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47244</xdr:rowOff>
    </xdr:from>
    <xdr:to>
      <xdr:col>85</xdr:col>
      <xdr:colOff>127000</xdr:colOff>
      <xdr:row>83</xdr:row>
      <xdr:rowOff>51815</xdr:rowOff>
    </xdr:to>
    <xdr:cxnSp macro="">
      <xdr:nvCxnSpPr>
        <xdr:cNvPr id="602" name="直線コネクタ 601"/>
        <xdr:cNvCxnSpPr/>
      </xdr:nvCxnSpPr>
      <xdr:spPr>
        <a:xfrm flipV="1">
          <a:off x="15481300" y="1427759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03" name="n_1ave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04"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93742</xdr:rowOff>
    </xdr:from>
    <xdr:ext cx="405111" cy="259045"/>
    <xdr:sp macro="" textlink="">
      <xdr:nvSpPr>
        <xdr:cNvPr id="605" name="n_1mainValue【消防施設】&#10;有形固定資産減価償却率"/>
        <xdr:cNvSpPr txBox="1"/>
      </xdr:nvSpPr>
      <xdr:spPr>
        <a:xfrm>
          <a:off x="152660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6" name="直線コネクタ 61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7" name="テキスト ボックス 61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8" name="直線コネクタ 61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9" name="テキスト ボックス 61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0" name="直線コネクタ 61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1" name="テキスト ボックス 62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2" name="直線コネクタ 62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3" name="テキスト ボックス 62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4" name="直線コネクタ 62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5" name="テキスト ボックス 62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6" name="直線コネクタ 62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7" name="テキスト ボックス 62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31" name="直線コネクタ 630"/>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32"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33" name="直線コネクタ 632"/>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34"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35" name="直線コネクタ 63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636" name="【消防施設】&#10;一人当たり面積平均値テキスト"/>
        <xdr:cNvSpPr txBox="1"/>
      </xdr:nvSpPr>
      <xdr:spPr>
        <a:xfrm>
          <a:off x="221996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37" name="フローチャート: 判断 636"/>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38" name="フローチャート: 判断 637"/>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39" name="フローチャート: 判断 638"/>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36286</xdr:rowOff>
    </xdr:from>
    <xdr:to>
      <xdr:col>116</xdr:col>
      <xdr:colOff>114300</xdr:colOff>
      <xdr:row>80</xdr:row>
      <xdr:rowOff>137886</xdr:rowOff>
    </xdr:to>
    <xdr:sp macro="" textlink="">
      <xdr:nvSpPr>
        <xdr:cNvPr id="645" name="楕円 644"/>
        <xdr:cNvSpPr/>
      </xdr:nvSpPr>
      <xdr:spPr>
        <a:xfrm>
          <a:off x="221107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59163</xdr:rowOff>
    </xdr:from>
    <xdr:ext cx="469744" cy="259045"/>
    <xdr:sp macro="" textlink="">
      <xdr:nvSpPr>
        <xdr:cNvPr id="646" name="【消防施設】&#10;一人当たり面積該当値テキスト"/>
        <xdr:cNvSpPr txBox="1"/>
      </xdr:nvSpPr>
      <xdr:spPr>
        <a:xfrm>
          <a:off x="22199600" y="136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36286</xdr:rowOff>
    </xdr:from>
    <xdr:to>
      <xdr:col>112</xdr:col>
      <xdr:colOff>38100</xdr:colOff>
      <xdr:row>80</xdr:row>
      <xdr:rowOff>137886</xdr:rowOff>
    </xdr:to>
    <xdr:sp macro="" textlink="">
      <xdr:nvSpPr>
        <xdr:cNvPr id="647" name="楕円 646"/>
        <xdr:cNvSpPr/>
      </xdr:nvSpPr>
      <xdr:spPr>
        <a:xfrm>
          <a:off x="21272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87086</xdr:rowOff>
    </xdr:from>
    <xdr:to>
      <xdr:col>116</xdr:col>
      <xdr:colOff>63500</xdr:colOff>
      <xdr:row>80</xdr:row>
      <xdr:rowOff>87086</xdr:rowOff>
    </xdr:to>
    <xdr:cxnSp macro="">
      <xdr:nvCxnSpPr>
        <xdr:cNvPr id="648" name="直線コネクタ 647"/>
        <xdr:cNvCxnSpPr/>
      </xdr:nvCxnSpPr>
      <xdr:spPr>
        <a:xfrm>
          <a:off x="21323300" y="138030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145341</xdr:rowOff>
    </xdr:from>
    <xdr:ext cx="469744" cy="259045"/>
    <xdr:sp macro="" textlink="">
      <xdr:nvSpPr>
        <xdr:cNvPr id="649" name="n_1aveValue【消防施設】&#10;一人当たり面積"/>
        <xdr:cNvSpPr txBox="1"/>
      </xdr:nvSpPr>
      <xdr:spPr>
        <a:xfrm>
          <a:off x="21075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50"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154413</xdr:rowOff>
    </xdr:from>
    <xdr:ext cx="469744" cy="259045"/>
    <xdr:sp macro="" textlink="">
      <xdr:nvSpPr>
        <xdr:cNvPr id="651" name="n_1mainValue【消防施設】&#10;一人当たり面積"/>
        <xdr:cNvSpPr txBox="1"/>
      </xdr:nvSpPr>
      <xdr:spPr>
        <a:xfrm>
          <a:off x="21075727" y="13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2" name="テキスト ボックス 66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3" name="直線コネクタ 6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4" name="テキスト ボックス 66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5" name="直線コネクタ 6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6" name="テキスト ボックス 6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7" name="直線コネクタ 6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8" name="テキスト ボックス 6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9" name="直線コネクタ 6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0" name="テキスト ボックス 6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1" name="直線コネクタ 6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2" name="テキスト ボックス 67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76" name="直線コネクタ 675"/>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7"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8" name="直線コネクタ 677"/>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9"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80" name="直線コネクタ 679"/>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681" name="【庁舎】&#10;有形固定資産減価償却率平均値テキスト"/>
        <xdr:cNvSpPr txBox="1"/>
      </xdr:nvSpPr>
      <xdr:spPr>
        <a:xfrm>
          <a:off x="163576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82" name="フローチャート: 判断 681"/>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83" name="フローチャート: 判断 682"/>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84" name="フローチャート: 判断 683"/>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690" name="楕円 689"/>
        <xdr:cNvSpPr/>
      </xdr:nvSpPr>
      <xdr:spPr>
        <a:xfrm>
          <a:off x="16268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48277</xdr:rowOff>
    </xdr:from>
    <xdr:ext cx="405111" cy="259045"/>
    <xdr:sp macro="" textlink="">
      <xdr:nvSpPr>
        <xdr:cNvPr id="691" name="【庁舎】&#10;有形固定資産減価償却率該当値テキスト"/>
        <xdr:cNvSpPr txBox="1"/>
      </xdr:nvSpPr>
      <xdr:spPr>
        <a:xfrm>
          <a:off x="16357600"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31114</xdr:rowOff>
    </xdr:from>
    <xdr:to>
      <xdr:col>81</xdr:col>
      <xdr:colOff>101600</xdr:colOff>
      <xdr:row>103</xdr:row>
      <xdr:rowOff>132714</xdr:rowOff>
    </xdr:to>
    <xdr:sp macro="" textlink="">
      <xdr:nvSpPr>
        <xdr:cNvPr id="692" name="楕円 691"/>
        <xdr:cNvSpPr/>
      </xdr:nvSpPr>
      <xdr:spPr>
        <a:xfrm>
          <a:off x="15430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76200</xdr:rowOff>
    </xdr:from>
    <xdr:to>
      <xdr:col>85</xdr:col>
      <xdr:colOff>127000</xdr:colOff>
      <xdr:row>103</xdr:row>
      <xdr:rowOff>81914</xdr:rowOff>
    </xdr:to>
    <xdr:cxnSp macro="">
      <xdr:nvCxnSpPr>
        <xdr:cNvPr id="693" name="直線コネクタ 692"/>
        <xdr:cNvCxnSpPr/>
      </xdr:nvCxnSpPr>
      <xdr:spPr>
        <a:xfrm flipV="1">
          <a:off x="15481300" y="1773555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80027</xdr:rowOff>
    </xdr:from>
    <xdr:ext cx="405111" cy="259045"/>
    <xdr:sp macro="" textlink="">
      <xdr:nvSpPr>
        <xdr:cNvPr id="694" name="n_1aveValue【庁舎】&#10;有形固定資産減価償却率"/>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695"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149241</xdr:rowOff>
    </xdr:from>
    <xdr:ext cx="405111" cy="259045"/>
    <xdr:sp macro="" textlink="">
      <xdr:nvSpPr>
        <xdr:cNvPr id="696" name="n_1mainValue【庁舎】&#10;有形固定資産減価償却率"/>
        <xdr:cNvSpPr txBox="1"/>
      </xdr:nvSpPr>
      <xdr:spPr>
        <a:xfrm>
          <a:off x="152660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18" name="直線コネクタ 717"/>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9"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0" name="直線コネクタ 719"/>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21"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22" name="直線コネクタ 721"/>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723"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24" name="フローチャート: 判断 723"/>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25" name="フローチャート: 判断 724"/>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26" name="フローチャート: 判断 725"/>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732" name="楕円 731"/>
        <xdr:cNvSpPr/>
      </xdr:nvSpPr>
      <xdr:spPr>
        <a:xfrm>
          <a:off x="22110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2557</xdr:rowOff>
    </xdr:from>
    <xdr:ext cx="469744" cy="259045"/>
    <xdr:sp macro="" textlink="">
      <xdr:nvSpPr>
        <xdr:cNvPr id="733" name="【庁舎】&#10;一人当たり面積該当値テキスト"/>
        <xdr:cNvSpPr txBox="1"/>
      </xdr:nvSpPr>
      <xdr:spPr>
        <a:xfrm>
          <a:off x="22199600"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155702</xdr:rowOff>
    </xdr:from>
    <xdr:to>
      <xdr:col>112</xdr:col>
      <xdr:colOff>38100</xdr:colOff>
      <xdr:row>104</xdr:row>
      <xdr:rowOff>85852</xdr:rowOff>
    </xdr:to>
    <xdr:sp macro="" textlink="">
      <xdr:nvSpPr>
        <xdr:cNvPr id="734" name="楕円 733"/>
        <xdr:cNvSpPr/>
      </xdr:nvSpPr>
      <xdr:spPr>
        <a:xfrm>
          <a:off x="21272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30480</xdr:rowOff>
    </xdr:from>
    <xdr:to>
      <xdr:col>116</xdr:col>
      <xdr:colOff>63500</xdr:colOff>
      <xdr:row>104</xdr:row>
      <xdr:rowOff>35052</xdr:rowOff>
    </xdr:to>
    <xdr:cxnSp macro="">
      <xdr:nvCxnSpPr>
        <xdr:cNvPr id="735" name="直線コネクタ 734"/>
        <xdr:cNvCxnSpPr/>
      </xdr:nvCxnSpPr>
      <xdr:spPr>
        <a:xfrm flipV="1">
          <a:off x="21323300" y="178612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6114</xdr:rowOff>
    </xdr:from>
    <xdr:ext cx="469744" cy="259045"/>
    <xdr:sp macro="" textlink="">
      <xdr:nvSpPr>
        <xdr:cNvPr id="736" name="n_1aveValue【庁舎】&#10;一人当たり面積"/>
        <xdr:cNvSpPr txBox="1"/>
      </xdr:nvSpPr>
      <xdr:spPr>
        <a:xfrm>
          <a:off x="21075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37"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102379</xdr:rowOff>
    </xdr:from>
    <xdr:ext cx="469744" cy="259045"/>
    <xdr:sp macro="" textlink="">
      <xdr:nvSpPr>
        <xdr:cNvPr id="738" name="n_1mainValue【庁舎】&#10;一人当たり面積"/>
        <xdr:cNvSpPr txBox="1"/>
      </xdr:nvSpPr>
      <xdr:spPr>
        <a:xfrm>
          <a:off x="21075727" y="1759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有形固定資産減価償却率は、類似団体より高い水準にあるため、どの項目も平均以上である。その中でも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計画的に更新を行っているため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、平均を下回っていると考えられる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その他の上回っているものについては、維持管理費用の増加に留意しながら、適切に更新や長寿命化を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進めてい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338,226
332,138
311.59
142,892,341
139,996,400
2,508,314
75,997,674
155,480,033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年度単年度では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分母である基準財政需要額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ともに減少しているが、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か年平均ではいずれも増加しており、基準財政収入額が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分母以上の増加となっているため、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ポイント改善された。今後も歳出削減や自主財源の確保を図り、財政基盤の強化に努める。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89605</xdr:rowOff>
    </xdr:to>
    <xdr:cxnSp macro="">
      <xdr:nvCxnSpPr>
        <xdr:cNvPr id="69" name="直線コネクタ 68"/>
        <xdr:cNvCxnSpPr/>
      </xdr:nvCxnSpPr>
      <xdr:spPr>
        <a:xfrm flipV="1">
          <a:off x="4114800" y="71056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103011</xdr:rowOff>
    </xdr:to>
    <xdr:cxnSp macro="">
      <xdr:nvCxnSpPr>
        <xdr:cNvPr id="72" name="直線コネクタ 71"/>
        <xdr:cNvCxnSpPr/>
      </xdr:nvCxnSpPr>
      <xdr:spPr>
        <a:xfrm flipV="1">
          <a:off x="3225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116417</xdr:rowOff>
    </xdr:to>
    <xdr:cxnSp macro="">
      <xdr:nvCxnSpPr>
        <xdr:cNvPr id="75" name="直線コネクタ 74"/>
        <xdr:cNvCxnSpPr/>
      </xdr:nvCxnSpPr>
      <xdr:spPr>
        <a:xfrm flipV="1">
          <a:off x="2336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xdr:cNvCxnSpPr/>
      </xdr:nvCxnSpPr>
      <xdr:spPr>
        <a:xfrm flipV="1">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38805</xdr:rowOff>
    </xdr:from>
    <xdr:to>
      <xdr:col>19</xdr:col>
      <xdr:colOff>184150</xdr:colOff>
      <xdr:row>41</xdr:row>
      <xdr:rowOff>140405</xdr:rowOff>
    </xdr:to>
    <xdr:sp macro="" textlink="">
      <xdr:nvSpPr>
        <xdr:cNvPr id="90" name="楕円 89"/>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91" name="テキスト ボックス 90"/>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3" name="テキスト ボックス 92"/>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分子である経常経費充当一般財源が物件費、扶助費、繰出金等で増となったものの、分母である経常一般財源収入が市税や地方消費税交付金等で増となったため、対前年度比で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72898</xdr:rowOff>
    </xdr:from>
    <xdr:to>
      <xdr:col>23</xdr:col>
      <xdr:colOff>133350</xdr:colOff>
      <xdr:row>66</xdr:row>
      <xdr:rowOff>106680</xdr:rowOff>
    </xdr:to>
    <xdr:cxnSp macro="">
      <xdr:nvCxnSpPr>
        <xdr:cNvPr id="130" name="直線コネクタ 129"/>
        <xdr:cNvCxnSpPr/>
      </xdr:nvCxnSpPr>
      <xdr:spPr>
        <a:xfrm flipV="1">
          <a:off x="4114800" y="1138859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66</xdr:row>
      <xdr:rowOff>106680</xdr:rowOff>
    </xdr:to>
    <xdr:cxnSp macro="">
      <xdr:nvCxnSpPr>
        <xdr:cNvPr id="133" name="直線コネクタ 132"/>
        <xdr:cNvCxnSpPr/>
      </xdr:nvCxnSpPr>
      <xdr:spPr>
        <a:xfrm>
          <a:off x="3225800" y="111328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162306</xdr:rowOff>
    </xdr:to>
    <xdr:cxnSp macro="">
      <xdr:nvCxnSpPr>
        <xdr:cNvPr id="136" name="直線コネクタ 135"/>
        <xdr:cNvCxnSpPr/>
      </xdr:nvCxnSpPr>
      <xdr:spPr>
        <a:xfrm flipV="1">
          <a:off x="2336800" y="1113282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10414</xdr:rowOff>
    </xdr:from>
    <xdr:to>
      <xdr:col>11</xdr:col>
      <xdr:colOff>31750</xdr:colOff>
      <xdr:row>65</xdr:row>
      <xdr:rowOff>162306</xdr:rowOff>
    </xdr:to>
    <xdr:cxnSp macro="">
      <xdr:nvCxnSpPr>
        <xdr:cNvPr id="139" name="直線コネクタ 138"/>
        <xdr:cNvCxnSpPr/>
      </xdr:nvCxnSpPr>
      <xdr:spPr>
        <a:xfrm>
          <a:off x="1447800" y="10983214"/>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22098</xdr:rowOff>
    </xdr:from>
    <xdr:to>
      <xdr:col>23</xdr:col>
      <xdr:colOff>184150</xdr:colOff>
      <xdr:row>66</xdr:row>
      <xdr:rowOff>123698</xdr:rowOff>
    </xdr:to>
    <xdr:sp macro="" textlink="">
      <xdr:nvSpPr>
        <xdr:cNvPr id="149" name="楕円 148"/>
        <xdr:cNvSpPr/>
      </xdr:nvSpPr>
      <xdr:spPr>
        <a:xfrm>
          <a:off x="49022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165625</xdr:rowOff>
    </xdr:from>
    <xdr:ext cx="762000" cy="259045"/>
    <xdr:sp macro="" textlink="">
      <xdr:nvSpPr>
        <xdr:cNvPr id="150" name="財政構造の弾力性該当値テキスト"/>
        <xdr:cNvSpPr txBox="1"/>
      </xdr:nvSpPr>
      <xdr:spPr>
        <a:xfrm>
          <a:off x="5041900" y="1130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55880</xdr:rowOff>
    </xdr:from>
    <xdr:to>
      <xdr:col>19</xdr:col>
      <xdr:colOff>184150</xdr:colOff>
      <xdr:row>66</xdr:row>
      <xdr:rowOff>157480</xdr:rowOff>
    </xdr:to>
    <xdr:sp macro="" textlink="">
      <xdr:nvSpPr>
        <xdr:cNvPr id="151" name="楕円 150"/>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142257</xdr:rowOff>
    </xdr:from>
    <xdr:ext cx="736600" cy="259045"/>
    <xdr:sp macro="" textlink="">
      <xdr:nvSpPr>
        <xdr:cNvPr id="152" name="テキスト ボックス 151"/>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3" name="楕円 152"/>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4" name="テキスト ボックス 153"/>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111506</xdr:rowOff>
    </xdr:from>
    <xdr:to>
      <xdr:col>11</xdr:col>
      <xdr:colOff>82550</xdr:colOff>
      <xdr:row>66</xdr:row>
      <xdr:rowOff>41656</xdr:rowOff>
    </xdr:to>
    <xdr:sp macro="" textlink="">
      <xdr:nvSpPr>
        <xdr:cNvPr id="155" name="楕円 154"/>
        <xdr:cNvSpPr/>
      </xdr:nvSpPr>
      <xdr:spPr>
        <a:xfrm>
          <a:off x="2286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56" name="テキスト ボックス 155"/>
        <xdr:cNvSpPr txBox="1"/>
      </xdr:nvSpPr>
      <xdr:spPr>
        <a:xfrm>
          <a:off x="1955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57" name="楕円 156"/>
        <xdr:cNvSpPr/>
      </xdr:nvSpPr>
      <xdr:spPr>
        <a:xfrm>
          <a:off x="1397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71391</xdr:rowOff>
    </xdr:from>
    <xdr:ext cx="762000" cy="259045"/>
    <xdr:sp macro="" textlink="">
      <xdr:nvSpPr>
        <xdr:cNvPr id="158" name="テキスト ボックス 157"/>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人件費と維持補修費は減少しているが、その減少分より物件費が増加したため、全体としては増となった。物件費の増については、六供清掃工場延命化工事に伴う可燃ごみの処理委託</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などの経費の増が主な要因となっている。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147067</xdr:rowOff>
    </xdr:from>
    <xdr:to>
      <xdr:col>23</xdr:col>
      <xdr:colOff>133350</xdr:colOff>
      <xdr:row>86</xdr:row>
      <xdr:rowOff>7758</xdr:rowOff>
    </xdr:to>
    <xdr:cxnSp macro="">
      <xdr:nvCxnSpPr>
        <xdr:cNvPr id="191" name="直線コネクタ 190"/>
        <xdr:cNvCxnSpPr/>
      </xdr:nvCxnSpPr>
      <xdr:spPr>
        <a:xfrm>
          <a:off x="4114800" y="14720317"/>
          <a:ext cx="8382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73010</xdr:rowOff>
    </xdr:from>
    <xdr:ext cx="762000" cy="259045"/>
    <xdr:sp macro="" textlink="">
      <xdr:nvSpPr>
        <xdr:cNvPr id="192" name="人件費・物件費等の状況平均値テキスト"/>
        <xdr:cNvSpPr txBox="1"/>
      </xdr:nvSpPr>
      <xdr:spPr>
        <a:xfrm>
          <a:off x="5041900" y="14303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147067</xdr:rowOff>
    </xdr:from>
    <xdr:to>
      <xdr:col>19</xdr:col>
      <xdr:colOff>133350</xdr:colOff>
      <xdr:row>85</xdr:row>
      <xdr:rowOff>154186</xdr:rowOff>
    </xdr:to>
    <xdr:cxnSp macro="">
      <xdr:nvCxnSpPr>
        <xdr:cNvPr id="194" name="直線コネクタ 193"/>
        <xdr:cNvCxnSpPr/>
      </xdr:nvCxnSpPr>
      <xdr:spPr>
        <a:xfrm flipV="1">
          <a:off x="3225800" y="14720317"/>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9189</xdr:rowOff>
    </xdr:from>
    <xdr:ext cx="736600" cy="259045"/>
    <xdr:sp macro="" textlink="">
      <xdr:nvSpPr>
        <xdr:cNvPr id="196" name="テキスト ボックス 195"/>
        <xdr:cNvSpPr txBox="1"/>
      </xdr:nvSpPr>
      <xdr:spPr>
        <a:xfrm>
          <a:off x="3733800" y="142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154186</xdr:rowOff>
    </xdr:from>
    <xdr:to>
      <xdr:col>15</xdr:col>
      <xdr:colOff>82550</xdr:colOff>
      <xdr:row>85</xdr:row>
      <xdr:rowOff>164007</xdr:rowOff>
    </xdr:to>
    <xdr:cxnSp macro="">
      <xdr:nvCxnSpPr>
        <xdr:cNvPr id="197" name="直線コネクタ 196"/>
        <xdr:cNvCxnSpPr/>
      </xdr:nvCxnSpPr>
      <xdr:spPr>
        <a:xfrm flipV="1">
          <a:off x="2336800" y="14727436"/>
          <a:ext cx="889000" cy="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166571</xdr:rowOff>
    </xdr:from>
    <xdr:ext cx="762000" cy="259045"/>
    <xdr:sp macro="" textlink="">
      <xdr:nvSpPr>
        <xdr:cNvPr id="199" name="テキスト ボックス 198"/>
        <xdr:cNvSpPr txBox="1"/>
      </xdr:nvSpPr>
      <xdr:spPr>
        <a:xfrm>
          <a:off x="2844800" y="142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149777</xdr:rowOff>
    </xdr:from>
    <xdr:to>
      <xdr:col>11</xdr:col>
      <xdr:colOff>31750</xdr:colOff>
      <xdr:row>85</xdr:row>
      <xdr:rowOff>164007</xdr:rowOff>
    </xdr:to>
    <xdr:cxnSp macro="">
      <xdr:nvCxnSpPr>
        <xdr:cNvPr id="200" name="直線コネクタ 199"/>
        <xdr:cNvCxnSpPr/>
      </xdr:nvCxnSpPr>
      <xdr:spPr>
        <a:xfrm>
          <a:off x="1447800" y="14551577"/>
          <a:ext cx="889000" cy="18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152793</xdr:rowOff>
    </xdr:from>
    <xdr:ext cx="762000" cy="259045"/>
    <xdr:sp macro="" textlink="">
      <xdr:nvSpPr>
        <xdr:cNvPr id="202" name="テキスト ボックス 201"/>
        <xdr:cNvSpPr txBox="1"/>
      </xdr:nvSpPr>
      <xdr:spPr>
        <a:xfrm>
          <a:off x="1955800" y="142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54415</xdr:rowOff>
    </xdr:from>
    <xdr:ext cx="762000" cy="259045"/>
    <xdr:sp macro="" textlink="">
      <xdr:nvSpPr>
        <xdr:cNvPr id="204" name="テキスト ボックス 203"/>
        <xdr:cNvSpPr txBox="1"/>
      </xdr:nvSpPr>
      <xdr:spPr>
        <a:xfrm>
          <a:off x="1066800" y="1411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128408</xdr:rowOff>
    </xdr:from>
    <xdr:to>
      <xdr:col>23</xdr:col>
      <xdr:colOff>184150</xdr:colOff>
      <xdr:row>86</xdr:row>
      <xdr:rowOff>58558</xdr:rowOff>
    </xdr:to>
    <xdr:sp macro="" textlink="">
      <xdr:nvSpPr>
        <xdr:cNvPr id="210" name="楕円 209"/>
        <xdr:cNvSpPr/>
      </xdr:nvSpPr>
      <xdr:spPr>
        <a:xfrm>
          <a:off x="4902200" y="1470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100485</xdr:rowOff>
    </xdr:from>
    <xdr:ext cx="762000" cy="259045"/>
    <xdr:sp macro="" textlink="">
      <xdr:nvSpPr>
        <xdr:cNvPr id="211" name="人件費・物件費等の状況該当値テキスト"/>
        <xdr:cNvSpPr txBox="1"/>
      </xdr:nvSpPr>
      <xdr:spPr>
        <a:xfrm>
          <a:off x="5041900" y="1467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96267</xdr:rowOff>
    </xdr:from>
    <xdr:to>
      <xdr:col>19</xdr:col>
      <xdr:colOff>184150</xdr:colOff>
      <xdr:row>86</xdr:row>
      <xdr:rowOff>26417</xdr:rowOff>
    </xdr:to>
    <xdr:sp macro="" textlink="">
      <xdr:nvSpPr>
        <xdr:cNvPr id="212" name="楕円 211"/>
        <xdr:cNvSpPr/>
      </xdr:nvSpPr>
      <xdr:spPr>
        <a:xfrm>
          <a:off x="4064000" y="1466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11194</xdr:rowOff>
    </xdr:from>
    <xdr:ext cx="736600" cy="259045"/>
    <xdr:sp macro="" textlink="">
      <xdr:nvSpPr>
        <xdr:cNvPr id="213" name="テキスト ボックス 212"/>
        <xdr:cNvSpPr txBox="1"/>
      </xdr:nvSpPr>
      <xdr:spPr>
        <a:xfrm>
          <a:off x="3733800" y="14755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103386</xdr:rowOff>
    </xdr:from>
    <xdr:to>
      <xdr:col>15</xdr:col>
      <xdr:colOff>133350</xdr:colOff>
      <xdr:row>86</xdr:row>
      <xdr:rowOff>33536</xdr:rowOff>
    </xdr:to>
    <xdr:sp macro="" textlink="">
      <xdr:nvSpPr>
        <xdr:cNvPr id="214" name="楕円 213"/>
        <xdr:cNvSpPr/>
      </xdr:nvSpPr>
      <xdr:spPr>
        <a:xfrm>
          <a:off x="3175000" y="14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18313</xdr:rowOff>
    </xdr:from>
    <xdr:ext cx="762000" cy="259045"/>
    <xdr:sp macro="" textlink="">
      <xdr:nvSpPr>
        <xdr:cNvPr id="215" name="テキスト ボックス 214"/>
        <xdr:cNvSpPr txBox="1"/>
      </xdr:nvSpPr>
      <xdr:spPr>
        <a:xfrm>
          <a:off x="2844800" y="14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113207</xdr:rowOff>
    </xdr:from>
    <xdr:to>
      <xdr:col>11</xdr:col>
      <xdr:colOff>82550</xdr:colOff>
      <xdr:row>86</xdr:row>
      <xdr:rowOff>43357</xdr:rowOff>
    </xdr:to>
    <xdr:sp macro="" textlink="">
      <xdr:nvSpPr>
        <xdr:cNvPr id="216" name="楕円 215"/>
        <xdr:cNvSpPr/>
      </xdr:nvSpPr>
      <xdr:spPr>
        <a:xfrm>
          <a:off x="2286000" y="1468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28134</xdr:rowOff>
    </xdr:from>
    <xdr:ext cx="762000" cy="259045"/>
    <xdr:sp macro="" textlink="">
      <xdr:nvSpPr>
        <xdr:cNvPr id="217" name="テキスト ボックス 216"/>
        <xdr:cNvSpPr txBox="1"/>
      </xdr:nvSpPr>
      <xdr:spPr>
        <a:xfrm>
          <a:off x="1955800" y="1477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98977</xdr:rowOff>
    </xdr:from>
    <xdr:to>
      <xdr:col>7</xdr:col>
      <xdr:colOff>31750</xdr:colOff>
      <xdr:row>85</xdr:row>
      <xdr:rowOff>29127</xdr:rowOff>
    </xdr:to>
    <xdr:sp macro="" textlink="">
      <xdr:nvSpPr>
        <xdr:cNvPr id="218" name="楕円 217"/>
        <xdr:cNvSpPr/>
      </xdr:nvSpPr>
      <xdr:spPr>
        <a:xfrm>
          <a:off x="1397000" y="1450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13904</xdr:rowOff>
    </xdr:from>
    <xdr:ext cx="762000" cy="259045"/>
    <xdr:sp macro="" textlink="">
      <xdr:nvSpPr>
        <xdr:cNvPr id="219" name="テキスト ボックス 218"/>
        <xdr:cNvSpPr txBox="1"/>
      </xdr:nvSpPr>
      <xdr:spPr>
        <a:xfrm>
          <a:off x="1066800" y="1458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注）ラスパイレス指数は地方公務員給与実態調査に基づくものであるが、資料集作成時点において平成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年度調査結果が未公表のため、前年度の数値を引用している。</a:t>
          </a:r>
          <a:endParaRPr kumimoji="1" lang="en-US" altLang="ja-JP" sz="900">
            <a:latin typeface="ＭＳ Ｐゴシック" panose="020B0600070205080204" pitchFamily="50" charset="-128"/>
            <a:ea typeface="ＭＳ Ｐゴシック" panose="020B0600070205080204" pitchFamily="50" charset="-128"/>
          </a:endParaRPr>
        </a:p>
        <a:p>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平成２８年度における給料表上の引上率が国より低かったため、ラスパイレス指数（以下「指数」という。）が０．１低下した。</a:t>
          </a:r>
        </a:p>
        <a:p>
          <a:r>
            <a:rPr kumimoji="1" lang="ja-JP" altLang="en-US" sz="900">
              <a:latin typeface="ＭＳ Ｐゴシック" panose="020B0600070205080204" pitchFamily="50" charset="-128"/>
              <a:ea typeface="ＭＳ Ｐゴシック" panose="020B0600070205080204" pitchFamily="50" charset="-128"/>
            </a:rPr>
            <a:t>給与水準が高い職員が退職したため、指数が０．２低下した。</a:t>
          </a:r>
        </a:p>
        <a:p>
          <a:r>
            <a:rPr kumimoji="1" lang="ja-JP" altLang="en-US" sz="900">
              <a:latin typeface="ＭＳ Ｐゴシック" panose="020B0600070205080204" pitchFamily="50" charset="-128"/>
              <a:ea typeface="ＭＳ Ｐゴシック" panose="020B0600070205080204" pitchFamily="50" charset="-128"/>
            </a:rPr>
            <a:t>１５年以上２０年未満の階層の職員数の分布に変動があったため、指数が０．２低下した。</a:t>
          </a:r>
        </a:p>
        <a:p>
          <a:r>
            <a:rPr kumimoji="1" lang="ja-JP" altLang="en-US" sz="900">
              <a:latin typeface="ＭＳ Ｐゴシック" panose="020B0600070205080204" pitchFamily="50" charset="-128"/>
              <a:ea typeface="ＭＳ Ｐゴシック" panose="020B0600070205080204" pitchFamily="50" charset="-128"/>
            </a:rPr>
            <a:t>給与水準の高い職員が人事異動により減少したため、指数が０．１低下した。</a:t>
          </a:r>
        </a:p>
        <a:p>
          <a:r>
            <a:rPr kumimoji="1" lang="ja-JP" altLang="en-US" sz="900">
              <a:latin typeface="ＭＳ Ｐゴシック" panose="020B0600070205080204" pitchFamily="50" charset="-128"/>
              <a:ea typeface="ＭＳ Ｐゴシック" panose="020B0600070205080204" pitchFamily="50" charset="-128"/>
            </a:rPr>
            <a:t>給与制度の総合的見直しの実施を国より１年先送りして実施し、平成２７年群馬県人事委員会勧告に準じた引上後の給料表により現給保障を行っているため、国よりも現給保障対象者が多く、指数が０．２低下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83457</xdr:rowOff>
    </xdr:to>
    <xdr:cxnSp macro="">
      <xdr:nvCxnSpPr>
        <xdr:cNvPr id="255" name="直線コネクタ 254"/>
        <xdr:cNvCxnSpPr/>
      </xdr:nvCxnSpPr>
      <xdr:spPr>
        <a:xfrm>
          <a:off x="16179800" y="1465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56"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86</xdr:row>
      <xdr:rowOff>49893</xdr:rowOff>
    </xdr:to>
    <xdr:cxnSp macro="">
      <xdr:nvCxnSpPr>
        <xdr:cNvPr id="258" name="直線コネクタ 257"/>
        <xdr:cNvCxnSpPr/>
      </xdr:nvCxnSpPr>
      <xdr:spPr>
        <a:xfrm flipV="1">
          <a:off x="15290800" y="146567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0" name="テキスト ボックス 259"/>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86</xdr:row>
      <xdr:rowOff>49893</xdr:rowOff>
    </xdr:to>
    <xdr:cxnSp macro="">
      <xdr:nvCxnSpPr>
        <xdr:cNvPr id="261" name="直線コネクタ 260"/>
        <xdr:cNvCxnSpPr/>
      </xdr:nvCxnSpPr>
      <xdr:spPr>
        <a:xfrm>
          <a:off x="14401800" y="146394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3" name="テキスト ボックス 26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85</xdr:row>
      <xdr:rowOff>66221</xdr:rowOff>
    </xdr:to>
    <xdr:cxnSp macro="">
      <xdr:nvCxnSpPr>
        <xdr:cNvPr id="264" name="直線コネクタ 263"/>
        <xdr:cNvCxnSpPr/>
      </xdr:nvCxnSpPr>
      <xdr:spPr>
        <a:xfrm>
          <a:off x="13512800" y="146222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66" name="テキスト ボックス 265"/>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68" name="テキスト ボックス 267"/>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4" name="楕円 273"/>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5"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6" name="楕円 275"/>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77" name="テキスト ボックス 276"/>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78" name="楕円 277"/>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79" name="テキスト ボックス 278"/>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0" name="楕円 279"/>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1" name="テキスト ボックス 280"/>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2" name="楕円 281"/>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109963</xdr:rowOff>
    </xdr:from>
    <xdr:ext cx="762000" cy="259045"/>
    <xdr:sp macro="" textlink="">
      <xdr:nvSpPr>
        <xdr:cNvPr id="283" name="テキスト ボックス 282"/>
        <xdr:cNvSpPr txBox="1"/>
      </xdr:nvSpPr>
      <xdr:spPr>
        <a:xfrm>
          <a:off x="13131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注）人口千人当たり職員数は地方公務員給与実態調査に基づくものであるが、資料集作成時点において平成</a:t>
          </a:r>
          <a:r>
            <a:rPr kumimoji="1" lang="en-US" altLang="ja-JP" sz="800">
              <a:latin typeface="ＭＳ Ｐゴシック" panose="020B0600070205080204" pitchFamily="50" charset="-128"/>
              <a:ea typeface="ＭＳ Ｐゴシック" panose="020B0600070205080204" pitchFamily="50" charset="-128"/>
            </a:rPr>
            <a:t>30</a:t>
          </a:r>
          <a:r>
            <a:rPr kumimoji="1" lang="ja-JP" altLang="en-US" sz="800">
              <a:latin typeface="ＭＳ Ｐゴシック" panose="020B0600070205080204" pitchFamily="50" charset="-128"/>
              <a:ea typeface="ＭＳ Ｐゴシック" panose="020B0600070205080204" pitchFamily="50" charset="-128"/>
            </a:rPr>
            <a:t>年度調査結果が未公表のため、前年度の数値を引用している。</a:t>
          </a:r>
          <a:endParaRPr kumimoji="1" lang="en-US" altLang="ja-JP" sz="800">
            <a:latin typeface="ＭＳ Ｐゴシック" panose="020B0600070205080204" pitchFamily="50" charset="-128"/>
            <a:ea typeface="ＭＳ Ｐゴシック" panose="020B0600070205080204" pitchFamily="50" charset="-128"/>
          </a:endParaRPr>
        </a:p>
        <a:p>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定員管理計画に基づき計画的に職員数を見直しており、平成１７年４月１日からは、５年間で６％の職員を削減する計画（集中改革プラン）を策定し、市町村合併によるスケールメリットを活かしながら、積極的に事務事業を見直すこと等により、合計で２０３人（▲６．６％）の削減を図り、着実に計画を実行してきた。</a:t>
          </a:r>
        </a:p>
        <a:p>
          <a:r>
            <a:rPr kumimoji="1" lang="ja-JP" altLang="en-US" sz="800">
              <a:latin typeface="ＭＳ Ｐゴシック" panose="020B0600070205080204" pitchFamily="50" charset="-128"/>
              <a:ea typeface="ＭＳ Ｐゴシック" panose="020B0600070205080204" pitchFamily="50" charset="-128"/>
            </a:rPr>
            <a:t>平成２２年４月１日からの５年間では、職員数をさらに６％（▲１４９人）削減する（消防職員を除く）計画を策定し、市立大学の公立大学法人化などによって３年経過時点で計画を上回る１７４人の削減を図ることができた。平成２５年度からは新たな行財政改革推進計画に合わせて定員管理計画を改訂し、平成２５年４月１日からは６年間で６０人の削減計画を定め、職員一人ひとりの資質向上に努めることとしている。</a:t>
          </a:r>
        </a:p>
        <a:p>
          <a:r>
            <a:rPr kumimoji="1" lang="ja-JP" altLang="en-US" sz="800">
              <a:latin typeface="ＭＳ Ｐゴシック" panose="020B0600070205080204" pitchFamily="50" charset="-128"/>
              <a:ea typeface="ＭＳ Ｐゴシック" panose="020B0600070205080204" pitchFamily="50" charset="-128"/>
            </a:rPr>
            <a:t>なお、平成２５年度においては３４人の削減、平成２６年度においては２３人の削減、平成２７年度においては３人の削減、平成２８年度においては１９人の削減を図ることができた。</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140970</xdr:rowOff>
    </xdr:from>
    <xdr:to>
      <xdr:col>81</xdr:col>
      <xdr:colOff>44450</xdr:colOff>
      <xdr:row>62</xdr:row>
      <xdr:rowOff>149013</xdr:rowOff>
    </xdr:to>
    <xdr:cxnSp macro="">
      <xdr:nvCxnSpPr>
        <xdr:cNvPr id="318" name="直線コネクタ 317"/>
        <xdr:cNvCxnSpPr/>
      </xdr:nvCxnSpPr>
      <xdr:spPr>
        <a:xfrm>
          <a:off x="16179800" y="107708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151994</xdr:rowOff>
    </xdr:from>
    <xdr:ext cx="762000" cy="259045"/>
    <xdr:sp macro="" textlink="">
      <xdr:nvSpPr>
        <xdr:cNvPr id="319" name="定員管理の状況平均値テキスト"/>
        <xdr:cNvSpPr txBox="1"/>
      </xdr:nvSpPr>
      <xdr:spPr>
        <a:xfrm>
          <a:off x="17106900" y="1026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140970</xdr:rowOff>
    </xdr:from>
    <xdr:to>
      <xdr:col>77</xdr:col>
      <xdr:colOff>44450</xdr:colOff>
      <xdr:row>62</xdr:row>
      <xdr:rowOff>153035</xdr:rowOff>
    </xdr:to>
    <xdr:cxnSp macro="">
      <xdr:nvCxnSpPr>
        <xdr:cNvPr id="321" name="直線コネクタ 320"/>
        <xdr:cNvCxnSpPr/>
      </xdr:nvCxnSpPr>
      <xdr:spPr>
        <a:xfrm flipV="1">
          <a:off x="15290800" y="107708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3" name="テキスト ボックス 322"/>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153035</xdr:rowOff>
    </xdr:from>
    <xdr:to>
      <xdr:col>72</xdr:col>
      <xdr:colOff>203200</xdr:colOff>
      <xdr:row>62</xdr:row>
      <xdr:rowOff>153035</xdr:rowOff>
    </xdr:to>
    <xdr:cxnSp macro="">
      <xdr:nvCxnSpPr>
        <xdr:cNvPr id="324" name="直線コネクタ 323"/>
        <xdr:cNvCxnSpPr/>
      </xdr:nvCxnSpPr>
      <xdr:spPr>
        <a:xfrm>
          <a:off x="14401800" y="10782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6" name="テキスト ボックス 325"/>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153035</xdr:rowOff>
    </xdr:from>
    <xdr:to>
      <xdr:col>68</xdr:col>
      <xdr:colOff>152400</xdr:colOff>
      <xdr:row>63</xdr:row>
      <xdr:rowOff>1694</xdr:rowOff>
    </xdr:to>
    <xdr:cxnSp macro="">
      <xdr:nvCxnSpPr>
        <xdr:cNvPr id="327" name="直線コネクタ 326"/>
        <xdr:cNvCxnSpPr/>
      </xdr:nvCxnSpPr>
      <xdr:spPr>
        <a:xfrm flipV="1">
          <a:off x="13512800" y="1078293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29" name="テキスト ボックス 328"/>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37" name="楕円 336"/>
        <xdr:cNvSpPr/>
      </xdr:nvSpPr>
      <xdr:spPr>
        <a:xfrm>
          <a:off x="16967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70290</xdr:rowOff>
    </xdr:from>
    <xdr:ext cx="762000" cy="259045"/>
    <xdr:sp macro="" textlink="">
      <xdr:nvSpPr>
        <xdr:cNvPr id="338" name="定員管理の状況該当値テキスト"/>
        <xdr:cNvSpPr txBox="1"/>
      </xdr:nvSpPr>
      <xdr:spPr>
        <a:xfrm>
          <a:off x="17106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90170</xdr:rowOff>
    </xdr:from>
    <xdr:to>
      <xdr:col>77</xdr:col>
      <xdr:colOff>95250</xdr:colOff>
      <xdr:row>63</xdr:row>
      <xdr:rowOff>20320</xdr:rowOff>
    </xdr:to>
    <xdr:sp macro="" textlink="">
      <xdr:nvSpPr>
        <xdr:cNvPr id="339" name="楕円 338"/>
        <xdr:cNvSpPr/>
      </xdr:nvSpPr>
      <xdr:spPr>
        <a:xfrm>
          <a:off x="16129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5097</xdr:rowOff>
    </xdr:from>
    <xdr:ext cx="736600" cy="259045"/>
    <xdr:sp macro="" textlink="">
      <xdr:nvSpPr>
        <xdr:cNvPr id="340" name="テキスト ボックス 339"/>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102235</xdr:rowOff>
    </xdr:from>
    <xdr:to>
      <xdr:col>73</xdr:col>
      <xdr:colOff>44450</xdr:colOff>
      <xdr:row>63</xdr:row>
      <xdr:rowOff>32385</xdr:rowOff>
    </xdr:to>
    <xdr:sp macro="" textlink="">
      <xdr:nvSpPr>
        <xdr:cNvPr id="341" name="楕円 340"/>
        <xdr:cNvSpPr/>
      </xdr:nvSpPr>
      <xdr:spPr>
        <a:xfrm>
          <a:off x="15240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17162</xdr:rowOff>
    </xdr:from>
    <xdr:ext cx="762000" cy="259045"/>
    <xdr:sp macro="" textlink="">
      <xdr:nvSpPr>
        <xdr:cNvPr id="342" name="テキスト ボックス 341"/>
        <xdr:cNvSpPr txBox="1"/>
      </xdr:nvSpPr>
      <xdr:spPr>
        <a:xfrm>
          <a:off x="14909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102235</xdr:rowOff>
    </xdr:from>
    <xdr:to>
      <xdr:col>68</xdr:col>
      <xdr:colOff>203200</xdr:colOff>
      <xdr:row>63</xdr:row>
      <xdr:rowOff>32385</xdr:rowOff>
    </xdr:to>
    <xdr:sp macro="" textlink="">
      <xdr:nvSpPr>
        <xdr:cNvPr id="343" name="楕円 342"/>
        <xdr:cNvSpPr/>
      </xdr:nvSpPr>
      <xdr:spPr>
        <a:xfrm>
          <a:off x="14351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17162</xdr:rowOff>
    </xdr:from>
    <xdr:ext cx="762000" cy="259045"/>
    <xdr:sp macro="" textlink="">
      <xdr:nvSpPr>
        <xdr:cNvPr id="344" name="テキスト ボックス 343"/>
        <xdr:cNvSpPr txBox="1"/>
      </xdr:nvSpPr>
      <xdr:spPr>
        <a:xfrm>
          <a:off x="14020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122344</xdr:rowOff>
    </xdr:from>
    <xdr:to>
      <xdr:col>64</xdr:col>
      <xdr:colOff>152400</xdr:colOff>
      <xdr:row>63</xdr:row>
      <xdr:rowOff>52494</xdr:rowOff>
    </xdr:to>
    <xdr:sp macro="" textlink="">
      <xdr:nvSpPr>
        <xdr:cNvPr id="345" name="楕円 344"/>
        <xdr:cNvSpPr/>
      </xdr:nvSpPr>
      <xdr:spPr>
        <a:xfrm>
          <a:off x="13462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37271</xdr:rowOff>
    </xdr:from>
    <xdr:ext cx="762000" cy="259045"/>
    <xdr:sp macro="" textlink="">
      <xdr:nvSpPr>
        <xdr:cNvPr id="346" name="テキスト ボックス 345"/>
        <xdr:cNvSpPr txBox="1"/>
      </xdr:nvSpPr>
      <xdr:spPr>
        <a:xfrm>
          <a:off x="13131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年度算定で除外される平成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決算数値と比較すると、分子の要素である元利償還金（準元利償還金含む）は、地方債利子支出額の減少や下水道事業会計における繰入金の減少などにより減少したものの、分母の要素である標準財政規模は合併算定替の特例期間終了に伴う普通交付税の減少などにより、元利償還金（準元利償還金含む）以上に減少したため、実質公債費比率は対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ポイント悪化している。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42418</xdr:rowOff>
    </xdr:to>
    <xdr:cxnSp macro="">
      <xdr:nvCxnSpPr>
        <xdr:cNvPr id="378" name="直線コネクタ 377"/>
        <xdr:cNvCxnSpPr/>
      </xdr:nvCxnSpPr>
      <xdr:spPr>
        <a:xfrm>
          <a:off x="16179800" y="70622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129049</xdr:rowOff>
    </xdr:from>
    <xdr:ext cx="762000" cy="259045"/>
    <xdr:sp macro="" textlink="">
      <xdr:nvSpPr>
        <xdr:cNvPr id="379" name="公債費負担の状況平均値テキスト"/>
        <xdr:cNvSpPr txBox="1"/>
      </xdr:nvSpPr>
      <xdr:spPr>
        <a:xfrm>
          <a:off x="17106900" y="664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32766</xdr:rowOff>
    </xdr:to>
    <xdr:cxnSp macro="">
      <xdr:nvCxnSpPr>
        <xdr:cNvPr id="381" name="直線コネクタ 380"/>
        <xdr:cNvCxnSpPr/>
      </xdr:nvCxnSpPr>
      <xdr:spPr>
        <a:xfrm>
          <a:off x="15290800" y="70332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3" name="テキスト ボックス 382"/>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3810</xdr:rowOff>
    </xdr:to>
    <xdr:cxnSp macro="">
      <xdr:nvCxnSpPr>
        <xdr:cNvPr id="384" name="直線コネクタ 383"/>
        <xdr:cNvCxnSpPr/>
      </xdr:nvCxnSpPr>
      <xdr:spPr>
        <a:xfrm>
          <a:off x="14401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86" name="テキスト ボックス 385"/>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90678</xdr:rowOff>
    </xdr:to>
    <xdr:cxnSp macro="">
      <xdr:nvCxnSpPr>
        <xdr:cNvPr id="387" name="直線コネクタ 386"/>
        <xdr:cNvCxnSpPr/>
      </xdr:nvCxnSpPr>
      <xdr:spPr>
        <a:xfrm flipV="1">
          <a:off x="13512800" y="70332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9" name="テキスト ボックス 388"/>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1" name="テキスト ボックス 390"/>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397" name="楕円 396"/>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135145</xdr:rowOff>
    </xdr:from>
    <xdr:ext cx="762000" cy="259045"/>
    <xdr:sp macro="" textlink="">
      <xdr:nvSpPr>
        <xdr:cNvPr id="398" name="公債費負担の状況該当値テキスト"/>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399" name="楕円 398"/>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400" name="テキスト ボックス 399"/>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1" name="楕円 400"/>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2" name="テキスト ボックス 401"/>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3" name="楕円 402"/>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404" name="テキスト ボックス 403"/>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05" name="楕円 404"/>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406" name="テキスト ボックス 405"/>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債等繰入見込額、退職手当負担見込額、損失補償付債務残高の減少等により将来負担額が減少したものの、財政調整基金等の残高の減少や基準財政需要額算入見込額の減少に伴い、将来負担額の減少以上に充当可能財源等が減少したため、分子が増加した。また、分母の要素である標準財政規模が減少したため、将来負担比率は対前年度比で</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ポイント悪化している。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147066</xdr:rowOff>
    </xdr:from>
    <xdr:to>
      <xdr:col>81</xdr:col>
      <xdr:colOff>44450</xdr:colOff>
      <xdr:row>16</xdr:row>
      <xdr:rowOff>164761</xdr:rowOff>
    </xdr:to>
    <xdr:cxnSp macro="">
      <xdr:nvCxnSpPr>
        <xdr:cNvPr id="440" name="直線コネクタ 439"/>
        <xdr:cNvCxnSpPr/>
      </xdr:nvCxnSpPr>
      <xdr:spPr>
        <a:xfrm>
          <a:off x="16179800" y="2890266"/>
          <a:ext cx="8382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99610</xdr:rowOff>
    </xdr:from>
    <xdr:to>
      <xdr:col>77</xdr:col>
      <xdr:colOff>44450</xdr:colOff>
      <xdr:row>16</xdr:row>
      <xdr:rowOff>147066</xdr:rowOff>
    </xdr:to>
    <xdr:cxnSp macro="">
      <xdr:nvCxnSpPr>
        <xdr:cNvPr id="443" name="直線コネクタ 442"/>
        <xdr:cNvCxnSpPr/>
      </xdr:nvCxnSpPr>
      <xdr:spPr>
        <a:xfrm>
          <a:off x="15290800" y="2842810"/>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99610</xdr:rowOff>
    </xdr:from>
    <xdr:to>
      <xdr:col>72</xdr:col>
      <xdr:colOff>203200</xdr:colOff>
      <xdr:row>17</xdr:row>
      <xdr:rowOff>2159</xdr:rowOff>
    </xdr:to>
    <xdr:cxnSp macro="">
      <xdr:nvCxnSpPr>
        <xdr:cNvPr id="446" name="直線コネクタ 445"/>
        <xdr:cNvCxnSpPr/>
      </xdr:nvCxnSpPr>
      <xdr:spPr>
        <a:xfrm flipV="1">
          <a:off x="14401800" y="2842810"/>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8" name="テキスト ボックス 447"/>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2159</xdr:rowOff>
    </xdr:from>
    <xdr:to>
      <xdr:col>68</xdr:col>
      <xdr:colOff>152400</xdr:colOff>
      <xdr:row>17</xdr:row>
      <xdr:rowOff>25485</xdr:rowOff>
    </xdr:to>
    <xdr:cxnSp macro="">
      <xdr:nvCxnSpPr>
        <xdr:cNvPr id="449" name="直線コネクタ 448"/>
        <xdr:cNvCxnSpPr/>
      </xdr:nvCxnSpPr>
      <xdr:spPr>
        <a:xfrm flipV="1">
          <a:off x="13512800" y="2916809"/>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51" name="テキスト ボックス 450"/>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3" name="テキスト ボックス 452"/>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113961</xdr:rowOff>
    </xdr:from>
    <xdr:to>
      <xdr:col>81</xdr:col>
      <xdr:colOff>95250</xdr:colOff>
      <xdr:row>17</xdr:row>
      <xdr:rowOff>44111</xdr:rowOff>
    </xdr:to>
    <xdr:sp macro="" textlink="">
      <xdr:nvSpPr>
        <xdr:cNvPr id="459" name="楕円 458"/>
        <xdr:cNvSpPr/>
      </xdr:nvSpPr>
      <xdr:spPr>
        <a:xfrm>
          <a:off x="16967200" y="2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86038</xdr:rowOff>
    </xdr:from>
    <xdr:ext cx="762000" cy="259045"/>
    <xdr:sp macro="" textlink="">
      <xdr:nvSpPr>
        <xdr:cNvPr id="460" name="将来負担の状況該当値テキスト"/>
        <xdr:cNvSpPr txBox="1"/>
      </xdr:nvSpPr>
      <xdr:spPr>
        <a:xfrm>
          <a:off x="17106900" y="28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96266</xdr:rowOff>
    </xdr:from>
    <xdr:to>
      <xdr:col>77</xdr:col>
      <xdr:colOff>95250</xdr:colOff>
      <xdr:row>17</xdr:row>
      <xdr:rowOff>26416</xdr:rowOff>
    </xdr:to>
    <xdr:sp macro="" textlink="">
      <xdr:nvSpPr>
        <xdr:cNvPr id="461" name="楕円 460"/>
        <xdr:cNvSpPr/>
      </xdr:nvSpPr>
      <xdr:spPr>
        <a:xfrm>
          <a:off x="161290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11193</xdr:rowOff>
    </xdr:from>
    <xdr:ext cx="736600" cy="259045"/>
    <xdr:sp macro="" textlink="">
      <xdr:nvSpPr>
        <xdr:cNvPr id="462" name="テキスト ボックス 461"/>
        <xdr:cNvSpPr txBox="1"/>
      </xdr:nvSpPr>
      <xdr:spPr>
        <a:xfrm>
          <a:off x="15798800" y="2925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48810</xdr:rowOff>
    </xdr:from>
    <xdr:to>
      <xdr:col>73</xdr:col>
      <xdr:colOff>44450</xdr:colOff>
      <xdr:row>16</xdr:row>
      <xdr:rowOff>150410</xdr:rowOff>
    </xdr:to>
    <xdr:sp macro="" textlink="">
      <xdr:nvSpPr>
        <xdr:cNvPr id="463" name="楕円 462"/>
        <xdr:cNvSpPr/>
      </xdr:nvSpPr>
      <xdr:spPr>
        <a:xfrm>
          <a:off x="15240000" y="27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135187</xdr:rowOff>
    </xdr:from>
    <xdr:ext cx="762000" cy="259045"/>
    <xdr:sp macro="" textlink="">
      <xdr:nvSpPr>
        <xdr:cNvPr id="464" name="テキスト ボックス 463"/>
        <xdr:cNvSpPr txBox="1"/>
      </xdr:nvSpPr>
      <xdr:spPr>
        <a:xfrm>
          <a:off x="14909800" y="287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122809</xdr:rowOff>
    </xdr:from>
    <xdr:to>
      <xdr:col>68</xdr:col>
      <xdr:colOff>203200</xdr:colOff>
      <xdr:row>17</xdr:row>
      <xdr:rowOff>52959</xdr:rowOff>
    </xdr:to>
    <xdr:sp macro="" textlink="">
      <xdr:nvSpPr>
        <xdr:cNvPr id="465" name="楕円 464"/>
        <xdr:cNvSpPr/>
      </xdr:nvSpPr>
      <xdr:spPr>
        <a:xfrm>
          <a:off x="14351000" y="28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37736</xdr:rowOff>
    </xdr:from>
    <xdr:ext cx="762000" cy="259045"/>
    <xdr:sp macro="" textlink="">
      <xdr:nvSpPr>
        <xdr:cNvPr id="466" name="テキスト ボックス 465"/>
        <xdr:cNvSpPr txBox="1"/>
      </xdr:nvSpPr>
      <xdr:spPr>
        <a:xfrm>
          <a:off x="14020800" y="295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146135</xdr:rowOff>
    </xdr:from>
    <xdr:to>
      <xdr:col>64</xdr:col>
      <xdr:colOff>152400</xdr:colOff>
      <xdr:row>17</xdr:row>
      <xdr:rowOff>76285</xdr:rowOff>
    </xdr:to>
    <xdr:sp macro="" textlink="">
      <xdr:nvSpPr>
        <xdr:cNvPr id="467" name="楕円 466"/>
        <xdr:cNvSpPr/>
      </xdr:nvSpPr>
      <xdr:spPr>
        <a:xfrm>
          <a:off x="134620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61062</xdr:rowOff>
    </xdr:from>
    <xdr:ext cx="762000" cy="259045"/>
    <xdr:sp macro="" textlink="">
      <xdr:nvSpPr>
        <xdr:cNvPr id="468" name="テキスト ボックス 467"/>
        <xdr:cNvSpPr txBox="1"/>
      </xdr:nvSpPr>
      <xdr:spPr>
        <a:xfrm>
          <a:off x="13131800" y="297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338,226
332,138
311.59
142,892,341
139,996,400
2,508,314
75,997,674
155,480,033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人件費に係る経常収支比率は、分母である歳入については、普通交付税が減少したものの、市税、株式等譲渡所得割交付金、地方消費税</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交付金の増等により増加となっている。分子となる人件費が、退職手当（定年退職）の減等により減少したことから、対前年度比で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人員管理を徹底するとともに、行財政改革の推進等により時間外手当の縮減等に引き続き対応していく。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85090</xdr:rowOff>
    </xdr:from>
    <xdr:to>
      <xdr:col>24</xdr:col>
      <xdr:colOff>25400</xdr:colOff>
      <xdr:row>37</xdr:row>
      <xdr:rowOff>123190</xdr:rowOff>
    </xdr:to>
    <xdr:cxnSp macro="">
      <xdr:nvCxnSpPr>
        <xdr:cNvPr id="66" name="直線コネクタ 65"/>
        <xdr:cNvCxnSpPr/>
      </xdr:nvCxnSpPr>
      <xdr:spPr>
        <a:xfrm flipV="1">
          <a:off x="3987800" y="6428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123190</xdr:rowOff>
    </xdr:to>
    <xdr:cxnSp macro="">
      <xdr:nvCxnSpPr>
        <xdr:cNvPr id="69" name="直線コネクタ 68"/>
        <xdr:cNvCxnSpPr/>
      </xdr:nvCxnSpPr>
      <xdr:spPr>
        <a:xfrm>
          <a:off x="3098800" y="63220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39370</xdr:rowOff>
    </xdr:to>
    <xdr:cxnSp macro="">
      <xdr:nvCxnSpPr>
        <xdr:cNvPr id="72" name="直線コネクタ 71"/>
        <xdr:cNvCxnSpPr/>
      </xdr:nvCxnSpPr>
      <xdr:spPr>
        <a:xfrm flipV="1">
          <a:off x="2209800" y="632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39370</xdr:rowOff>
    </xdr:to>
    <xdr:cxnSp macro="">
      <xdr:nvCxnSpPr>
        <xdr:cNvPr id="75" name="直線コネクタ 74"/>
        <xdr:cNvCxnSpPr/>
      </xdr:nvCxnSpPr>
      <xdr:spPr>
        <a:xfrm>
          <a:off x="1320800" y="629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分母である歳入については、普通交付税が減少したものの、市税、株式等譲渡所得割交付金、地方消費税交付金の増等により増加となっている。分子となる物件費については、市民文化会館の耐震・大規模改修工事の完了に伴う指定管理委託料の増等により増加したことから、対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必要性や効果を十分に検証し、経常経費の縮減に努める。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85090</xdr:rowOff>
    </xdr:from>
    <xdr:to>
      <xdr:col>82</xdr:col>
      <xdr:colOff>107950</xdr:colOff>
      <xdr:row>17</xdr:row>
      <xdr:rowOff>130810</xdr:rowOff>
    </xdr:to>
    <xdr:cxnSp macro="">
      <xdr:nvCxnSpPr>
        <xdr:cNvPr id="125" name="直線コネクタ 124"/>
        <xdr:cNvCxnSpPr/>
      </xdr:nvCxnSpPr>
      <xdr:spPr>
        <a:xfrm>
          <a:off x="15671800" y="2999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85090</xdr:rowOff>
    </xdr:to>
    <xdr:cxnSp macro="">
      <xdr:nvCxnSpPr>
        <xdr:cNvPr id="128" name="直線コネクタ 127"/>
        <xdr:cNvCxnSpPr/>
      </xdr:nvCxnSpPr>
      <xdr:spPr>
        <a:xfrm>
          <a:off x="14782800" y="2908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69850</xdr:rowOff>
    </xdr:to>
    <xdr:cxnSp macro="">
      <xdr:nvCxnSpPr>
        <xdr:cNvPr id="131" name="直線コネクタ 130"/>
        <xdr:cNvCxnSpPr/>
      </xdr:nvCxnSpPr>
      <xdr:spPr>
        <a:xfrm flipV="1">
          <a:off x="13893800" y="290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33" name="テキスト ボックス 13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17</xdr:row>
      <xdr:rowOff>69850</xdr:rowOff>
    </xdr:to>
    <xdr:cxnSp macro="">
      <xdr:nvCxnSpPr>
        <xdr:cNvPr id="134" name="直線コネクタ 133"/>
        <xdr:cNvCxnSpPr/>
      </xdr:nvCxnSpPr>
      <xdr:spPr>
        <a:xfrm>
          <a:off x="13004800" y="27101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36" name="テキスト ボックス 135"/>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8" name="テキスト ボックス 137"/>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44" name="楕円 143"/>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52087</xdr:rowOff>
    </xdr:from>
    <xdr:ext cx="762000" cy="259045"/>
    <xdr:sp macro="" textlink="">
      <xdr:nvSpPr>
        <xdr:cNvPr id="145" name="物件費該当値テキスト"/>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34290</xdr:rowOff>
    </xdr:from>
    <xdr:to>
      <xdr:col>78</xdr:col>
      <xdr:colOff>120650</xdr:colOff>
      <xdr:row>17</xdr:row>
      <xdr:rowOff>135890</xdr:rowOff>
    </xdr:to>
    <xdr:sp macro="" textlink="">
      <xdr:nvSpPr>
        <xdr:cNvPr id="146" name="楕円 145"/>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120667</xdr:rowOff>
    </xdr:from>
    <xdr:ext cx="736600" cy="259045"/>
    <xdr:sp macro="" textlink="">
      <xdr:nvSpPr>
        <xdr:cNvPr id="147" name="テキスト ボックス 146"/>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48" name="楕円 147"/>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49" name="テキスト ボックス 148"/>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0" name="楕円 149"/>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1" name="テキスト ボックス 150"/>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2" name="楕円 151"/>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2557</xdr:rowOff>
    </xdr:from>
    <xdr:ext cx="762000" cy="259045"/>
    <xdr:sp macro="" textlink="">
      <xdr:nvSpPr>
        <xdr:cNvPr id="153" name="テキスト ボックス 152"/>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に係る経常収支比率は、分母である歳入については、普通交付税が減少したものの、市税、株式等譲渡所得割交付金、地方消費税交付金の増等により増加となっている。分子となる扶助費が、認定こども園施設給付事業、介護給付費・訓練等給付費等の増に伴い一般財源負担が増加したことから、対前年度比で</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ポイント悪化した。</a:t>
          </a:r>
        </a:p>
        <a:p>
          <a:r>
            <a:rPr kumimoji="1" lang="ja-JP" altLang="en-US" sz="1200">
              <a:latin typeface="ＭＳ Ｐゴシック" panose="020B0600070205080204" pitchFamily="50" charset="-128"/>
              <a:ea typeface="ＭＳ Ｐゴシック" panose="020B0600070205080204" pitchFamily="50" charset="-128"/>
            </a:rPr>
            <a:t>市独自の施策については、事業の必要性等を継続して検証し、事業の選択と集中により実施事業を厳選したい。</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55</xdr:row>
      <xdr:rowOff>120650</xdr:rowOff>
    </xdr:to>
    <xdr:cxnSp macro="">
      <xdr:nvCxnSpPr>
        <xdr:cNvPr id="186" name="直線コネクタ 185"/>
        <xdr:cNvCxnSpPr/>
      </xdr:nvCxnSpPr>
      <xdr:spPr>
        <a:xfrm>
          <a:off x="3987800" y="9525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55</xdr:row>
      <xdr:rowOff>95250</xdr:rowOff>
    </xdr:to>
    <xdr:cxnSp macro="">
      <xdr:nvCxnSpPr>
        <xdr:cNvPr id="189" name="直線コネクタ 188"/>
        <xdr:cNvCxnSpPr/>
      </xdr:nvCxnSpPr>
      <xdr:spPr>
        <a:xfrm>
          <a:off x="3098800" y="9347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1" name="テキスト ボックス 190"/>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114300</xdr:rowOff>
    </xdr:to>
    <xdr:cxnSp macro="">
      <xdr:nvCxnSpPr>
        <xdr:cNvPr id="192" name="直線コネクタ 191"/>
        <xdr:cNvCxnSpPr/>
      </xdr:nvCxnSpPr>
      <xdr:spPr>
        <a:xfrm flipV="1">
          <a:off x="2209800" y="934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4" name="テキスト ボックス 19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114300</xdr:rowOff>
    </xdr:to>
    <xdr:cxnSp macro="">
      <xdr:nvCxnSpPr>
        <xdr:cNvPr id="195" name="直線コネクタ 194"/>
        <xdr:cNvCxnSpPr/>
      </xdr:nvCxnSpPr>
      <xdr:spPr>
        <a:xfrm>
          <a:off x="1320800" y="933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7" name="テキスト ボックス 196"/>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5" name="楕円 204"/>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06" name="扶助費該当値テキスト"/>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44450</xdr:rowOff>
    </xdr:from>
    <xdr:to>
      <xdr:col>20</xdr:col>
      <xdr:colOff>38100</xdr:colOff>
      <xdr:row>55</xdr:row>
      <xdr:rowOff>146050</xdr:rowOff>
    </xdr:to>
    <xdr:sp macro="" textlink="">
      <xdr:nvSpPr>
        <xdr:cNvPr id="207" name="楕円 206"/>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156227</xdr:rowOff>
    </xdr:from>
    <xdr:ext cx="736600" cy="259045"/>
    <xdr:sp macro="" textlink="">
      <xdr:nvSpPr>
        <xdr:cNvPr id="208" name="テキスト ボックス 207"/>
        <xdr:cNvSpPr txBox="1"/>
      </xdr:nvSpPr>
      <xdr:spPr>
        <a:xfrm>
          <a:off x="3606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9" name="楕円 208"/>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0" name="テキスト ボックス 209"/>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1" name="楕円 210"/>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2" name="テキスト ボックス 211"/>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3" name="楕円 212"/>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4" name="テキスト ボックス 213"/>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その他（維持補修費、繰出金等）に係る経常収支比率は、分母である歳入については、普通交付税が減少したものの、市税、株式等譲渡所得割交付金、地方消費税交付金の増等により増加となっている。分子のうち維持補修費は、道水路補修改良事業や体育施設整備事業等が減となったものの、繰出金は介護保険特別会計繰出金や後期高齢者医療広域連合医療費負担金の増に伴い維持補修費の減以上に増加したことから、対前年度比で</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ポイント悪化した。</a:t>
          </a:r>
        </a:p>
        <a:p>
          <a:r>
            <a:rPr kumimoji="1" lang="ja-JP" altLang="en-US" sz="1000">
              <a:latin typeface="ＭＳ Ｐゴシック" panose="020B0600070205080204" pitchFamily="50" charset="-128"/>
              <a:ea typeface="ＭＳ Ｐゴシック" panose="020B0600070205080204" pitchFamily="50" charset="-128"/>
            </a:rPr>
            <a:t>公共施設の維持補修については、引き続きファシリティマネジメントに取組み、総量の縮減や長寿命化を図っていく。また、各特別会計の健全な財政運用を進め、繰出金の縮減に努める。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50800</xdr:rowOff>
    </xdr:to>
    <xdr:cxnSp macro="">
      <xdr:nvCxnSpPr>
        <xdr:cNvPr id="247" name="直線コネクタ 246"/>
        <xdr:cNvCxnSpPr/>
      </xdr:nvCxnSpPr>
      <xdr:spPr>
        <a:xfrm>
          <a:off x="15671800" y="9636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48"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168910</xdr:rowOff>
    </xdr:from>
    <xdr:to>
      <xdr:col>78</xdr:col>
      <xdr:colOff>69850</xdr:colOff>
      <xdr:row>56</xdr:row>
      <xdr:rowOff>35560</xdr:rowOff>
    </xdr:to>
    <xdr:cxnSp macro="">
      <xdr:nvCxnSpPr>
        <xdr:cNvPr id="250" name="直線コネクタ 249"/>
        <xdr:cNvCxnSpPr/>
      </xdr:nvCxnSpPr>
      <xdr:spPr>
        <a:xfrm>
          <a:off x="14782800" y="9598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2" name="テキスト ボックス 25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35560</xdr:rowOff>
    </xdr:to>
    <xdr:cxnSp macro="">
      <xdr:nvCxnSpPr>
        <xdr:cNvPr id="253" name="直線コネクタ 252"/>
        <xdr:cNvCxnSpPr/>
      </xdr:nvCxnSpPr>
      <xdr:spPr>
        <a:xfrm flipV="1">
          <a:off x="13893800" y="9598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5" name="テキスト ボックス 25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35560</xdr:rowOff>
    </xdr:to>
    <xdr:cxnSp macro="">
      <xdr:nvCxnSpPr>
        <xdr:cNvPr id="256" name="直線コネクタ 255"/>
        <xdr:cNvCxnSpPr/>
      </xdr:nvCxnSpPr>
      <xdr:spPr>
        <a:xfrm>
          <a:off x="13004800" y="9537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58" name="テキスト ボックス 257"/>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6" name="楕円 265"/>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7"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8" name="楕円 267"/>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9" name="テキスト ボックス 26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70" name="楕円 269"/>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1" name="テキスト ボックス 270"/>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2" name="楕円 271"/>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73" name="テキスト ボックス 272"/>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74" name="楕円 273"/>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75" name="テキスト ボックス 274"/>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に係る経常収支比率は、分母である歳入については、普通交付税が減少したものの、市税、株式等譲渡所得割交付金、地方消費税交付金の増等により増加となっている。分子となる補助費等は、企業誘致促進事業やふるさと前橋応援事業等の減により減少したことから、対前年度比で</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ポイント改善した。</a:t>
          </a:r>
        </a:p>
        <a:p>
          <a:r>
            <a:rPr kumimoji="1" lang="ja-JP" altLang="en-US" sz="1200">
              <a:latin typeface="ＭＳ Ｐゴシック" panose="020B0600070205080204" pitchFamily="50" charset="-128"/>
              <a:ea typeface="ＭＳ Ｐゴシック" panose="020B0600070205080204" pitchFamily="50" charset="-128"/>
            </a:rPr>
            <a:t>補助目的の達成状況や補助団体の財政状況を的確に把握し、漫然と継続するのではなく、積極的に見直しを図る。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113393</xdr:rowOff>
    </xdr:from>
    <xdr:to>
      <xdr:col>82</xdr:col>
      <xdr:colOff>107950</xdr:colOff>
      <xdr:row>37</xdr:row>
      <xdr:rowOff>167822</xdr:rowOff>
    </xdr:to>
    <xdr:cxnSp macro="">
      <xdr:nvCxnSpPr>
        <xdr:cNvPr id="310" name="直線コネクタ 309"/>
        <xdr:cNvCxnSpPr/>
      </xdr:nvCxnSpPr>
      <xdr:spPr>
        <a:xfrm flipV="1">
          <a:off x="15671800" y="64570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138991</xdr:rowOff>
    </xdr:from>
    <xdr:ext cx="762000" cy="259045"/>
    <xdr:sp macro="" textlink="">
      <xdr:nvSpPr>
        <xdr:cNvPr id="311" name="補助費等平均値テキスト"/>
        <xdr:cNvSpPr txBox="1"/>
      </xdr:nvSpPr>
      <xdr:spPr>
        <a:xfrm>
          <a:off x="16598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102507</xdr:rowOff>
    </xdr:from>
    <xdr:to>
      <xdr:col>78</xdr:col>
      <xdr:colOff>69850</xdr:colOff>
      <xdr:row>37</xdr:row>
      <xdr:rowOff>167822</xdr:rowOff>
    </xdr:to>
    <xdr:cxnSp macro="">
      <xdr:nvCxnSpPr>
        <xdr:cNvPr id="313" name="直線コネクタ 312"/>
        <xdr:cNvCxnSpPr/>
      </xdr:nvCxnSpPr>
      <xdr:spPr>
        <a:xfrm>
          <a:off x="14782800" y="6446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84563</xdr:rowOff>
    </xdr:from>
    <xdr:ext cx="736600" cy="259045"/>
    <xdr:sp macro="" textlink="">
      <xdr:nvSpPr>
        <xdr:cNvPr id="315" name="テキスト ボックス 314"/>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102507</xdr:rowOff>
    </xdr:from>
    <xdr:to>
      <xdr:col>73</xdr:col>
      <xdr:colOff>180975</xdr:colOff>
      <xdr:row>38</xdr:row>
      <xdr:rowOff>94343</xdr:rowOff>
    </xdr:to>
    <xdr:cxnSp macro="">
      <xdr:nvCxnSpPr>
        <xdr:cNvPr id="316" name="直線コネクタ 315"/>
        <xdr:cNvCxnSpPr/>
      </xdr:nvCxnSpPr>
      <xdr:spPr>
        <a:xfrm flipV="1">
          <a:off x="13893800" y="6446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18" name="テキスト ボックス 317"/>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156936</xdr:rowOff>
    </xdr:from>
    <xdr:to>
      <xdr:col>69</xdr:col>
      <xdr:colOff>92075</xdr:colOff>
      <xdr:row>38</xdr:row>
      <xdr:rowOff>94343</xdr:rowOff>
    </xdr:to>
    <xdr:cxnSp macro="">
      <xdr:nvCxnSpPr>
        <xdr:cNvPr id="319" name="直線コネクタ 318"/>
        <xdr:cNvCxnSpPr/>
      </xdr:nvCxnSpPr>
      <xdr:spPr>
        <a:xfrm>
          <a:off x="13004800" y="65005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23" name="テキスト ボックス 322"/>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62593</xdr:rowOff>
    </xdr:from>
    <xdr:to>
      <xdr:col>82</xdr:col>
      <xdr:colOff>158750</xdr:colOff>
      <xdr:row>37</xdr:row>
      <xdr:rowOff>164193</xdr:rowOff>
    </xdr:to>
    <xdr:sp macro="" textlink="">
      <xdr:nvSpPr>
        <xdr:cNvPr id="329" name="楕円 328"/>
        <xdr:cNvSpPr/>
      </xdr:nvSpPr>
      <xdr:spPr>
        <a:xfrm>
          <a:off x="16459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34670</xdr:rowOff>
    </xdr:from>
    <xdr:ext cx="762000" cy="259045"/>
    <xdr:sp macro="" textlink="">
      <xdr:nvSpPr>
        <xdr:cNvPr id="330" name="補助費等該当値テキスト"/>
        <xdr:cNvSpPr txBox="1"/>
      </xdr:nvSpPr>
      <xdr:spPr>
        <a:xfrm>
          <a:off x="16598900" y="637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117022</xdr:rowOff>
    </xdr:from>
    <xdr:to>
      <xdr:col>78</xdr:col>
      <xdr:colOff>120650</xdr:colOff>
      <xdr:row>38</xdr:row>
      <xdr:rowOff>47172</xdr:rowOff>
    </xdr:to>
    <xdr:sp macro="" textlink="">
      <xdr:nvSpPr>
        <xdr:cNvPr id="331" name="楕円 330"/>
        <xdr:cNvSpPr/>
      </xdr:nvSpPr>
      <xdr:spPr>
        <a:xfrm>
          <a:off x="15621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31949</xdr:rowOff>
    </xdr:from>
    <xdr:ext cx="736600" cy="259045"/>
    <xdr:sp macro="" textlink="">
      <xdr:nvSpPr>
        <xdr:cNvPr id="332" name="テキスト ボックス 331"/>
        <xdr:cNvSpPr txBox="1"/>
      </xdr:nvSpPr>
      <xdr:spPr>
        <a:xfrm>
          <a:off x="15290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51707</xdr:rowOff>
    </xdr:from>
    <xdr:to>
      <xdr:col>74</xdr:col>
      <xdr:colOff>31750</xdr:colOff>
      <xdr:row>37</xdr:row>
      <xdr:rowOff>153307</xdr:rowOff>
    </xdr:to>
    <xdr:sp macro="" textlink="">
      <xdr:nvSpPr>
        <xdr:cNvPr id="333" name="楕円 332"/>
        <xdr:cNvSpPr/>
      </xdr:nvSpPr>
      <xdr:spPr>
        <a:xfrm>
          <a:off x="14732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138084</xdr:rowOff>
    </xdr:from>
    <xdr:ext cx="762000" cy="259045"/>
    <xdr:sp macro="" textlink="">
      <xdr:nvSpPr>
        <xdr:cNvPr id="334" name="テキスト ボックス 333"/>
        <xdr:cNvSpPr txBox="1"/>
      </xdr:nvSpPr>
      <xdr:spPr>
        <a:xfrm>
          <a:off x="14401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43543</xdr:rowOff>
    </xdr:from>
    <xdr:to>
      <xdr:col>69</xdr:col>
      <xdr:colOff>142875</xdr:colOff>
      <xdr:row>38</xdr:row>
      <xdr:rowOff>145143</xdr:rowOff>
    </xdr:to>
    <xdr:sp macro="" textlink="">
      <xdr:nvSpPr>
        <xdr:cNvPr id="335" name="楕円 334"/>
        <xdr:cNvSpPr/>
      </xdr:nvSpPr>
      <xdr:spPr>
        <a:xfrm>
          <a:off x="13843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129920</xdr:rowOff>
    </xdr:from>
    <xdr:ext cx="762000" cy="259045"/>
    <xdr:sp macro="" textlink="">
      <xdr:nvSpPr>
        <xdr:cNvPr id="336" name="テキスト ボックス 335"/>
        <xdr:cNvSpPr txBox="1"/>
      </xdr:nvSpPr>
      <xdr:spPr>
        <a:xfrm>
          <a:off x="13512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106136</xdr:rowOff>
    </xdr:from>
    <xdr:to>
      <xdr:col>65</xdr:col>
      <xdr:colOff>53975</xdr:colOff>
      <xdr:row>38</xdr:row>
      <xdr:rowOff>36286</xdr:rowOff>
    </xdr:to>
    <xdr:sp macro="" textlink="">
      <xdr:nvSpPr>
        <xdr:cNvPr id="337" name="楕円 336"/>
        <xdr:cNvSpPr/>
      </xdr:nvSpPr>
      <xdr:spPr>
        <a:xfrm>
          <a:off x="12954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21062</xdr:rowOff>
    </xdr:from>
    <xdr:ext cx="762000" cy="259045"/>
    <xdr:sp macro="" textlink="">
      <xdr:nvSpPr>
        <xdr:cNvPr id="338" name="テキスト ボックス 337"/>
        <xdr:cNvSpPr txBox="1"/>
      </xdr:nvSpPr>
      <xdr:spPr>
        <a:xfrm>
          <a:off x="12623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分母である歳入については、普通交付税が減少したものの、市税、株式等譲渡所得割交付金、地方消費税交付金の増等により増加となっている。分子となる公債費が、臨時財政対策債の元利償還金の増により増加したものの、一般単独事業債の減等により減少したことから、対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引き続き、市債発行額の抑制と、利子負担の軽減に注力する。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39370</xdr:rowOff>
    </xdr:from>
    <xdr:to>
      <xdr:col>24</xdr:col>
      <xdr:colOff>25400</xdr:colOff>
      <xdr:row>79</xdr:row>
      <xdr:rowOff>69850</xdr:rowOff>
    </xdr:to>
    <xdr:cxnSp macro="">
      <xdr:nvCxnSpPr>
        <xdr:cNvPr id="371" name="直線コネクタ 370"/>
        <xdr:cNvCxnSpPr/>
      </xdr:nvCxnSpPr>
      <xdr:spPr>
        <a:xfrm flipV="1">
          <a:off x="3987800" y="13583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157497</xdr:rowOff>
    </xdr:from>
    <xdr:ext cx="762000" cy="259045"/>
    <xdr:sp macro="" textlink="">
      <xdr:nvSpPr>
        <xdr:cNvPr id="372" name="公債費平均値テキスト"/>
        <xdr:cNvSpPr txBox="1"/>
      </xdr:nvSpPr>
      <xdr:spPr>
        <a:xfrm>
          <a:off x="4914900" y="1318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165100</xdr:rowOff>
    </xdr:from>
    <xdr:to>
      <xdr:col>19</xdr:col>
      <xdr:colOff>187325</xdr:colOff>
      <xdr:row>79</xdr:row>
      <xdr:rowOff>69850</xdr:rowOff>
    </xdr:to>
    <xdr:cxnSp macro="">
      <xdr:nvCxnSpPr>
        <xdr:cNvPr id="374" name="直線コネクタ 373"/>
        <xdr:cNvCxnSpPr/>
      </xdr:nvCxnSpPr>
      <xdr:spPr>
        <a:xfrm>
          <a:off x="3098800" y="1353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76" name="テキスト ボックス 375"/>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165100</xdr:rowOff>
    </xdr:from>
    <xdr:to>
      <xdr:col>15</xdr:col>
      <xdr:colOff>98425</xdr:colOff>
      <xdr:row>79</xdr:row>
      <xdr:rowOff>1270</xdr:rowOff>
    </xdr:to>
    <xdr:cxnSp macro="">
      <xdr:nvCxnSpPr>
        <xdr:cNvPr id="377" name="直線コネクタ 376"/>
        <xdr:cNvCxnSpPr/>
      </xdr:nvCxnSpPr>
      <xdr:spPr>
        <a:xfrm flipV="1">
          <a:off x="2209800" y="1353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79" name="テキスト ボックス 378"/>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79</xdr:row>
      <xdr:rowOff>1270</xdr:rowOff>
    </xdr:to>
    <xdr:cxnSp macro="">
      <xdr:nvCxnSpPr>
        <xdr:cNvPr id="380" name="直線コネクタ 379"/>
        <xdr:cNvCxnSpPr/>
      </xdr:nvCxnSpPr>
      <xdr:spPr>
        <a:xfrm>
          <a:off x="1320800" y="13454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2" name="テキスト ボックス 381"/>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84" name="テキスト ボックス 383"/>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160020</xdr:rowOff>
    </xdr:from>
    <xdr:to>
      <xdr:col>24</xdr:col>
      <xdr:colOff>76200</xdr:colOff>
      <xdr:row>79</xdr:row>
      <xdr:rowOff>90170</xdr:rowOff>
    </xdr:to>
    <xdr:sp macro="" textlink="">
      <xdr:nvSpPr>
        <xdr:cNvPr id="390" name="楕円 389"/>
        <xdr:cNvSpPr/>
      </xdr:nvSpPr>
      <xdr:spPr>
        <a:xfrm>
          <a:off x="4775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132097</xdr:rowOff>
    </xdr:from>
    <xdr:ext cx="762000" cy="259045"/>
    <xdr:sp macro="" textlink="">
      <xdr:nvSpPr>
        <xdr:cNvPr id="391" name="公債費該当値テキスト"/>
        <xdr:cNvSpPr txBox="1"/>
      </xdr:nvSpPr>
      <xdr:spPr>
        <a:xfrm>
          <a:off x="4914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92" name="楕円 391"/>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93" name="テキスト ボックス 392"/>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394" name="楕円 393"/>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29227</xdr:rowOff>
    </xdr:from>
    <xdr:ext cx="762000" cy="259045"/>
    <xdr:sp macro="" textlink="">
      <xdr:nvSpPr>
        <xdr:cNvPr id="395" name="テキスト ボックス 394"/>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6" name="楕円 395"/>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97" name="テキスト ボックス 396"/>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8" name="楕円 397"/>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99" name="テキスト ボックス 398"/>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分母である歳入については、普通交付税が減少したものの、市税、株式等譲渡所得割交付金、地方消費税交付金の増等により増加となっている。分子は物件費、扶助費、繰出金等の増により増加した。分子より分母の方が増加幅が大きいため、対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今後も引き続き、経費削減に努める。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142239</xdr:rowOff>
    </xdr:from>
    <xdr:to>
      <xdr:col>82</xdr:col>
      <xdr:colOff>107950</xdr:colOff>
      <xdr:row>78</xdr:row>
      <xdr:rowOff>165100</xdr:rowOff>
    </xdr:to>
    <xdr:cxnSp macro="">
      <xdr:nvCxnSpPr>
        <xdr:cNvPr id="432" name="直線コネクタ 431"/>
        <xdr:cNvCxnSpPr/>
      </xdr:nvCxnSpPr>
      <xdr:spPr>
        <a:xfrm flipV="1">
          <a:off x="15671800" y="13515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78</xdr:row>
      <xdr:rowOff>165100</xdr:rowOff>
    </xdr:to>
    <xdr:cxnSp macro="">
      <xdr:nvCxnSpPr>
        <xdr:cNvPr id="435" name="直線コネクタ 434"/>
        <xdr:cNvCxnSpPr/>
      </xdr:nvCxnSpPr>
      <xdr:spPr>
        <a:xfrm>
          <a:off x="14782800" y="131572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7" name="テキスト ボックス 436"/>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78</xdr:row>
      <xdr:rowOff>50800</xdr:rowOff>
    </xdr:to>
    <xdr:cxnSp macro="">
      <xdr:nvCxnSpPr>
        <xdr:cNvPr id="438" name="直線コネクタ 437"/>
        <xdr:cNvCxnSpPr/>
      </xdr:nvCxnSpPr>
      <xdr:spPr>
        <a:xfrm flipV="1">
          <a:off x="13893800" y="13157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0" name="テキスト ボックス 439"/>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78</xdr:row>
      <xdr:rowOff>50800</xdr:rowOff>
    </xdr:to>
    <xdr:cxnSp macro="">
      <xdr:nvCxnSpPr>
        <xdr:cNvPr id="441" name="直線コネクタ 440"/>
        <xdr:cNvCxnSpPr/>
      </xdr:nvCxnSpPr>
      <xdr:spPr>
        <a:xfrm>
          <a:off x="13004800" y="130048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3" name="テキスト ボックス 442"/>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45" name="テキスト ボックス 444"/>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91439</xdr:rowOff>
    </xdr:from>
    <xdr:to>
      <xdr:col>82</xdr:col>
      <xdr:colOff>158750</xdr:colOff>
      <xdr:row>79</xdr:row>
      <xdr:rowOff>21589</xdr:rowOff>
    </xdr:to>
    <xdr:sp macro="" textlink="">
      <xdr:nvSpPr>
        <xdr:cNvPr id="451" name="楕円 450"/>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63516</xdr:rowOff>
    </xdr:from>
    <xdr:ext cx="762000" cy="259045"/>
    <xdr:sp macro="" textlink="">
      <xdr:nvSpPr>
        <xdr:cNvPr id="452" name="公債費以外該当値テキスト"/>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114300</xdr:rowOff>
    </xdr:from>
    <xdr:to>
      <xdr:col>78</xdr:col>
      <xdr:colOff>120650</xdr:colOff>
      <xdr:row>79</xdr:row>
      <xdr:rowOff>44450</xdr:rowOff>
    </xdr:to>
    <xdr:sp macro="" textlink="">
      <xdr:nvSpPr>
        <xdr:cNvPr id="453" name="楕円 452"/>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29227</xdr:rowOff>
    </xdr:from>
    <xdr:ext cx="736600" cy="259045"/>
    <xdr:sp macro="" textlink="">
      <xdr:nvSpPr>
        <xdr:cNvPr id="454" name="テキスト ボックス 453"/>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5" name="楕円 454"/>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56" name="テキスト ボックス 455"/>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xdr:nvSpPr>
        <xdr:cNvPr id="457" name="楕円 456"/>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58" name="テキスト ボックス 457"/>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59" name="楕円 458"/>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60" name="テキスト ボックス 459"/>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87391</xdr:rowOff>
    </xdr:from>
    <xdr:to>
      <xdr:col>29</xdr:col>
      <xdr:colOff>127000</xdr:colOff>
      <xdr:row>16</xdr:row>
      <xdr:rowOff>112446</xdr:rowOff>
    </xdr:to>
    <xdr:cxnSp macro="">
      <xdr:nvCxnSpPr>
        <xdr:cNvPr id="48" name="直線コネクタ 47"/>
        <xdr:cNvCxnSpPr/>
      </xdr:nvCxnSpPr>
      <xdr:spPr bwMode="auto">
        <a:xfrm>
          <a:off x="5003800" y="2878216"/>
          <a:ext cx="647700" cy="2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98874</xdr:rowOff>
    </xdr:from>
    <xdr:ext cx="762000" cy="259045"/>
    <xdr:sp macro="" textlink="">
      <xdr:nvSpPr>
        <xdr:cNvPr id="49" name="人口1人当たり決算額の推移平均値テキスト130"/>
        <xdr:cNvSpPr txBox="1"/>
      </xdr:nvSpPr>
      <xdr:spPr>
        <a:xfrm>
          <a:off x="5740400" y="288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87391</xdr:rowOff>
    </xdr:from>
    <xdr:to>
      <xdr:col>26</xdr:col>
      <xdr:colOff>50800</xdr:colOff>
      <xdr:row>16</xdr:row>
      <xdr:rowOff>102342</xdr:rowOff>
    </xdr:to>
    <xdr:cxnSp macro="">
      <xdr:nvCxnSpPr>
        <xdr:cNvPr id="51" name="直線コネクタ 50"/>
        <xdr:cNvCxnSpPr/>
      </xdr:nvCxnSpPr>
      <xdr:spPr bwMode="auto">
        <a:xfrm flipV="1">
          <a:off x="4305300" y="2878216"/>
          <a:ext cx="698500" cy="14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102342</xdr:rowOff>
    </xdr:from>
    <xdr:to>
      <xdr:col>22</xdr:col>
      <xdr:colOff>114300</xdr:colOff>
      <xdr:row>16</xdr:row>
      <xdr:rowOff>135351</xdr:rowOff>
    </xdr:to>
    <xdr:cxnSp macro="">
      <xdr:nvCxnSpPr>
        <xdr:cNvPr id="54" name="直線コネクタ 53"/>
        <xdr:cNvCxnSpPr/>
      </xdr:nvCxnSpPr>
      <xdr:spPr bwMode="auto">
        <a:xfrm flipV="1">
          <a:off x="3606800" y="2893167"/>
          <a:ext cx="698500" cy="33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135351</xdr:rowOff>
    </xdr:from>
    <xdr:to>
      <xdr:col>18</xdr:col>
      <xdr:colOff>177800</xdr:colOff>
      <xdr:row>17</xdr:row>
      <xdr:rowOff>69515</xdr:rowOff>
    </xdr:to>
    <xdr:cxnSp macro="">
      <xdr:nvCxnSpPr>
        <xdr:cNvPr id="57" name="直線コネクタ 56"/>
        <xdr:cNvCxnSpPr/>
      </xdr:nvCxnSpPr>
      <xdr:spPr bwMode="auto">
        <a:xfrm flipV="1">
          <a:off x="2908300" y="2926176"/>
          <a:ext cx="698500" cy="105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77843</xdr:rowOff>
    </xdr:from>
    <xdr:ext cx="762000" cy="259045"/>
    <xdr:sp macro="" textlink="">
      <xdr:nvSpPr>
        <xdr:cNvPr id="59" name="テキスト ボックス 58"/>
        <xdr:cNvSpPr txBox="1"/>
      </xdr:nvSpPr>
      <xdr:spPr>
        <a:xfrm>
          <a:off x="32258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157258</xdr:rowOff>
    </xdr:from>
    <xdr:ext cx="762000" cy="259045"/>
    <xdr:sp macro="" textlink="">
      <xdr:nvSpPr>
        <xdr:cNvPr id="61" name="テキスト ボックス 60"/>
        <xdr:cNvSpPr txBox="1"/>
      </xdr:nvSpPr>
      <xdr:spPr>
        <a:xfrm>
          <a:off x="2527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61646</xdr:rowOff>
    </xdr:from>
    <xdr:to>
      <xdr:col>29</xdr:col>
      <xdr:colOff>177800</xdr:colOff>
      <xdr:row>16</xdr:row>
      <xdr:rowOff>163246</xdr:rowOff>
    </xdr:to>
    <xdr:sp macro="" textlink="">
      <xdr:nvSpPr>
        <xdr:cNvPr id="67" name="楕円 66"/>
        <xdr:cNvSpPr/>
      </xdr:nvSpPr>
      <xdr:spPr bwMode="auto">
        <a:xfrm>
          <a:off x="5600700" y="2852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78173</xdr:rowOff>
    </xdr:from>
    <xdr:ext cx="762000" cy="259045"/>
    <xdr:sp macro="" textlink="">
      <xdr:nvSpPr>
        <xdr:cNvPr id="68" name="人口1人当たり決算額の推移該当値テキスト130"/>
        <xdr:cNvSpPr txBox="1"/>
      </xdr:nvSpPr>
      <xdr:spPr>
        <a:xfrm>
          <a:off x="5740400" y="269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36591</xdr:rowOff>
    </xdr:from>
    <xdr:to>
      <xdr:col>26</xdr:col>
      <xdr:colOff>101600</xdr:colOff>
      <xdr:row>16</xdr:row>
      <xdr:rowOff>138191</xdr:rowOff>
    </xdr:to>
    <xdr:sp macro="" textlink="">
      <xdr:nvSpPr>
        <xdr:cNvPr id="69" name="楕円 68"/>
        <xdr:cNvSpPr/>
      </xdr:nvSpPr>
      <xdr:spPr bwMode="auto">
        <a:xfrm>
          <a:off x="4953000" y="2827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148368</xdr:rowOff>
    </xdr:from>
    <xdr:ext cx="736600" cy="259045"/>
    <xdr:sp macro="" textlink="">
      <xdr:nvSpPr>
        <xdr:cNvPr id="70" name="テキスト ボックス 69"/>
        <xdr:cNvSpPr txBox="1"/>
      </xdr:nvSpPr>
      <xdr:spPr>
        <a:xfrm>
          <a:off x="4622800" y="259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51542</xdr:rowOff>
    </xdr:from>
    <xdr:to>
      <xdr:col>22</xdr:col>
      <xdr:colOff>165100</xdr:colOff>
      <xdr:row>16</xdr:row>
      <xdr:rowOff>153142</xdr:rowOff>
    </xdr:to>
    <xdr:sp macro="" textlink="">
      <xdr:nvSpPr>
        <xdr:cNvPr id="71" name="楕円 70"/>
        <xdr:cNvSpPr/>
      </xdr:nvSpPr>
      <xdr:spPr bwMode="auto">
        <a:xfrm>
          <a:off x="4254500" y="2842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163319</xdr:rowOff>
    </xdr:from>
    <xdr:ext cx="762000" cy="259045"/>
    <xdr:sp macro="" textlink="">
      <xdr:nvSpPr>
        <xdr:cNvPr id="72" name="テキスト ボックス 71"/>
        <xdr:cNvSpPr txBox="1"/>
      </xdr:nvSpPr>
      <xdr:spPr>
        <a:xfrm>
          <a:off x="3924300" y="261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84551</xdr:rowOff>
    </xdr:from>
    <xdr:to>
      <xdr:col>19</xdr:col>
      <xdr:colOff>38100</xdr:colOff>
      <xdr:row>17</xdr:row>
      <xdr:rowOff>14701</xdr:rowOff>
    </xdr:to>
    <xdr:sp macro="" textlink="">
      <xdr:nvSpPr>
        <xdr:cNvPr id="73" name="楕円 72"/>
        <xdr:cNvSpPr/>
      </xdr:nvSpPr>
      <xdr:spPr bwMode="auto">
        <a:xfrm>
          <a:off x="3556000" y="2875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24878</xdr:rowOff>
    </xdr:from>
    <xdr:ext cx="762000" cy="259045"/>
    <xdr:sp macro="" textlink="">
      <xdr:nvSpPr>
        <xdr:cNvPr id="74" name="テキスト ボックス 73"/>
        <xdr:cNvSpPr txBox="1"/>
      </xdr:nvSpPr>
      <xdr:spPr>
        <a:xfrm>
          <a:off x="3225800" y="26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18715</xdr:rowOff>
    </xdr:from>
    <xdr:to>
      <xdr:col>15</xdr:col>
      <xdr:colOff>101600</xdr:colOff>
      <xdr:row>17</xdr:row>
      <xdr:rowOff>120315</xdr:rowOff>
    </xdr:to>
    <xdr:sp macro="" textlink="">
      <xdr:nvSpPr>
        <xdr:cNvPr id="75" name="楕円 74"/>
        <xdr:cNvSpPr/>
      </xdr:nvSpPr>
      <xdr:spPr bwMode="auto">
        <a:xfrm>
          <a:off x="2857500" y="2980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130492</xdr:rowOff>
    </xdr:from>
    <xdr:ext cx="762000" cy="259045"/>
    <xdr:sp macro="" textlink="">
      <xdr:nvSpPr>
        <xdr:cNvPr id="76" name="テキスト ボックス 75"/>
        <xdr:cNvSpPr txBox="1"/>
      </xdr:nvSpPr>
      <xdr:spPr>
        <a:xfrm>
          <a:off x="2527300" y="2749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257454</xdr:rowOff>
    </xdr:from>
    <xdr:to>
      <xdr:col>29</xdr:col>
      <xdr:colOff>127000</xdr:colOff>
      <xdr:row>34</xdr:row>
      <xdr:rowOff>306108</xdr:rowOff>
    </xdr:to>
    <xdr:cxnSp macro="">
      <xdr:nvCxnSpPr>
        <xdr:cNvPr id="109" name="直線コネクタ 108"/>
        <xdr:cNvCxnSpPr/>
      </xdr:nvCxnSpPr>
      <xdr:spPr bwMode="auto">
        <a:xfrm>
          <a:off x="5003800" y="6524904"/>
          <a:ext cx="647700" cy="4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80053</xdr:rowOff>
    </xdr:from>
    <xdr:ext cx="762000" cy="259045"/>
    <xdr:sp macro="" textlink="">
      <xdr:nvSpPr>
        <xdr:cNvPr id="110" name="人口1人当たり決算額の推移平均値テキスト445"/>
        <xdr:cNvSpPr txBox="1"/>
      </xdr:nvSpPr>
      <xdr:spPr>
        <a:xfrm>
          <a:off x="5740400" y="669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257454</xdr:rowOff>
    </xdr:from>
    <xdr:to>
      <xdr:col>26</xdr:col>
      <xdr:colOff>50800</xdr:colOff>
      <xdr:row>34</xdr:row>
      <xdr:rowOff>270904</xdr:rowOff>
    </xdr:to>
    <xdr:cxnSp macro="">
      <xdr:nvCxnSpPr>
        <xdr:cNvPr id="112" name="直線コネクタ 111"/>
        <xdr:cNvCxnSpPr/>
      </xdr:nvCxnSpPr>
      <xdr:spPr bwMode="auto">
        <a:xfrm flipV="1">
          <a:off x="4305300" y="6524904"/>
          <a:ext cx="698500" cy="13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163225</xdr:rowOff>
    </xdr:from>
    <xdr:ext cx="736600" cy="259045"/>
    <xdr:sp macro="" textlink="">
      <xdr:nvSpPr>
        <xdr:cNvPr id="114" name="テキスト ボックス 113"/>
        <xdr:cNvSpPr txBox="1"/>
      </xdr:nvSpPr>
      <xdr:spPr>
        <a:xfrm>
          <a:off x="4622800" y="677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270904</xdr:rowOff>
    </xdr:from>
    <xdr:to>
      <xdr:col>22</xdr:col>
      <xdr:colOff>114300</xdr:colOff>
      <xdr:row>34</xdr:row>
      <xdr:rowOff>331635</xdr:rowOff>
    </xdr:to>
    <xdr:cxnSp macro="">
      <xdr:nvCxnSpPr>
        <xdr:cNvPr id="115" name="直線コネクタ 114"/>
        <xdr:cNvCxnSpPr/>
      </xdr:nvCxnSpPr>
      <xdr:spPr bwMode="auto">
        <a:xfrm flipV="1">
          <a:off x="3606800" y="6538354"/>
          <a:ext cx="698500" cy="60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144594</xdr:rowOff>
    </xdr:from>
    <xdr:ext cx="762000" cy="259045"/>
    <xdr:sp macro="" textlink="">
      <xdr:nvSpPr>
        <xdr:cNvPr id="117" name="テキスト ボックス 116"/>
        <xdr:cNvSpPr txBox="1"/>
      </xdr:nvSpPr>
      <xdr:spPr>
        <a:xfrm>
          <a:off x="3924300" y="67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305498</xdr:rowOff>
    </xdr:from>
    <xdr:to>
      <xdr:col>18</xdr:col>
      <xdr:colOff>177800</xdr:colOff>
      <xdr:row>34</xdr:row>
      <xdr:rowOff>331635</xdr:rowOff>
    </xdr:to>
    <xdr:cxnSp macro="">
      <xdr:nvCxnSpPr>
        <xdr:cNvPr id="118" name="直線コネクタ 117"/>
        <xdr:cNvCxnSpPr/>
      </xdr:nvCxnSpPr>
      <xdr:spPr bwMode="auto">
        <a:xfrm>
          <a:off x="2908300" y="6572948"/>
          <a:ext cx="698500" cy="26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140936</xdr:rowOff>
    </xdr:from>
    <xdr:ext cx="762000" cy="259045"/>
    <xdr:sp macro="" textlink="">
      <xdr:nvSpPr>
        <xdr:cNvPr id="120" name="テキスト ボックス 119"/>
        <xdr:cNvSpPr txBox="1"/>
      </xdr:nvSpPr>
      <xdr:spPr>
        <a:xfrm>
          <a:off x="3225800" y="67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79824</xdr:rowOff>
    </xdr:from>
    <xdr:ext cx="762000" cy="259045"/>
    <xdr:sp macro="" textlink="">
      <xdr:nvSpPr>
        <xdr:cNvPr id="122" name="テキスト ボックス 121"/>
        <xdr:cNvSpPr txBox="1"/>
      </xdr:nvSpPr>
      <xdr:spPr>
        <a:xfrm>
          <a:off x="2527300" y="669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255308</xdr:rowOff>
    </xdr:from>
    <xdr:to>
      <xdr:col>29</xdr:col>
      <xdr:colOff>177800</xdr:colOff>
      <xdr:row>35</xdr:row>
      <xdr:rowOff>14008</xdr:rowOff>
    </xdr:to>
    <xdr:sp macro="" textlink="">
      <xdr:nvSpPr>
        <xdr:cNvPr id="128" name="楕円 127"/>
        <xdr:cNvSpPr/>
      </xdr:nvSpPr>
      <xdr:spPr bwMode="auto">
        <a:xfrm>
          <a:off x="5600700" y="6522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100385</xdr:rowOff>
    </xdr:from>
    <xdr:ext cx="762000" cy="259045"/>
    <xdr:sp macro="" textlink="">
      <xdr:nvSpPr>
        <xdr:cNvPr id="129" name="人口1人当たり決算額の推移該当値テキスト445"/>
        <xdr:cNvSpPr txBox="1"/>
      </xdr:nvSpPr>
      <xdr:spPr>
        <a:xfrm>
          <a:off x="5740400" y="636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206654</xdr:rowOff>
    </xdr:from>
    <xdr:to>
      <xdr:col>26</xdr:col>
      <xdr:colOff>101600</xdr:colOff>
      <xdr:row>34</xdr:row>
      <xdr:rowOff>308254</xdr:rowOff>
    </xdr:to>
    <xdr:sp macro="" textlink="">
      <xdr:nvSpPr>
        <xdr:cNvPr id="130" name="楕円 129"/>
        <xdr:cNvSpPr/>
      </xdr:nvSpPr>
      <xdr:spPr bwMode="auto">
        <a:xfrm>
          <a:off x="4953000" y="6474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318431</xdr:rowOff>
    </xdr:from>
    <xdr:ext cx="736600" cy="259045"/>
    <xdr:sp macro="" textlink="">
      <xdr:nvSpPr>
        <xdr:cNvPr id="131" name="テキスト ボックス 130"/>
        <xdr:cNvSpPr txBox="1"/>
      </xdr:nvSpPr>
      <xdr:spPr>
        <a:xfrm>
          <a:off x="4622800" y="624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220104</xdr:rowOff>
    </xdr:from>
    <xdr:to>
      <xdr:col>22</xdr:col>
      <xdr:colOff>165100</xdr:colOff>
      <xdr:row>34</xdr:row>
      <xdr:rowOff>321704</xdr:rowOff>
    </xdr:to>
    <xdr:sp macro="" textlink="">
      <xdr:nvSpPr>
        <xdr:cNvPr id="132" name="楕円 131"/>
        <xdr:cNvSpPr/>
      </xdr:nvSpPr>
      <xdr:spPr bwMode="auto">
        <a:xfrm>
          <a:off x="4254500" y="6487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331881</xdr:rowOff>
    </xdr:from>
    <xdr:ext cx="762000" cy="259045"/>
    <xdr:sp macro="" textlink="">
      <xdr:nvSpPr>
        <xdr:cNvPr id="133" name="テキスト ボックス 132"/>
        <xdr:cNvSpPr txBox="1"/>
      </xdr:nvSpPr>
      <xdr:spPr>
        <a:xfrm>
          <a:off x="3924300" y="625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280835</xdr:rowOff>
    </xdr:from>
    <xdr:to>
      <xdr:col>19</xdr:col>
      <xdr:colOff>38100</xdr:colOff>
      <xdr:row>35</xdr:row>
      <xdr:rowOff>39535</xdr:rowOff>
    </xdr:to>
    <xdr:sp macro="" textlink="">
      <xdr:nvSpPr>
        <xdr:cNvPr id="134" name="楕円 133"/>
        <xdr:cNvSpPr/>
      </xdr:nvSpPr>
      <xdr:spPr bwMode="auto">
        <a:xfrm>
          <a:off x="3556000" y="6548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49712</xdr:rowOff>
    </xdr:from>
    <xdr:ext cx="762000" cy="259045"/>
    <xdr:sp macro="" textlink="">
      <xdr:nvSpPr>
        <xdr:cNvPr id="135" name="テキスト ボックス 134"/>
        <xdr:cNvSpPr txBox="1"/>
      </xdr:nvSpPr>
      <xdr:spPr>
        <a:xfrm>
          <a:off x="3225800" y="63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254698</xdr:rowOff>
    </xdr:from>
    <xdr:to>
      <xdr:col>15</xdr:col>
      <xdr:colOff>101600</xdr:colOff>
      <xdr:row>35</xdr:row>
      <xdr:rowOff>13398</xdr:rowOff>
    </xdr:to>
    <xdr:sp macro="" textlink="">
      <xdr:nvSpPr>
        <xdr:cNvPr id="136" name="楕円 135"/>
        <xdr:cNvSpPr/>
      </xdr:nvSpPr>
      <xdr:spPr bwMode="auto">
        <a:xfrm>
          <a:off x="2857500" y="6522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23575</xdr:rowOff>
    </xdr:from>
    <xdr:ext cx="762000" cy="259045"/>
    <xdr:sp macro="" textlink="">
      <xdr:nvSpPr>
        <xdr:cNvPr id="137" name="テキスト ボックス 136"/>
        <xdr:cNvSpPr txBox="1"/>
      </xdr:nvSpPr>
      <xdr:spPr>
        <a:xfrm>
          <a:off x="2527300" y="629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338,226
332,138
311.59
142,892,341
139,996,400
2,508,314
75,997,674
155,480,033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22847</xdr:rowOff>
    </xdr:from>
    <xdr:to>
      <xdr:col>24</xdr:col>
      <xdr:colOff>63500</xdr:colOff>
      <xdr:row>34</xdr:row>
      <xdr:rowOff>59499</xdr:rowOff>
    </xdr:to>
    <xdr:cxnSp macro="">
      <xdr:nvCxnSpPr>
        <xdr:cNvPr id="61" name="直線コネクタ 60"/>
        <xdr:cNvCxnSpPr/>
      </xdr:nvCxnSpPr>
      <xdr:spPr>
        <a:xfrm>
          <a:off x="3797300" y="5852147"/>
          <a:ext cx="8382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151147</xdr:rowOff>
    </xdr:from>
    <xdr:ext cx="534377" cy="259045"/>
    <xdr:sp macro="" textlink="">
      <xdr:nvSpPr>
        <xdr:cNvPr id="62" name="人件費平均値テキスト"/>
        <xdr:cNvSpPr txBox="1"/>
      </xdr:nvSpPr>
      <xdr:spPr>
        <a:xfrm>
          <a:off x="4686300" y="598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22847</xdr:rowOff>
    </xdr:from>
    <xdr:to>
      <xdr:col>19</xdr:col>
      <xdr:colOff>177800</xdr:colOff>
      <xdr:row>34</xdr:row>
      <xdr:rowOff>108991</xdr:rowOff>
    </xdr:to>
    <xdr:cxnSp macro="">
      <xdr:nvCxnSpPr>
        <xdr:cNvPr id="64" name="直線コネクタ 63"/>
        <xdr:cNvCxnSpPr/>
      </xdr:nvCxnSpPr>
      <xdr:spPr>
        <a:xfrm flipV="1">
          <a:off x="2908300" y="5852147"/>
          <a:ext cx="889000" cy="8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101388</xdr:rowOff>
    </xdr:from>
    <xdr:ext cx="534377" cy="259045"/>
    <xdr:sp macro="" textlink="">
      <xdr:nvSpPr>
        <xdr:cNvPr id="66" name="テキスト ボックス 65"/>
        <xdr:cNvSpPr txBox="1"/>
      </xdr:nvSpPr>
      <xdr:spPr>
        <a:xfrm>
          <a:off x="3530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61671</xdr:rowOff>
    </xdr:from>
    <xdr:to>
      <xdr:col>15</xdr:col>
      <xdr:colOff>50800</xdr:colOff>
      <xdr:row>34</xdr:row>
      <xdr:rowOff>108991</xdr:rowOff>
    </xdr:to>
    <xdr:cxnSp macro="">
      <xdr:nvCxnSpPr>
        <xdr:cNvPr id="67" name="直線コネクタ 66"/>
        <xdr:cNvCxnSpPr/>
      </xdr:nvCxnSpPr>
      <xdr:spPr>
        <a:xfrm>
          <a:off x="2019300" y="5890971"/>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88511</xdr:rowOff>
    </xdr:from>
    <xdr:ext cx="534377" cy="259045"/>
    <xdr:sp macro="" textlink="">
      <xdr:nvSpPr>
        <xdr:cNvPr id="69" name="テキスト ボックス 68"/>
        <xdr:cNvSpPr txBox="1"/>
      </xdr:nvSpPr>
      <xdr:spPr>
        <a:xfrm>
          <a:off x="2641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61671</xdr:rowOff>
    </xdr:from>
    <xdr:to>
      <xdr:col>10</xdr:col>
      <xdr:colOff>114300</xdr:colOff>
      <xdr:row>34</xdr:row>
      <xdr:rowOff>132499</xdr:rowOff>
    </xdr:to>
    <xdr:cxnSp macro="">
      <xdr:nvCxnSpPr>
        <xdr:cNvPr id="70" name="直線コネクタ 69"/>
        <xdr:cNvCxnSpPr/>
      </xdr:nvCxnSpPr>
      <xdr:spPr>
        <a:xfrm flipV="1">
          <a:off x="1130300" y="5890971"/>
          <a:ext cx="889000" cy="7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121619</xdr:rowOff>
    </xdr:from>
    <xdr:ext cx="534377" cy="259045"/>
    <xdr:sp macro="" textlink="">
      <xdr:nvSpPr>
        <xdr:cNvPr id="74" name="テキスト ボックス 73"/>
        <xdr:cNvSpPr txBox="1"/>
      </xdr:nvSpPr>
      <xdr:spPr>
        <a:xfrm>
          <a:off x="863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8699</xdr:rowOff>
    </xdr:from>
    <xdr:to>
      <xdr:col>24</xdr:col>
      <xdr:colOff>114300</xdr:colOff>
      <xdr:row>34</xdr:row>
      <xdr:rowOff>110299</xdr:rowOff>
    </xdr:to>
    <xdr:sp macro="" textlink="">
      <xdr:nvSpPr>
        <xdr:cNvPr id="80" name="楕円 79"/>
        <xdr:cNvSpPr/>
      </xdr:nvSpPr>
      <xdr:spPr>
        <a:xfrm>
          <a:off x="4584700" y="58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31576</xdr:rowOff>
    </xdr:from>
    <xdr:ext cx="534377" cy="259045"/>
    <xdr:sp macro="" textlink="">
      <xdr:nvSpPr>
        <xdr:cNvPr id="81" name="人件費該当値テキスト"/>
        <xdr:cNvSpPr txBox="1"/>
      </xdr:nvSpPr>
      <xdr:spPr>
        <a:xfrm>
          <a:off x="4686300" y="56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143497</xdr:rowOff>
    </xdr:from>
    <xdr:to>
      <xdr:col>20</xdr:col>
      <xdr:colOff>38100</xdr:colOff>
      <xdr:row>34</xdr:row>
      <xdr:rowOff>73647</xdr:rowOff>
    </xdr:to>
    <xdr:sp macro="" textlink="">
      <xdr:nvSpPr>
        <xdr:cNvPr id="82" name="楕円 81"/>
        <xdr:cNvSpPr/>
      </xdr:nvSpPr>
      <xdr:spPr>
        <a:xfrm>
          <a:off x="3746500" y="580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90174</xdr:rowOff>
    </xdr:from>
    <xdr:ext cx="534377" cy="259045"/>
    <xdr:sp macro="" textlink="">
      <xdr:nvSpPr>
        <xdr:cNvPr id="83" name="テキスト ボックス 82"/>
        <xdr:cNvSpPr txBox="1"/>
      </xdr:nvSpPr>
      <xdr:spPr>
        <a:xfrm>
          <a:off x="3530111" y="55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58191</xdr:rowOff>
    </xdr:from>
    <xdr:to>
      <xdr:col>15</xdr:col>
      <xdr:colOff>101600</xdr:colOff>
      <xdr:row>34</xdr:row>
      <xdr:rowOff>159791</xdr:rowOff>
    </xdr:to>
    <xdr:sp macro="" textlink="">
      <xdr:nvSpPr>
        <xdr:cNvPr id="84" name="楕円 83"/>
        <xdr:cNvSpPr/>
      </xdr:nvSpPr>
      <xdr:spPr>
        <a:xfrm>
          <a:off x="2857500" y="58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4868</xdr:rowOff>
    </xdr:from>
    <xdr:ext cx="534377" cy="259045"/>
    <xdr:sp macro="" textlink="">
      <xdr:nvSpPr>
        <xdr:cNvPr id="85" name="テキスト ボックス 84"/>
        <xdr:cNvSpPr txBox="1"/>
      </xdr:nvSpPr>
      <xdr:spPr>
        <a:xfrm>
          <a:off x="2641111" y="566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10871</xdr:rowOff>
    </xdr:from>
    <xdr:to>
      <xdr:col>10</xdr:col>
      <xdr:colOff>165100</xdr:colOff>
      <xdr:row>34</xdr:row>
      <xdr:rowOff>112471</xdr:rowOff>
    </xdr:to>
    <xdr:sp macro="" textlink="">
      <xdr:nvSpPr>
        <xdr:cNvPr id="86" name="楕円 85"/>
        <xdr:cNvSpPr/>
      </xdr:nvSpPr>
      <xdr:spPr>
        <a:xfrm>
          <a:off x="1968500" y="58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128998</xdr:rowOff>
    </xdr:from>
    <xdr:ext cx="534377" cy="259045"/>
    <xdr:sp macro="" textlink="">
      <xdr:nvSpPr>
        <xdr:cNvPr id="87" name="テキスト ボックス 86"/>
        <xdr:cNvSpPr txBox="1"/>
      </xdr:nvSpPr>
      <xdr:spPr>
        <a:xfrm>
          <a:off x="1752111" y="561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81699</xdr:rowOff>
    </xdr:from>
    <xdr:to>
      <xdr:col>6</xdr:col>
      <xdr:colOff>38100</xdr:colOff>
      <xdr:row>35</xdr:row>
      <xdr:rowOff>11849</xdr:rowOff>
    </xdr:to>
    <xdr:sp macro="" textlink="">
      <xdr:nvSpPr>
        <xdr:cNvPr id="88" name="楕円 87"/>
        <xdr:cNvSpPr/>
      </xdr:nvSpPr>
      <xdr:spPr>
        <a:xfrm>
          <a:off x="1079500" y="591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28376</xdr:rowOff>
    </xdr:from>
    <xdr:ext cx="534377" cy="259045"/>
    <xdr:sp macro="" textlink="">
      <xdr:nvSpPr>
        <xdr:cNvPr id="89" name="テキスト ボックス 88"/>
        <xdr:cNvSpPr txBox="1"/>
      </xdr:nvSpPr>
      <xdr:spPr>
        <a:xfrm>
          <a:off x="863111" y="568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133871</xdr:rowOff>
    </xdr:from>
    <xdr:to>
      <xdr:col>24</xdr:col>
      <xdr:colOff>63500</xdr:colOff>
      <xdr:row>54</xdr:row>
      <xdr:rowOff>29705</xdr:rowOff>
    </xdr:to>
    <xdr:cxnSp macro="">
      <xdr:nvCxnSpPr>
        <xdr:cNvPr id="119" name="直線コネクタ 118"/>
        <xdr:cNvCxnSpPr/>
      </xdr:nvCxnSpPr>
      <xdr:spPr>
        <a:xfrm flipV="1">
          <a:off x="3797300" y="9220721"/>
          <a:ext cx="838200" cy="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29705</xdr:rowOff>
    </xdr:from>
    <xdr:to>
      <xdr:col>19</xdr:col>
      <xdr:colOff>177800</xdr:colOff>
      <xdr:row>54</xdr:row>
      <xdr:rowOff>39725</xdr:rowOff>
    </xdr:to>
    <xdr:cxnSp macro="">
      <xdr:nvCxnSpPr>
        <xdr:cNvPr id="122" name="直線コネクタ 121"/>
        <xdr:cNvCxnSpPr/>
      </xdr:nvCxnSpPr>
      <xdr:spPr>
        <a:xfrm flipV="1">
          <a:off x="2908300" y="9288005"/>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74757</xdr:rowOff>
    </xdr:from>
    <xdr:ext cx="534377" cy="259045"/>
    <xdr:sp macro="" textlink="">
      <xdr:nvSpPr>
        <xdr:cNvPr id="124" name="テキスト ボックス 123"/>
        <xdr:cNvSpPr txBox="1"/>
      </xdr:nvSpPr>
      <xdr:spPr>
        <a:xfrm>
          <a:off x="3530111" y="95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39725</xdr:rowOff>
    </xdr:from>
    <xdr:to>
      <xdr:col>15</xdr:col>
      <xdr:colOff>50800</xdr:colOff>
      <xdr:row>54</xdr:row>
      <xdr:rowOff>55499</xdr:rowOff>
    </xdr:to>
    <xdr:cxnSp macro="">
      <xdr:nvCxnSpPr>
        <xdr:cNvPr id="125" name="直線コネクタ 124"/>
        <xdr:cNvCxnSpPr/>
      </xdr:nvCxnSpPr>
      <xdr:spPr>
        <a:xfrm flipV="1">
          <a:off x="2019300" y="9298025"/>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103026</xdr:rowOff>
    </xdr:from>
    <xdr:ext cx="534377" cy="259045"/>
    <xdr:sp macro="" textlink="">
      <xdr:nvSpPr>
        <xdr:cNvPr id="127" name="テキスト ボックス 126"/>
        <xdr:cNvSpPr txBox="1"/>
      </xdr:nvSpPr>
      <xdr:spPr>
        <a:xfrm>
          <a:off x="2641111" y="9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55499</xdr:rowOff>
    </xdr:from>
    <xdr:to>
      <xdr:col>10</xdr:col>
      <xdr:colOff>114300</xdr:colOff>
      <xdr:row>55</xdr:row>
      <xdr:rowOff>89598</xdr:rowOff>
    </xdr:to>
    <xdr:cxnSp macro="">
      <xdr:nvCxnSpPr>
        <xdr:cNvPr id="128" name="直線コネクタ 127"/>
        <xdr:cNvCxnSpPr/>
      </xdr:nvCxnSpPr>
      <xdr:spPr>
        <a:xfrm flipV="1">
          <a:off x="1130300" y="9313799"/>
          <a:ext cx="889000" cy="20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109275</xdr:rowOff>
    </xdr:from>
    <xdr:ext cx="534377" cy="259045"/>
    <xdr:sp macro="" textlink="">
      <xdr:nvSpPr>
        <xdr:cNvPr id="130" name="テキスト ボックス 129"/>
        <xdr:cNvSpPr txBox="1"/>
      </xdr:nvSpPr>
      <xdr:spPr>
        <a:xfrm>
          <a:off x="1752111" y="95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47362</xdr:rowOff>
    </xdr:from>
    <xdr:ext cx="534377" cy="259045"/>
    <xdr:sp macro="" textlink="">
      <xdr:nvSpPr>
        <xdr:cNvPr id="132" name="テキスト ボックス 131"/>
        <xdr:cNvSpPr txBox="1"/>
      </xdr:nvSpPr>
      <xdr:spPr>
        <a:xfrm>
          <a:off x="863111" y="96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83071</xdr:rowOff>
    </xdr:from>
    <xdr:to>
      <xdr:col>24</xdr:col>
      <xdr:colOff>114300</xdr:colOff>
      <xdr:row>54</xdr:row>
      <xdr:rowOff>13221</xdr:rowOff>
    </xdr:to>
    <xdr:sp macro="" textlink="">
      <xdr:nvSpPr>
        <xdr:cNvPr id="138" name="楕円 137"/>
        <xdr:cNvSpPr/>
      </xdr:nvSpPr>
      <xdr:spPr>
        <a:xfrm>
          <a:off x="4584700" y="916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105948</xdr:rowOff>
    </xdr:from>
    <xdr:ext cx="534377" cy="259045"/>
    <xdr:sp macro="" textlink="">
      <xdr:nvSpPr>
        <xdr:cNvPr id="139" name="物件費該当値テキスト"/>
        <xdr:cNvSpPr txBox="1"/>
      </xdr:nvSpPr>
      <xdr:spPr>
        <a:xfrm>
          <a:off x="4686300" y="902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150355</xdr:rowOff>
    </xdr:from>
    <xdr:to>
      <xdr:col>20</xdr:col>
      <xdr:colOff>38100</xdr:colOff>
      <xdr:row>54</xdr:row>
      <xdr:rowOff>80505</xdr:rowOff>
    </xdr:to>
    <xdr:sp macro="" textlink="">
      <xdr:nvSpPr>
        <xdr:cNvPr id="140" name="楕円 139"/>
        <xdr:cNvSpPr/>
      </xdr:nvSpPr>
      <xdr:spPr>
        <a:xfrm>
          <a:off x="3746500" y="923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97032</xdr:rowOff>
    </xdr:from>
    <xdr:ext cx="534377" cy="259045"/>
    <xdr:sp macro="" textlink="">
      <xdr:nvSpPr>
        <xdr:cNvPr id="141" name="テキスト ボックス 140"/>
        <xdr:cNvSpPr txBox="1"/>
      </xdr:nvSpPr>
      <xdr:spPr>
        <a:xfrm>
          <a:off x="3530111" y="901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160375</xdr:rowOff>
    </xdr:from>
    <xdr:to>
      <xdr:col>15</xdr:col>
      <xdr:colOff>101600</xdr:colOff>
      <xdr:row>54</xdr:row>
      <xdr:rowOff>90525</xdr:rowOff>
    </xdr:to>
    <xdr:sp macro="" textlink="">
      <xdr:nvSpPr>
        <xdr:cNvPr id="142" name="楕円 141"/>
        <xdr:cNvSpPr/>
      </xdr:nvSpPr>
      <xdr:spPr>
        <a:xfrm>
          <a:off x="2857500" y="92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107052</xdr:rowOff>
    </xdr:from>
    <xdr:ext cx="534377" cy="259045"/>
    <xdr:sp macro="" textlink="">
      <xdr:nvSpPr>
        <xdr:cNvPr id="143" name="テキスト ボックス 142"/>
        <xdr:cNvSpPr txBox="1"/>
      </xdr:nvSpPr>
      <xdr:spPr>
        <a:xfrm>
          <a:off x="2641111" y="902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4699</xdr:rowOff>
    </xdr:from>
    <xdr:to>
      <xdr:col>10</xdr:col>
      <xdr:colOff>165100</xdr:colOff>
      <xdr:row>54</xdr:row>
      <xdr:rowOff>106299</xdr:rowOff>
    </xdr:to>
    <xdr:sp macro="" textlink="">
      <xdr:nvSpPr>
        <xdr:cNvPr id="144" name="楕円 143"/>
        <xdr:cNvSpPr/>
      </xdr:nvSpPr>
      <xdr:spPr>
        <a:xfrm>
          <a:off x="1968500" y="926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122826</xdr:rowOff>
    </xdr:from>
    <xdr:ext cx="534377" cy="259045"/>
    <xdr:sp macro="" textlink="">
      <xdr:nvSpPr>
        <xdr:cNvPr id="145" name="テキスト ボックス 144"/>
        <xdr:cNvSpPr txBox="1"/>
      </xdr:nvSpPr>
      <xdr:spPr>
        <a:xfrm>
          <a:off x="1752111" y="903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38798</xdr:rowOff>
    </xdr:from>
    <xdr:to>
      <xdr:col>6</xdr:col>
      <xdr:colOff>38100</xdr:colOff>
      <xdr:row>55</xdr:row>
      <xdr:rowOff>140398</xdr:rowOff>
    </xdr:to>
    <xdr:sp macro="" textlink="">
      <xdr:nvSpPr>
        <xdr:cNvPr id="146" name="楕円 145"/>
        <xdr:cNvSpPr/>
      </xdr:nvSpPr>
      <xdr:spPr>
        <a:xfrm>
          <a:off x="1079500" y="946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156925</xdr:rowOff>
    </xdr:from>
    <xdr:ext cx="534377" cy="259045"/>
    <xdr:sp macro="" textlink="">
      <xdr:nvSpPr>
        <xdr:cNvPr id="147" name="テキスト ボックス 146"/>
        <xdr:cNvSpPr txBox="1"/>
      </xdr:nvSpPr>
      <xdr:spPr>
        <a:xfrm>
          <a:off x="863111" y="924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64627</xdr:rowOff>
    </xdr:from>
    <xdr:to>
      <xdr:col>24</xdr:col>
      <xdr:colOff>63500</xdr:colOff>
      <xdr:row>77</xdr:row>
      <xdr:rowOff>78344</xdr:rowOff>
    </xdr:to>
    <xdr:cxnSp macro="">
      <xdr:nvCxnSpPr>
        <xdr:cNvPr id="174" name="直線コネクタ 173"/>
        <xdr:cNvCxnSpPr/>
      </xdr:nvCxnSpPr>
      <xdr:spPr>
        <a:xfrm>
          <a:off x="3797300" y="1326627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2722</xdr:rowOff>
    </xdr:from>
    <xdr:to>
      <xdr:col>19</xdr:col>
      <xdr:colOff>177800</xdr:colOff>
      <xdr:row>77</xdr:row>
      <xdr:rowOff>64627</xdr:rowOff>
    </xdr:to>
    <xdr:cxnSp macro="">
      <xdr:nvCxnSpPr>
        <xdr:cNvPr id="177" name="直線コネクタ 176"/>
        <xdr:cNvCxnSpPr/>
      </xdr:nvCxnSpPr>
      <xdr:spPr>
        <a:xfrm>
          <a:off x="2908300" y="13204372"/>
          <a:ext cx="889000" cy="6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41585</xdr:rowOff>
    </xdr:from>
    <xdr:to>
      <xdr:col>15</xdr:col>
      <xdr:colOff>50800</xdr:colOff>
      <xdr:row>77</xdr:row>
      <xdr:rowOff>2722</xdr:rowOff>
    </xdr:to>
    <xdr:cxnSp macro="">
      <xdr:nvCxnSpPr>
        <xdr:cNvPr id="180" name="直線コネクタ 179"/>
        <xdr:cNvCxnSpPr/>
      </xdr:nvCxnSpPr>
      <xdr:spPr>
        <a:xfrm>
          <a:off x="2019300" y="13071785"/>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41585</xdr:rowOff>
    </xdr:from>
    <xdr:to>
      <xdr:col>10</xdr:col>
      <xdr:colOff>114300</xdr:colOff>
      <xdr:row>76</xdr:row>
      <xdr:rowOff>60970</xdr:rowOff>
    </xdr:to>
    <xdr:cxnSp macro="">
      <xdr:nvCxnSpPr>
        <xdr:cNvPr id="183" name="直線コネクタ 182"/>
        <xdr:cNvCxnSpPr/>
      </xdr:nvCxnSpPr>
      <xdr:spPr>
        <a:xfrm flipV="1">
          <a:off x="1130300" y="13071785"/>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160779</xdr:rowOff>
    </xdr:from>
    <xdr:ext cx="469744" cy="259045"/>
    <xdr:sp macro="" textlink="">
      <xdr:nvSpPr>
        <xdr:cNvPr id="185" name="テキスト ボックス 184"/>
        <xdr:cNvSpPr txBox="1"/>
      </xdr:nvSpPr>
      <xdr:spPr>
        <a:xfrm>
          <a:off x="1784428" y="131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138650</xdr:rowOff>
    </xdr:from>
    <xdr:ext cx="469744" cy="259045"/>
    <xdr:sp macro="" textlink="">
      <xdr:nvSpPr>
        <xdr:cNvPr id="187" name="テキスト ボックス 186"/>
        <xdr:cNvSpPr txBox="1"/>
      </xdr:nvSpPr>
      <xdr:spPr>
        <a:xfrm>
          <a:off x="895428" y="131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27544</xdr:rowOff>
    </xdr:from>
    <xdr:to>
      <xdr:col>24</xdr:col>
      <xdr:colOff>114300</xdr:colOff>
      <xdr:row>77</xdr:row>
      <xdr:rowOff>129144</xdr:rowOff>
    </xdr:to>
    <xdr:sp macro="" textlink="">
      <xdr:nvSpPr>
        <xdr:cNvPr id="193" name="楕円 192"/>
        <xdr:cNvSpPr/>
      </xdr:nvSpPr>
      <xdr:spPr>
        <a:xfrm>
          <a:off x="4584700" y="1322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5971</xdr:rowOff>
    </xdr:from>
    <xdr:ext cx="469744" cy="259045"/>
    <xdr:sp macro="" textlink="">
      <xdr:nvSpPr>
        <xdr:cNvPr id="194" name="維持補修費該当値テキスト"/>
        <xdr:cNvSpPr txBox="1"/>
      </xdr:nvSpPr>
      <xdr:spPr>
        <a:xfrm>
          <a:off x="4686300" y="1320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13827</xdr:rowOff>
    </xdr:from>
    <xdr:to>
      <xdr:col>20</xdr:col>
      <xdr:colOff>38100</xdr:colOff>
      <xdr:row>77</xdr:row>
      <xdr:rowOff>115427</xdr:rowOff>
    </xdr:to>
    <xdr:sp macro="" textlink="">
      <xdr:nvSpPr>
        <xdr:cNvPr id="195" name="楕円 194"/>
        <xdr:cNvSpPr/>
      </xdr:nvSpPr>
      <xdr:spPr>
        <a:xfrm>
          <a:off x="3746500" y="1321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106554</xdr:rowOff>
    </xdr:from>
    <xdr:ext cx="469744" cy="259045"/>
    <xdr:sp macro="" textlink="">
      <xdr:nvSpPr>
        <xdr:cNvPr id="196" name="テキスト ボックス 195"/>
        <xdr:cNvSpPr txBox="1"/>
      </xdr:nvSpPr>
      <xdr:spPr>
        <a:xfrm>
          <a:off x="3562428" y="1330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123372</xdr:rowOff>
    </xdr:from>
    <xdr:to>
      <xdr:col>15</xdr:col>
      <xdr:colOff>101600</xdr:colOff>
      <xdr:row>77</xdr:row>
      <xdr:rowOff>53522</xdr:rowOff>
    </xdr:to>
    <xdr:sp macro="" textlink="">
      <xdr:nvSpPr>
        <xdr:cNvPr id="197" name="楕円 196"/>
        <xdr:cNvSpPr/>
      </xdr:nvSpPr>
      <xdr:spPr>
        <a:xfrm>
          <a:off x="2857500" y="1315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44649</xdr:rowOff>
    </xdr:from>
    <xdr:ext cx="469744" cy="259045"/>
    <xdr:sp macro="" textlink="">
      <xdr:nvSpPr>
        <xdr:cNvPr id="198" name="テキスト ボックス 197"/>
        <xdr:cNvSpPr txBox="1"/>
      </xdr:nvSpPr>
      <xdr:spPr>
        <a:xfrm>
          <a:off x="2673428" y="1324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162235</xdr:rowOff>
    </xdr:from>
    <xdr:to>
      <xdr:col>10</xdr:col>
      <xdr:colOff>165100</xdr:colOff>
      <xdr:row>76</xdr:row>
      <xdr:rowOff>92385</xdr:rowOff>
    </xdr:to>
    <xdr:sp macro="" textlink="">
      <xdr:nvSpPr>
        <xdr:cNvPr id="199" name="楕円 198"/>
        <xdr:cNvSpPr/>
      </xdr:nvSpPr>
      <xdr:spPr>
        <a:xfrm>
          <a:off x="1968500" y="130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108912</xdr:rowOff>
    </xdr:from>
    <xdr:ext cx="469744" cy="259045"/>
    <xdr:sp macro="" textlink="">
      <xdr:nvSpPr>
        <xdr:cNvPr id="200" name="テキスト ボックス 199"/>
        <xdr:cNvSpPr txBox="1"/>
      </xdr:nvSpPr>
      <xdr:spPr>
        <a:xfrm>
          <a:off x="1784428" y="127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10170</xdr:rowOff>
    </xdr:from>
    <xdr:to>
      <xdr:col>6</xdr:col>
      <xdr:colOff>38100</xdr:colOff>
      <xdr:row>76</xdr:row>
      <xdr:rowOff>111770</xdr:rowOff>
    </xdr:to>
    <xdr:sp macro="" textlink="">
      <xdr:nvSpPr>
        <xdr:cNvPr id="201" name="楕円 200"/>
        <xdr:cNvSpPr/>
      </xdr:nvSpPr>
      <xdr:spPr>
        <a:xfrm>
          <a:off x="1079500" y="1304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128297</xdr:rowOff>
    </xdr:from>
    <xdr:ext cx="469744" cy="259045"/>
    <xdr:sp macro="" textlink="">
      <xdr:nvSpPr>
        <xdr:cNvPr id="202" name="テキスト ボックス 201"/>
        <xdr:cNvSpPr txBox="1"/>
      </xdr:nvSpPr>
      <xdr:spPr>
        <a:xfrm>
          <a:off x="895428" y="1281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165151</xdr:rowOff>
    </xdr:from>
    <xdr:to>
      <xdr:col>24</xdr:col>
      <xdr:colOff>63500</xdr:colOff>
      <xdr:row>97</xdr:row>
      <xdr:rowOff>10427</xdr:rowOff>
    </xdr:to>
    <xdr:cxnSp macro="">
      <xdr:nvCxnSpPr>
        <xdr:cNvPr id="232" name="直線コネクタ 231"/>
        <xdr:cNvCxnSpPr/>
      </xdr:nvCxnSpPr>
      <xdr:spPr>
        <a:xfrm>
          <a:off x="3797300" y="16624351"/>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165151</xdr:rowOff>
    </xdr:from>
    <xdr:to>
      <xdr:col>19</xdr:col>
      <xdr:colOff>177800</xdr:colOff>
      <xdr:row>97</xdr:row>
      <xdr:rowOff>63182</xdr:rowOff>
    </xdr:to>
    <xdr:cxnSp macro="">
      <xdr:nvCxnSpPr>
        <xdr:cNvPr id="235" name="直線コネクタ 234"/>
        <xdr:cNvCxnSpPr/>
      </xdr:nvCxnSpPr>
      <xdr:spPr>
        <a:xfrm flipV="1">
          <a:off x="2908300" y="16624351"/>
          <a:ext cx="889000" cy="6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63182</xdr:rowOff>
    </xdr:from>
    <xdr:to>
      <xdr:col>15</xdr:col>
      <xdr:colOff>50800</xdr:colOff>
      <xdr:row>97</xdr:row>
      <xdr:rowOff>119825</xdr:rowOff>
    </xdr:to>
    <xdr:cxnSp macro="">
      <xdr:nvCxnSpPr>
        <xdr:cNvPr id="238" name="直線コネクタ 237"/>
        <xdr:cNvCxnSpPr/>
      </xdr:nvCxnSpPr>
      <xdr:spPr>
        <a:xfrm flipV="1">
          <a:off x="2019300" y="16693832"/>
          <a:ext cx="889000" cy="5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119825</xdr:rowOff>
    </xdr:from>
    <xdr:to>
      <xdr:col>10</xdr:col>
      <xdr:colOff>114300</xdr:colOff>
      <xdr:row>98</xdr:row>
      <xdr:rowOff>13945</xdr:rowOff>
    </xdr:to>
    <xdr:cxnSp macro="">
      <xdr:nvCxnSpPr>
        <xdr:cNvPr id="241" name="直線コネクタ 240"/>
        <xdr:cNvCxnSpPr/>
      </xdr:nvCxnSpPr>
      <xdr:spPr>
        <a:xfrm flipV="1">
          <a:off x="1130300" y="16750475"/>
          <a:ext cx="889000" cy="6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131077</xdr:rowOff>
    </xdr:from>
    <xdr:to>
      <xdr:col>24</xdr:col>
      <xdr:colOff>114300</xdr:colOff>
      <xdr:row>97</xdr:row>
      <xdr:rowOff>61227</xdr:rowOff>
    </xdr:to>
    <xdr:sp macro="" textlink="">
      <xdr:nvSpPr>
        <xdr:cNvPr id="251" name="楕円 250"/>
        <xdr:cNvSpPr/>
      </xdr:nvSpPr>
      <xdr:spPr>
        <a:xfrm>
          <a:off x="4584700" y="165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109504</xdr:rowOff>
    </xdr:from>
    <xdr:ext cx="534377" cy="259045"/>
    <xdr:sp macro="" textlink="">
      <xdr:nvSpPr>
        <xdr:cNvPr id="252" name="扶助費該当値テキスト"/>
        <xdr:cNvSpPr txBox="1"/>
      </xdr:nvSpPr>
      <xdr:spPr>
        <a:xfrm>
          <a:off x="4686300" y="1656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114351</xdr:rowOff>
    </xdr:from>
    <xdr:to>
      <xdr:col>20</xdr:col>
      <xdr:colOff>38100</xdr:colOff>
      <xdr:row>97</xdr:row>
      <xdr:rowOff>44501</xdr:rowOff>
    </xdr:to>
    <xdr:sp macro="" textlink="">
      <xdr:nvSpPr>
        <xdr:cNvPr id="253" name="楕円 252"/>
        <xdr:cNvSpPr/>
      </xdr:nvSpPr>
      <xdr:spPr>
        <a:xfrm>
          <a:off x="3746500" y="165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35628</xdr:rowOff>
    </xdr:from>
    <xdr:ext cx="534377" cy="259045"/>
    <xdr:sp macro="" textlink="">
      <xdr:nvSpPr>
        <xdr:cNvPr id="254" name="テキスト ボックス 253"/>
        <xdr:cNvSpPr txBox="1"/>
      </xdr:nvSpPr>
      <xdr:spPr>
        <a:xfrm>
          <a:off x="3530111" y="166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12382</xdr:rowOff>
    </xdr:from>
    <xdr:to>
      <xdr:col>15</xdr:col>
      <xdr:colOff>101600</xdr:colOff>
      <xdr:row>97</xdr:row>
      <xdr:rowOff>113982</xdr:rowOff>
    </xdr:to>
    <xdr:sp macro="" textlink="">
      <xdr:nvSpPr>
        <xdr:cNvPr id="255" name="楕円 254"/>
        <xdr:cNvSpPr/>
      </xdr:nvSpPr>
      <xdr:spPr>
        <a:xfrm>
          <a:off x="2857500" y="1664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105109</xdr:rowOff>
    </xdr:from>
    <xdr:ext cx="534377" cy="259045"/>
    <xdr:sp macro="" textlink="">
      <xdr:nvSpPr>
        <xdr:cNvPr id="256" name="テキスト ボックス 255"/>
        <xdr:cNvSpPr txBox="1"/>
      </xdr:nvSpPr>
      <xdr:spPr>
        <a:xfrm>
          <a:off x="2641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69025</xdr:rowOff>
    </xdr:from>
    <xdr:to>
      <xdr:col>10</xdr:col>
      <xdr:colOff>165100</xdr:colOff>
      <xdr:row>97</xdr:row>
      <xdr:rowOff>170625</xdr:rowOff>
    </xdr:to>
    <xdr:sp macro="" textlink="">
      <xdr:nvSpPr>
        <xdr:cNvPr id="257" name="楕円 256"/>
        <xdr:cNvSpPr/>
      </xdr:nvSpPr>
      <xdr:spPr>
        <a:xfrm>
          <a:off x="1968500" y="166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161752</xdr:rowOff>
    </xdr:from>
    <xdr:ext cx="534377" cy="259045"/>
    <xdr:sp macro="" textlink="">
      <xdr:nvSpPr>
        <xdr:cNvPr id="258" name="テキスト ボックス 257"/>
        <xdr:cNvSpPr txBox="1"/>
      </xdr:nvSpPr>
      <xdr:spPr>
        <a:xfrm>
          <a:off x="1752111" y="1679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134595</xdr:rowOff>
    </xdr:from>
    <xdr:to>
      <xdr:col>6</xdr:col>
      <xdr:colOff>38100</xdr:colOff>
      <xdr:row>98</xdr:row>
      <xdr:rowOff>64745</xdr:rowOff>
    </xdr:to>
    <xdr:sp macro="" textlink="">
      <xdr:nvSpPr>
        <xdr:cNvPr id="259" name="楕円 258"/>
        <xdr:cNvSpPr/>
      </xdr:nvSpPr>
      <xdr:spPr>
        <a:xfrm>
          <a:off x="1079500" y="167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55872</xdr:rowOff>
    </xdr:from>
    <xdr:ext cx="534377" cy="259045"/>
    <xdr:sp macro="" textlink="">
      <xdr:nvSpPr>
        <xdr:cNvPr id="260" name="テキスト ボックス 259"/>
        <xdr:cNvSpPr txBox="1"/>
      </xdr:nvSpPr>
      <xdr:spPr>
        <a:xfrm>
          <a:off x="863111" y="1685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63838</xdr:rowOff>
    </xdr:from>
    <xdr:to>
      <xdr:col>55</xdr:col>
      <xdr:colOff>0</xdr:colOff>
      <xdr:row>35</xdr:row>
      <xdr:rowOff>93882</xdr:rowOff>
    </xdr:to>
    <xdr:cxnSp macro="">
      <xdr:nvCxnSpPr>
        <xdr:cNvPr id="292" name="直線コネクタ 291"/>
        <xdr:cNvCxnSpPr/>
      </xdr:nvCxnSpPr>
      <xdr:spPr>
        <a:xfrm flipV="1">
          <a:off x="9639300" y="6064588"/>
          <a:ext cx="8382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123889</xdr:rowOff>
    </xdr:from>
    <xdr:ext cx="534377" cy="259045"/>
    <xdr:sp macro="" textlink="">
      <xdr:nvSpPr>
        <xdr:cNvPr id="293" name="補助費等平均値テキスト"/>
        <xdr:cNvSpPr txBox="1"/>
      </xdr:nvSpPr>
      <xdr:spPr>
        <a:xfrm>
          <a:off x="10528300" y="6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132287</xdr:rowOff>
    </xdr:from>
    <xdr:to>
      <xdr:col>50</xdr:col>
      <xdr:colOff>114300</xdr:colOff>
      <xdr:row>35</xdr:row>
      <xdr:rowOff>93882</xdr:rowOff>
    </xdr:to>
    <xdr:cxnSp macro="">
      <xdr:nvCxnSpPr>
        <xdr:cNvPr id="295" name="直線コネクタ 294"/>
        <xdr:cNvCxnSpPr/>
      </xdr:nvCxnSpPr>
      <xdr:spPr>
        <a:xfrm>
          <a:off x="8750300" y="5961587"/>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41887</xdr:rowOff>
    </xdr:from>
    <xdr:ext cx="534377" cy="259045"/>
    <xdr:sp macro="" textlink="">
      <xdr:nvSpPr>
        <xdr:cNvPr id="297" name="テキスト ボックス 296"/>
        <xdr:cNvSpPr txBox="1"/>
      </xdr:nvSpPr>
      <xdr:spPr>
        <a:xfrm>
          <a:off x="9372111" y="62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102079</xdr:rowOff>
    </xdr:from>
    <xdr:to>
      <xdr:col>45</xdr:col>
      <xdr:colOff>177800</xdr:colOff>
      <xdr:row>34</xdr:row>
      <xdr:rowOff>132287</xdr:rowOff>
    </xdr:to>
    <xdr:cxnSp macro="">
      <xdr:nvCxnSpPr>
        <xdr:cNvPr id="298" name="直線コネクタ 297"/>
        <xdr:cNvCxnSpPr/>
      </xdr:nvCxnSpPr>
      <xdr:spPr>
        <a:xfrm>
          <a:off x="7861300" y="5759929"/>
          <a:ext cx="889000" cy="20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41920</xdr:rowOff>
    </xdr:from>
    <xdr:ext cx="534377" cy="259045"/>
    <xdr:sp macro="" textlink="">
      <xdr:nvSpPr>
        <xdr:cNvPr id="300" name="テキスト ボックス 299"/>
        <xdr:cNvSpPr txBox="1"/>
      </xdr:nvSpPr>
      <xdr:spPr>
        <a:xfrm>
          <a:off x="8483111" y="6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15995</xdr:rowOff>
    </xdr:from>
    <xdr:to>
      <xdr:col>41</xdr:col>
      <xdr:colOff>50800</xdr:colOff>
      <xdr:row>33</xdr:row>
      <xdr:rowOff>102079</xdr:rowOff>
    </xdr:to>
    <xdr:cxnSp macro="">
      <xdr:nvCxnSpPr>
        <xdr:cNvPr id="301" name="直線コネクタ 300"/>
        <xdr:cNvCxnSpPr/>
      </xdr:nvCxnSpPr>
      <xdr:spPr>
        <a:xfrm>
          <a:off x="6972300" y="5673845"/>
          <a:ext cx="889000" cy="8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48908</xdr:rowOff>
    </xdr:from>
    <xdr:ext cx="534377" cy="259045"/>
    <xdr:sp macro="" textlink="">
      <xdr:nvSpPr>
        <xdr:cNvPr id="303" name="テキスト ボックス 302"/>
        <xdr:cNvSpPr txBox="1"/>
      </xdr:nvSpPr>
      <xdr:spPr>
        <a:xfrm>
          <a:off x="7594111" y="62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48712</xdr:rowOff>
    </xdr:from>
    <xdr:ext cx="534377" cy="259045"/>
    <xdr:sp macro="" textlink="">
      <xdr:nvSpPr>
        <xdr:cNvPr id="305" name="テキスト ボックス 304"/>
        <xdr:cNvSpPr txBox="1"/>
      </xdr:nvSpPr>
      <xdr:spPr>
        <a:xfrm>
          <a:off x="6705111" y="62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13038</xdr:rowOff>
    </xdr:from>
    <xdr:to>
      <xdr:col>55</xdr:col>
      <xdr:colOff>50800</xdr:colOff>
      <xdr:row>35</xdr:row>
      <xdr:rowOff>114638</xdr:rowOff>
    </xdr:to>
    <xdr:sp macro="" textlink="">
      <xdr:nvSpPr>
        <xdr:cNvPr id="311" name="楕円 310"/>
        <xdr:cNvSpPr/>
      </xdr:nvSpPr>
      <xdr:spPr>
        <a:xfrm>
          <a:off x="10426700" y="601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35915</xdr:rowOff>
    </xdr:from>
    <xdr:ext cx="534377" cy="259045"/>
    <xdr:sp macro="" textlink="">
      <xdr:nvSpPr>
        <xdr:cNvPr id="312" name="補助費等該当値テキスト"/>
        <xdr:cNvSpPr txBox="1"/>
      </xdr:nvSpPr>
      <xdr:spPr>
        <a:xfrm>
          <a:off x="10528300" y="586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43082</xdr:rowOff>
    </xdr:from>
    <xdr:to>
      <xdr:col>50</xdr:col>
      <xdr:colOff>165100</xdr:colOff>
      <xdr:row>35</xdr:row>
      <xdr:rowOff>144682</xdr:rowOff>
    </xdr:to>
    <xdr:sp macro="" textlink="">
      <xdr:nvSpPr>
        <xdr:cNvPr id="313" name="楕円 312"/>
        <xdr:cNvSpPr/>
      </xdr:nvSpPr>
      <xdr:spPr>
        <a:xfrm>
          <a:off x="9588500" y="60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161209</xdr:rowOff>
    </xdr:from>
    <xdr:ext cx="534377" cy="259045"/>
    <xdr:sp macro="" textlink="">
      <xdr:nvSpPr>
        <xdr:cNvPr id="314" name="テキスト ボックス 313"/>
        <xdr:cNvSpPr txBox="1"/>
      </xdr:nvSpPr>
      <xdr:spPr>
        <a:xfrm>
          <a:off x="9372111" y="581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81487</xdr:rowOff>
    </xdr:from>
    <xdr:to>
      <xdr:col>46</xdr:col>
      <xdr:colOff>38100</xdr:colOff>
      <xdr:row>35</xdr:row>
      <xdr:rowOff>11637</xdr:rowOff>
    </xdr:to>
    <xdr:sp macro="" textlink="">
      <xdr:nvSpPr>
        <xdr:cNvPr id="315" name="楕円 314"/>
        <xdr:cNvSpPr/>
      </xdr:nvSpPr>
      <xdr:spPr>
        <a:xfrm>
          <a:off x="8699500" y="591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28164</xdr:rowOff>
    </xdr:from>
    <xdr:ext cx="534377" cy="259045"/>
    <xdr:sp macro="" textlink="">
      <xdr:nvSpPr>
        <xdr:cNvPr id="316" name="テキスト ボックス 315"/>
        <xdr:cNvSpPr txBox="1"/>
      </xdr:nvSpPr>
      <xdr:spPr>
        <a:xfrm>
          <a:off x="8483111" y="568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51279</xdr:rowOff>
    </xdr:from>
    <xdr:to>
      <xdr:col>41</xdr:col>
      <xdr:colOff>101600</xdr:colOff>
      <xdr:row>33</xdr:row>
      <xdr:rowOff>152879</xdr:rowOff>
    </xdr:to>
    <xdr:sp macro="" textlink="">
      <xdr:nvSpPr>
        <xdr:cNvPr id="317" name="楕円 316"/>
        <xdr:cNvSpPr/>
      </xdr:nvSpPr>
      <xdr:spPr>
        <a:xfrm>
          <a:off x="7810500" y="570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169406</xdr:rowOff>
    </xdr:from>
    <xdr:ext cx="534377" cy="259045"/>
    <xdr:sp macro="" textlink="">
      <xdr:nvSpPr>
        <xdr:cNvPr id="318" name="テキスト ボックス 317"/>
        <xdr:cNvSpPr txBox="1"/>
      </xdr:nvSpPr>
      <xdr:spPr>
        <a:xfrm>
          <a:off x="7594111" y="5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136645</xdr:rowOff>
    </xdr:from>
    <xdr:to>
      <xdr:col>36</xdr:col>
      <xdr:colOff>165100</xdr:colOff>
      <xdr:row>33</xdr:row>
      <xdr:rowOff>66795</xdr:rowOff>
    </xdr:to>
    <xdr:sp macro="" textlink="">
      <xdr:nvSpPr>
        <xdr:cNvPr id="319" name="楕円 318"/>
        <xdr:cNvSpPr/>
      </xdr:nvSpPr>
      <xdr:spPr>
        <a:xfrm>
          <a:off x="6921500" y="562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83322</xdr:rowOff>
    </xdr:from>
    <xdr:ext cx="534377" cy="259045"/>
    <xdr:sp macro="" textlink="">
      <xdr:nvSpPr>
        <xdr:cNvPr id="320" name="テキスト ボックス 319"/>
        <xdr:cNvSpPr txBox="1"/>
      </xdr:nvSpPr>
      <xdr:spPr>
        <a:xfrm>
          <a:off x="6705111" y="539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121641</xdr:rowOff>
    </xdr:from>
    <xdr:to>
      <xdr:col>55</xdr:col>
      <xdr:colOff>0</xdr:colOff>
      <xdr:row>53</xdr:row>
      <xdr:rowOff>128708</xdr:rowOff>
    </xdr:to>
    <xdr:cxnSp macro="">
      <xdr:nvCxnSpPr>
        <xdr:cNvPr id="350" name="直線コネクタ 349"/>
        <xdr:cNvCxnSpPr/>
      </xdr:nvCxnSpPr>
      <xdr:spPr>
        <a:xfrm>
          <a:off x="9639300" y="9208491"/>
          <a:ext cx="83820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122800</xdr:rowOff>
    </xdr:from>
    <xdr:ext cx="534377" cy="259045"/>
    <xdr:sp macro="" textlink="">
      <xdr:nvSpPr>
        <xdr:cNvPr id="351" name="普通建設事業費平均値テキスト"/>
        <xdr:cNvSpPr txBox="1"/>
      </xdr:nvSpPr>
      <xdr:spPr>
        <a:xfrm>
          <a:off x="10528300" y="9552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121641</xdr:rowOff>
    </xdr:from>
    <xdr:to>
      <xdr:col>50</xdr:col>
      <xdr:colOff>114300</xdr:colOff>
      <xdr:row>54</xdr:row>
      <xdr:rowOff>35306</xdr:rowOff>
    </xdr:to>
    <xdr:cxnSp macro="">
      <xdr:nvCxnSpPr>
        <xdr:cNvPr id="353" name="直線コネクタ 352"/>
        <xdr:cNvCxnSpPr/>
      </xdr:nvCxnSpPr>
      <xdr:spPr>
        <a:xfrm flipV="1">
          <a:off x="8750300" y="9208491"/>
          <a:ext cx="889000" cy="8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97902</xdr:rowOff>
    </xdr:from>
    <xdr:ext cx="534377" cy="259045"/>
    <xdr:sp macro="" textlink="">
      <xdr:nvSpPr>
        <xdr:cNvPr id="355" name="テキスト ボックス 354"/>
        <xdr:cNvSpPr txBox="1"/>
      </xdr:nvSpPr>
      <xdr:spPr>
        <a:xfrm>
          <a:off x="9372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35306</xdr:rowOff>
    </xdr:from>
    <xdr:to>
      <xdr:col>45</xdr:col>
      <xdr:colOff>177800</xdr:colOff>
      <xdr:row>54</xdr:row>
      <xdr:rowOff>91751</xdr:rowOff>
    </xdr:to>
    <xdr:cxnSp macro="">
      <xdr:nvCxnSpPr>
        <xdr:cNvPr id="356" name="直線コネクタ 355"/>
        <xdr:cNvCxnSpPr/>
      </xdr:nvCxnSpPr>
      <xdr:spPr>
        <a:xfrm flipV="1">
          <a:off x="7861300" y="9293606"/>
          <a:ext cx="889000" cy="5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12463</xdr:rowOff>
    </xdr:from>
    <xdr:ext cx="534377" cy="259045"/>
    <xdr:sp macro="" textlink="">
      <xdr:nvSpPr>
        <xdr:cNvPr id="358" name="テキスト ボックス 357"/>
        <xdr:cNvSpPr txBox="1"/>
      </xdr:nvSpPr>
      <xdr:spPr>
        <a:xfrm>
          <a:off x="8483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91751</xdr:rowOff>
    </xdr:from>
    <xdr:to>
      <xdr:col>41</xdr:col>
      <xdr:colOff>50800</xdr:colOff>
      <xdr:row>55</xdr:row>
      <xdr:rowOff>4883</xdr:rowOff>
    </xdr:to>
    <xdr:cxnSp macro="">
      <xdr:nvCxnSpPr>
        <xdr:cNvPr id="359" name="直線コネクタ 358"/>
        <xdr:cNvCxnSpPr/>
      </xdr:nvCxnSpPr>
      <xdr:spPr>
        <a:xfrm flipV="1">
          <a:off x="6972300" y="9350051"/>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169949</xdr:rowOff>
    </xdr:from>
    <xdr:ext cx="534377" cy="259045"/>
    <xdr:sp macro="" textlink="">
      <xdr:nvSpPr>
        <xdr:cNvPr id="361" name="テキスト ボックス 360"/>
        <xdr:cNvSpPr txBox="1"/>
      </xdr:nvSpPr>
      <xdr:spPr>
        <a:xfrm>
          <a:off x="7594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73480</xdr:rowOff>
    </xdr:from>
    <xdr:ext cx="534377" cy="259045"/>
    <xdr:sp macro="" textlink="">
      <xdr:nvSpPr>
        <xdr:cNvPr id="363" name="テキスト ボックス 362"/>
        <xdr:cNvSpPr txBox="1"/>
      </xdr:nvSpPr>
      <xdr:spPr>
        <a:xfrm>
          <a:off x="6705111" y="96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77908</xdr:rowOff>
    </xdr:from>
    <xdr:to>
      <xdr:col>55</xdr:col>
      <xdr:colOff>50800</xdr:colOff>
      <xdr:row>54</xdr:row>
      <xdr:rowOff>8058</xdr:rowOff>
    </xdr:to>
    <xdr:sp macro="" textlink="">
      <xdr:nvSpPr>
        <xdr:cNvPr id="369" name="楕円 368"/>
        <xdr:cNvSpPr/>
      </xdr:nvSpPr>
      <xdr:spPr>
        <a:xfrm>
          <a:off x="10426700" y="91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100785</xdr:rowOff>
    </xdr:from>
    <xdr:ext cx="534377" cy="259045"/>
    <xdr:sp macro="" textlink="">
      <xdr:nvSpPr>
        <xdr:cNvPr id="370" name="普通建設事業費該当値テキスト"/>
        <xdr:cNvSpPr txBox="1"/>
      </xdr:nvSpPr>
      <xdr:spPr>
        <a:xfrm>
          <a:off x="10528300" y="90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70841</xdr:rowOff>
    </xdr:from>
    <xdr:to>
      <xdr:col>50</xdr:col>
      <xdr:colOff>165100</xdr:colOff>
      <xdr:row>54</xdr:row>
      <xdr:rowOff>991</xdr:rowOff>
    </xdr:to>
    <xdr:sp macro="" textlink="">
      <xdr:nvSpPr>
        <xdr:cNvPr id="371" name="楕円 370"/>
        <xdr:cNvSpPr/>
      </xdr:nvSpPr>
      <xdr:spPr>
        <a:xfrm>
          <a:off x="9588500" y="915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72" name="テキスト ボックス 371"/>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155956</xdr:rowOff>
    </xdr:from>
    <xdr:to>
      <xdr:col>46</xdr:col>
      <xdr:colOff>38100</xdr:colOff>
      <xdr:row>54</xdr:row>
      <xdr:rowOff>86106</xdr:rowOff>
    </xdr:to>
    <xdr:sp macro="" textlink="">
      <xdr:nvSpPr>
        <xdr:cNvPr id="373" name="楕円 372"/>
        <xdr:cNvSpPr/>
      </xdr:nvSpPr>
      <xdr:spPr>
        <a:xfrm>
          <a:off x="8699500" y="924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102633</xdr:rowOff>
    </xdr:from>
    <xdr:ext cx="534377" cy="259045"/>
    <xdr:sp macro="" textlink="">
      <xdr:nvSpPr>
        <xdr:cNvPr id="374" name="テキスト ボックス 373"/>
        <xdr:cNvSpPr txBox="1"/>
      </xdr:nvSpPr>
      <xdr:spPr>
        <a:xfrm>
          <a:off x="8483111" y="901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40951</xdr:rowOff>
    </xdr:from>
    <xdr:to>
      <xdr:col>41</xdr:col>
      <xdr:colOff>101600</xdr:colOff>
      <xdr:row>54</xdr:row>
      <xdr:rowOff>142551</xdr:rowOff>
    </xdr:to>
    <xdr:sp macro="" textlink="">
      <xdr:nvSpPr>
        <xdr:cNvPr id="375" name="楕円 374"/>
        <xdr:cNvSpPr/>
      </xdr:nvSpPr>
      <xdr:spPr>
        <a:xfrm>
          <a:off x="7810500" y="929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159078</xdr:rowOff>
    </xdr:from>
    <xdr:ext cx="534377" cy="259045"/>
    <xdr:sp macro="" textlink="">
      <xdr:nvSpPr>
        <xdr:cNvPr id="376" name="テキスト ボックス 375"/>
        <xdr:cNvSpPr txBox="1"/>
      </xdr:nvSpPr>
      <xdr:spPr>
        <a:xfrm>
          <a:off x="7594111" y="90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125533</xdr:rowOff>
    </xdr:from>
    <xdr:to>
      <xdr:col>36</xdr:col>
      <xdr:colOff>165100</xdr:colOff>
      <xdr:row>55</xdr:row>
      <xdr:rowOff>55683</xdr:rowOff>
    </xdr:to>
    <xdr:sp macro="" textlink="">
      <xdr:nvSpPr>
        <xdr:cNvPr id="377" name="楕円 376"/>
        <xdr:cNvSpPr/>
      </xdr:nvSpPr>
      <xdr:spPr>
        <a:xfrm>
          <a:off x="6921500" y="93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72210</xdr:rowOff>
    </xdr:from>
    <xdr:ext cx="534377" cy="259045"/>
    <xdr:sp macro="" textlink="">
      <xdr:nvSpPr>
        <xdr:cNvPr id="378" name="テキスト ボックス 377"/>
        <xdr:cNvSpPr txBox="1"/>
      </xdr:nvSpPr>
      <xdr:spPr>
        <a:xfrm>
          <a:off x="6705111" y="915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156083</xdr:rowOff>
    </xdr:from>
    <xdr:to>
      <xdr:col>55</xdr:col>
      <xdr:colOff>0</xdr:colOff>
      <xdr:row>77</xdr:row>
      <xdr:rowOff>51270</xdr:rowOff>
    </xdr:to>
    <xdr:cxnSp macro="">
      <xdr:nvCxnSpPr>
        <xdr:cNvPr id="407" name="直線コネクタ 406"/>
        <xdr:cNvCxnSpPr/>
      </xdr:nvCxnSpPr>
      <xdr:spPr>
        <a:xfrm>
          <a:off x="9639300" y="13186283"/>
          <a:ext cx="838200" cy="6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138138</xdr:rowOff>
    </xdr:from>
    <xdr:to>
      <xdr:col>50</xdr:col>
      <xdr:colOff>114300</xdr:colOff>
      <xdr:row>76</xdr:row>
      <xdr:rowOff>156083</xdr:rowOff>
    </xdr:to>
    <xdr:cxnSp macro="">
      <xdr:nvCxnSpPr>
        <xdr:cNvPr id="410" name="直線コネクタ 409"/>
        <xdr:cNvCxnSpPr/>
      </xdr:nvCxnSpPr>
      <xdr:spPr>
        <a:xfrm>
          <a:off x="8750300" y="12996888"/>
          <a:ext cx="889000" cy="18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27801</xdr:rowOff>
    </xdr:from>
    <xdr:to>
      <xdr:col>45</xdr:col>
      <xdr:colOff>177800</xdr:colOff>
      <xdr:row>75</xdr:row>
      <xdr:rowOff>138138</xdr:rowOff>
    </xdr:to>
    <xdr:cxnSp macro="">
      <xdr:nvCxnSpPr>
        <xdr:cNvPr id="413" name="直線コネクタ 412"/>
        <xdr:cNvCxnSpPr/>
      </xdr:nvCxnSpPr>
      <xdr:spPr>
        <a:xfrm>
          <a:off x="7861300" y="12886551"/>
          <a:ext cx="889000" cy="1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470</xdr:rowOff>
    </xdr:from>
    <xdr:to>
      <xdr:col>55</xdr:col>
      <xdr:colOff>50800</xdr:colOff>
      <xdr:row>77</xdr:row>
      <xdr:rowOff>102070</xdr:rowOff>
    </xdr:to>
    <xdr:sp macro="" textlink="">
      <xdr:nvSpPr>
        <xdr:cNvPr id="423" name="楕円 422"/>
        <xdr:cNvSpPr/>
      </xdr:nvSpPr>
      <xdr:spPr>
        <a:xfrm>
          <a:off x="10426700" y="132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150347</xdr:rowOff>
    </xdr:from>
    <xdr:ext cx="469744" cy="259045"/>
    <xdr:sp macro="" textlink="">
      <xdr:nvSpPr>
        <xdr:cNvPr id="424" name="普通建設事業費 （ うち新規整備　）該当値テキスト"/>
        <xdr:cNvSpPr txBox="1"/>
      </xdr:nvSpPr>
      <xdr:spPr>
        <a:xfrm>
          <a:off x="10528300" y="131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105283</xdr:rowOff>
    </xdr:from>
    <xdr:to>
      <xdr:col>50</xdr:col>
      <xdr:colOff>165100</xdr:colOff>
      <xdr:row>77</xdr:row>
      <xdr:rowOff>35433</xdr:rowOff>
    </xdr:to>
    <xdr:sp macro="" textlink="">
      <xdr:nvSpPr>
        <xdr:cNvPr id="425" name="楕円 424"/>
        <xdr:cNvSpPr/>
      </xdr:nvSpPr>
      <xdr:spPr>
        <a:xfrm>
          <a:off x="9588500" y="1313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26560</xdr:rowOff>
    </xdr:from>
    <xdr:ext cx="534377" cy="259045"/>
    <xdr:sp macro="" textlink="">
      <xdr:nvSpPr>
        <xdr:cNvPr id="426" name="テキスト ボックス 425"/>
        <xdr:cNvSpPr txBox="1"/>
      </xdr:nvSpPr>
      <xdr:spPr>
        <a:xfrm>
          <a:off x="9372111" y="1322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87338</xdr:rowOff>
    </xdr:from>
    <xdr:to>
      <xdr:col>46</xdr:col>
      <xdr:colOff>38100</xdr:colOff>
      <xdr:row>76</xdr:row>
      <xdr:rowOff>17487</xdr:rowOff>
    </xdr:to>
    <xdr:sp macro="" textlink="">
      <xdr:nvSpPr>
        <xdr:cNvPr id="427" name="楕円 426"/>
        <xdr:cNvSpPr/>
      </xdr:nvSpPr>
      <xdr:spPr>
        <a:xfrm>
          <a:off x="8699500" y="129460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8614</xdr:rowOff>
    </xdr:from>
    <xdr:ext cx="534377" cy="259045"/>
    <xdr:sp macro="" textlink="">
      <xdr:nvSpPr>
        <xdr:cNvPr id="428" name="テキスト ボックス 427"/>
        <xdr:cNvSpPr txBox="1"/>
      </xdr:nvSpPr>
      <xdr:spPr>
        <a:xfrm>
          <a:off x="8483111" y="1303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148451</xdr:rowOff>
    </xdr:from>
    <xdr:to>
      <xdr:col>41</xdr:col>
      <xdr:colOff>101600</xdr:colOff>
      <xdr:row>75</xdr:row>
      <xdr:rowOff>78601</xdr:rowOff>
    </xdr:to>
    <xdr:sp macro="" textlink="">
      <xdr:nvSpPr>
        <xdr:cNvPr id="429" name="楕円 428"/>
        <xdr:cNvSpPr/>
      </xdr:nvSpPr>
      <xdr:spPr>
        <a:xfrm>
          <a:off x="7810500" y="128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69728</xdr:rowOff>
    </xdr:from>
    <xdr:ext cx="534377" cy="259045"/>
    <xdr:sp macro="" textlink="">
      <xdr:nvSpPr>
        <xdr:cNvPr id="430" name="テキスト ボックス 429"/>
        <xdr:cNvSpPr txBox="1"/>
      </xdr:nvSpPr>
      <xdr:spPr>
        <a:xfrm>
          <a:off x="7594111" y="129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152341</xdr:rowOff>
    </xdr:from>
    <xdr:to>
      <xdr:col>55</xdr:col>
      <xdr:colOff>0</xdr:colOff>
      <xdr:row>93</xdr:row>
      <xdr:rowOff>72332</xdr:rowOff>
    </xdr:to>
    <xdr:cxnSp macro="">
      <xdr:nvCxnSpPr>
        <xdr:cNvPr id="457" name="直線コネクタ 456"/>
        <xdr:cNvCxnSpPr/>
      </xdr:nvCxnSpPr>
      <xdr:spPr>
        <a:xfrm flipV="1">
          <a:off x="9639300" y="15925741"/>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11068</xdr:rowOff>
    </xdr:from>
    <xdr:ext cx="534377" cy="259045"/>
    <xdr:sp macro="" textlink="">
      <xdr:nvSpPr>
        <xdr:cNvPr id="458" name="普通建設事業費 （ うち更新整備　）平均値テキスト"/>
        <xdr:cNvSpPr txBox="1"/>
      </xdr:nvSpPr>
      <xdr:spPr>
        <a:xfrm>
          <a:off x="10528300" y="16298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72332</xdr:rowOff>
    </xdr:from>
    <xdr:to>
      <xdr:col>50</xdr:col>
      <xdr:colOff>114300</xdr:colOff>
      <xdr:row>95</xdr:row>
      <xdr:rowOff>112406</xdr:rowOff>
    </xdr:to>
    <xdr:cxnSp macro="">
      <xdr:nvCxnSpPr>
        <xdr:cNvPr id="460" name="直線コネクタ 459"/>
        <xdr:cNvCxnSpPr/>
      </xdr:nvCxnSpPr>
      <xdr:spPr>
        <a:xfrm flipV="1">
          <a:off x="8750300" y="16017182"/>
          <a:ext cx="889000" cy="38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169465</xdr:rowOff>
    </xdr:from>
    <xdr:ext cx="534377" cy="259045"/>
    <xdr:sp macro="" textlink="">
      <xdr:nvSpPr>
        <xdr:cNvPr id="462" name="テキスト ボックス 461"/>
        <xdr:cNvSpPr txBox="1"/>
      </xdr:nvSpPr>
      <xdr:spPr>
        <a:xfrm>
          <a:off x="9372111" y="164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99399</xdr:rowOff>
    </xdr:from>
    <xdr:to>
      <xdr:col>45</xdr:col>
      <xdr:colOff>177800</xdr:colOff>
      <xdr:row>95</xdr:row>
      <xdr:rowOff>112406</xdr:rowOff>
    </xdr:to>
    <xdr:cxnSp macro="">
      <xdr:nvCxnSpPr>
        <xdr:cNvPr id="463" name="直線コネクタ 462"/>
        <xdr:cNvCxnSpPr/>
      </xdr:nvCxnSpPr>
      <xdr:spPr>
        <a:xfrm>
          <a:off x="7861300" y="16387149"/>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6337</xdr:rowOff>
    </xdr:from>
    <xdr:ext cx="534377" cy="259045"/>
    <xdr:sp macro="" textlink="">
      <xdr:nvSpPr>
        <xdr:cNvPr id="465" name="テキスト ボックス 464"/>
        <xdr:cNvSpPr txBox="1"/>
      </xdr:nvSpPr>
      <xdr:spPr>
        <a:xfrm>
          <a:off x="8483111" y="164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19321</xdr:rowOff>
    </xdr:from>
    <xdr:ext cx="534377" cy="259045"/>
    <xdr:sp macro="" textlink="">
      <xdr:nvSpPr>
        <xdr:cNvPr id="467" name="テキスト ボックス 466"/>
        <xdr:cNvSpPr txBox="1"/>
      </xdr:nvSpPr>
      <xdr:spPr>
        <a:xfrm>
          <a:off x="7594111" y="164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101541</xdr:rowOff>
    </xdr:from>
    <xdr:to>
      <xdr:col>55</xdr:col>
      <xdr:colOff>50800</xdr:colOff>
      <xdr:row>93</xdr:row>
      <xdr:rowOff>31691</xdr:rowOff>
    </xdr:to>
    <xdr:sp macro="" textlink="">
      <xdr:nvSpPr>
        <xdr:cNvPr id="473" name="楕円 472"/>
        <xdr:cNvSpPr/>
      </xdr:nvSpPr>
      <xdr:spPr>
        <a:xfrm>
          <a:off x="10426700" y="1587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124418</xdr:rowOff>
    </xdr:from>
    <xdr:ext cx="534377" cy="259045"/>
    <xdr:sp macro="" textlink="">
      <xdr:nvSpPr>
        <xdr:cNvPr id="474" name="普通建設事業費 （ うち更新整備　）該当値テキスト"/>
        <xdr:cNvSpPr txBox="1"/>
      </xdr:nvSpPr>
      <xdr:spPr>
        <a:xfrm>
          <a:off x="10528300" y="1572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21532</xdr:rowOff>
    </xdr:from>
    <xdr:to>
      <xdr:col>50</xdr:col>
      <xdr:colOff>165100</xdr:colOff>
      <xdr:row>93</xdr:row>
      <xdr:rowOff>123132</xdr:rowOff>
    </xdr:to>
    <xdr:sp macro="" textlink="">
      <xdr:nvSpPr>
        <xdr:cNvPr id="475" name="楕円 474"/>
        <xdr:cNvSpPr/>
      </xdr:nvSpPr>
      <xdr:spPr>
        <a:xfrm>
          <a:off x="9588500" y="1596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139659</xdr:rowOff>
    </xdr:from>
    <xdr:ext cx="534377" cy="259045"/>
    <xdr:sp macro="" textlink="">
      <xdr:nvSpPr>
        <xdr:cNvPr id="476" name="テキスト ボックス 475"/>
        <xdr:cNvSpPr txBox="1"/>
      </xdr:nvSpPr>
      <xdr:spPr>
        <a:xfrm>
          <a:off x="9372111" y="1574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61606</xdr:rowOff>
    </xdr:from>
    <xdr:to>
      <xdr:col>46</xdr:col>
      <xdr:colOff>38100</xdr:colOff>
      <xdr:row>95</xdr:row>
      <xdr:rowOff>163206</xdr:rowOff>
    </xdr:to>
    <xdr:sp macro="" textlink="">
      <xdr:nvSpPr>
        <xdr:cNvPr id="477" name="楕円 476"/>
        <xdr:cNvSpPr/>
      </xdr:nvSpPr>
      <xdr:spPr>
        <a:xfrm>
          <a:off x="8699500" y="1634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8283</xdr:rowOff>
    </xdr:from>
    <xdr:ext cx="534377" cy="259045"/>
    <xdr:sp macro="" textlink="">
      <xdr:nvSpPr>
        <xdr:cNvPr id="478" name="テキスト ボックス 477"/>
        <xdr:cNvSpPr txBox="1"/>
      </xdr:nvSpPr>
      <xdr:spPr>
        <a:xfrm>
          <a:off x="8483111" y="161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48599</xdr:rowOff>
    </xdr:from>
    <xdr:to>
      <xdr:col>41</xdr:col>
      <xdr:colOff>101600</xdr:colOff>
      <xdr:row>95</xdr:row>
      <xdr:rowOff>150199</xdr:rowOff>
    </xdr:to>
    <xdr:sp macro="" textlink="">
      <xdr:nvSpPr>
        <xdr:cNvPr id="479" name="楕円 478"/>
        <xdr:cNvSpPr/>
      </xdr:nvSpPr>
      <xdr:spPr>
        <a:xfrm>
          <a:off x="7810500" y="1633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166726</xdr:rowOff>
    </xdr:from>
    <xdr:ext cx="534377" cy="259045"/>
    <xdr:sp macro="" textlink="">
      <xdr:nvSpPr>
        <xdr:cNvPr id="480" name="テキスト ボックス 479"/>
        <xdr:cNvSpPr txBox="1"/>
      </xdr:nvSpPr>
      <xdr:spPr>
        <a:xfrm>
          <a:off x="7594111" y="1611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1" name="直線コネクタ 51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4" name="直線コネクタ 51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7" name="直線コネクタ 51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96396</xdr:rowOff>
    </xdr:from>
    <xdr:to>
      <xdr:col>71</xdr:col>
      <xdr:colOff>177800</xdr:colOff>
      <xdr:row>39</xdr:row>
      <xdr:rowOff>98878</xdr:rowOff>
    </xdr:to>
    <xdr:cxnSp macro="">
      <xdr:nvCxnSpPr>
        <xdr:cNvPr id="520" name="直線コネクタ 519"/>
        <xdr:cNvCxnSpPr/>
      </xdr:nvCxnSpPr>
      <xdr:spPr>
        <a:xfrm>
          <a:off x="12814300" y="6782946"/>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249299" cy="259045"/>
    <xdr:sp macro="" textlink="">
      <xdr:nvSpPr>
        <xdr:cNvPr id="531" name="災害復旧事業費該当値テキスト"/>
        <xdr:cNvSpPr txBox="1"/>
      </xdr:nvSpPr>
      <xdr:spPr>
        <a:xfrm>
          <a:off x="16370300" y="6668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4" name="楕円 53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5" name="テキスト ボックス 53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6" name="楕円 53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7" name="テキスト ボックス 53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45596</xdr:rowOff>
    </xdr:from>
    <xdr:to>
      <xdr:col>67</xdr:col>
      <xdr:colOff>101600</xdr:colOff>
      <xdr:row>39</xdr:row>
      <xdr:rowOff>147196</xdr:rowOff>
    </xdr:to>
    <xdr:sp macro="" textlink="">
      <xdr:nvSpPr>
        <xdr:cNvPr id="538" name="楕円 537"/>
        <xdr:cNvSpPr/>
      </xdr:nvSpPr>
      <xdr:spPr>
        <a:xfrm>
          <a:off x="12763500" y="673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138323</xdr:rowOff>
    </xdr:from>
    <xdr:ext cx="313932" cy="259045"/>
    <xdr:sp macro="" textlink="">
      <xdr:nvSpPr>
        <xdr:cNvPr id="539" name="テキスト ボックス 538"/>
        <xdr:cNvSpPr txBox="1"/>
      </xdr:nvSpPr>
      <xdr:spPr>
        <a:xfrm>
          <a:off x="12657333" y="68248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122784</xdr:rowOff>
    </xdr:from>
    <xdr:to>
      <xdr:col>85</xdr:col>
      <xdr:colOff>127000</xdr:colOff>
      <xdr:row>72</xdr:row>
      <xdr:rowOff>159425</xdr:rowOff>
    </xdr:to>
    <xdr:cxnSp macro="">
      <xdr:nvCxnSpPr>
        <xdr:cNvPr id="620" name="直線コネクタ 619"/>
        <xdr:cNvCxnSpPr/>
      </xdr:nvCxnSpPr>
      <xdr:spPr>
        <a:xfrm>
          <a:off x="15481300" y="12467184"/>
          <a:ext cx="8382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139368</xdr:rowOff>
    </xdr:from>
    <xdr:ext cx="534377" cy="259045"/>
    <xdr:sp macro="" textlink="">
      <xdr:nvSpPr>
        <xdr:cNvPr id="621" name="公債費平均値テキスト"/>
        <xdr:cNvSpPr txBox="1"/>
      </xdr:nvSpPr>
      <xdr:spPr>
        <a:xfrm>
          <a:off x="16370300" y="1265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122784</xdr:rowOff>
    </xdr:from>
    <xdr:to>
      <xdr:col>81</xdr:col>
      <xdr:colOff>50800</xdr:colOff>
      <xdr:row>72</xdr:row>
      <xdr:rowOff>138949</xdr:rowOff>
    </xdr:to>
    <xdr:cxnSp macro="">
      <xdr:nvCxnSpPr>
        <xdr:cNvPr id="623" name="直線コネクタ 622"/>
        <xdr:cNvCxnSpPr/>
      </xdr:nvCxnSpPr>
      <xdr:spPr>
        <a:xfrm flipV="1">
          <a:off x="14592300" y="12467184"/>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69939</xdr:rowOff>
    </xdr:from>
    <xdr:ext cx="534377" cy="259045"/>
    <xdr:sp macro="" textlink="">
      <xdr:nvSpPr>
        <xdr:cNvPr id="625" name="テキスト ボックス 624"/>
        <xdr:cNvSpPr txBox="1"/>
      </xdr:nvSpPr>
      <xdr:spPr>
        <a:xfrm>
          <a:off x="15214111" y="127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138949</xdr:rowOff>
    </xdr:from>
    <xdr:to>
      <xdr:col>76</xdr:col>
      <xdr:colOff>114300</xdr:colOff>
      <xdr:row>73</xdr:row>
      <xdr:rowOff>5251</xdr:rowOff>
    </xdr:to>
    <xdr:cxnSp macro="">
      <xdr:nvCxnSpPr>
        <xdr:cNvPr id="626" name="直線コネクタ 625"/>
        <xdr:cNvCxnSpPr/>
      </xdr:nvCxnSpPr>
      <xdr:spPr>
        <a:xfrm flipV="1">
          <a:off x="13703300" y="12483349"/>
          <a:ext cx="889000" cy="3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64355</xdr:rowOff>
    </xdr:from>
    <xdr:ext cx="534377" cy="259045"/>
    <xdr:sp macro="" textlink="">
      <xdr:nvSpPr>
        <xdr:cNvPr id="628" name="テキスト ボックス 627"/>
        <xdr:cNvSpPr txBox="1"/>
      </xdr:nvSpPr>
      <xdr:spPr>
        <a:xfrm>
          <a:off x="14325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5251</xdr:rowOff>
    </xdr:from>
    <xdr:to>
      <xdr:col>71</xdr:col>
      <xdr:colOff>177800</xdr:colOff>
      <xdr:row>73</xdr:row>
      <xdr:rowOff>57828</xdr:rowOff>
    </xdr:to>
    <xdr:cxnSp macro="">
      <xdr:nvCxnSpPr>
        <xdr:cNvPr id="629" name="直線コネクタ 628"/>
        <xdr:cNvCxnSpPr/>
      </xdr:nvCxnSpPr>
      <xdr:spPr>
        <a:xfrm flipV="1">
          <a:off x="12814300" y="12521101"/>
          <a:ext cx="889000" cy="5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163600</xdr:rowOff>
    </xdr:from>
    <xdr:ext cx="534377" cy="259045"/>
    <xdr:sp macro="" textlink="">
      <xdr:nvSpPr>
        <xdr:cNvPr id="631" name="テキスト ボックス 630"/>
        <xdr:cNvSpPr txBox="1"/>
      </xdr:nvSpPr>
      <xdr:spPr>
        <a:xfrm>
          <a:off x="13436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149199</xdr:rowOff>
    </xdr:from>
    <xdr:ext cx="534377" cy="259045"/>
    <xdr:sp macro="" textlink="">
      <xdr:nvSpPr>
        <xdr:cNvPr id="633" name="テキスト ボックス 632"/>
        <xdr:cNvSpPr txBox="1"/>
      </xdr:nvSpPr>
      <xdr:spPr>
        <a:xfrm>
          <a:off x="12547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108625</xdr:rowOff>
    </xdr:from>
    <xdr:to>
      <xdr:col>85</xdr:col>
      <xdr:colOff>177800</xdr:colOff>
      <xdr:row>73</xdr:row>
      <xdr:rowOff>38775</xdr:rowOff>
    </xdr:to>
    <xdr:sp macro="" textlink="">
      <xdr:nvSpPr>
        <xdr:cNvPr id="639" name="楕円 638"/>
        <xdr:cNvSpPr/>
      </xdr:nvSpPr>
      <xdr:spPr>
        <a:xfrm>
          <a:off x="16268700" y="124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131502</xdr:rowOff>
    </xdr:from>
    <xdr:ext cx="534377" cy="259045"/>
    <xdr:sp macro="" textlink="">
      <xdr:nvSpPr>
        <xdr:cNvPr id="640" name="公債費該当値テキスト"/>
        <xdr:cNvSpPr txBox="1"/>
      </xdr:nvSpPr>
      <xdr:spPr>
        <a:xfrm>
          <a:off x="16370300" y="1230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71984</xdr:rowOff>
    </xdr:from>
    <xdr:to>
      <xdr:col>81</xdr:col>
      <xdr:colOff>101600</xdr:colOff>
      <xdr:row>73</xdr:row>
      <xdr:rowOff>2134</xdr:rowOff>
    </xdr:to>
    <xdr:sp macro="" textlink="">
      <xdr:nvSpPr>
        <xdr:cNvPr id="641" name="楕円 640"/>
        <xdr:cNvSpPr/>
      </xdr:nvSpPr>
      <xdr:spPr>
        <a:xfrm>
          <a:off x="15430500" y="1241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18661</xdr:rowOff>
    </xdr:from>
    <xdr:ext cx="534377" cy="259045"/>
    <xdr:sp macro="" textlink="">
      <xdr:nvSpPr>
        <xdr:cNvPr id="642" name="テキスト ボックス 641"/>
        <xdr:cNvSpPr txBox="1"/>
      </xdr:nvSpPr>
      <xdr:spPr>
        <a:xfrm>
          <a:off x="15214111" y="1219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88149</xdr:rowOff>
    </xdr:from>
    <xdr:to>
      <xdr:col>76</xdr:col>
      <xdr:colOff>165100</xdr:colOff>
      <xdr:row>73</xdr:row>
      <xdr:rowOff>18299</xdr:rowOff>
    </xdr:to>
    <xdr:sp macro="" textlink="">
      <xdr:nvSpPr>
        <xdr:cNvPr id="643" name="楕円 642"/>
        <xdr:cNvSpPr/>
      </xdr:nvSpPr>
      <xdr:spPr>
        <a:xfrm>
          <a:off x="14541500" y="124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34826</xdr:rowOff>
    </xdr:from>
    <xdr:ext cx="534377" cy="259045"/>
    <xdr:sp macro="" textlink="">
      <xdr:nvSpPr>
        <xdr:cNvPr id="644" name="テキスト ボックス 643"/>
        <xdr:cNvSpPr txBox="1"/>
      </xdr:nvSpPr>
      <xdr:spPr>
        <a:xfrm>
          <a:off x="14325111" y="1220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125901</xdr:rowOff>
    </xdr:from>
    <xdr:to>
      <xdr:col>72</xdr:col>
      <xdr:colOff>38100</xdr:colOff>
      <xdr:row>73</xdr:row>
      <xdr:rowOff>56051</xdr:rowOff>
    </xdr:to>
    <xdr:sp macro="" textlink="">
      <xdr:nvSpPr>
        <xdr:cNvPr id="645" name="楕円 644"/>
        <xdr:cNvSpPr/>
      </xdr:nvSpPr>
      <xdr:spPr>
        <a:xfrm>
          <a:off x="13652500" y="1247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72578</xdr:rowOff>
    </xdr:from>
    <xdr:ext cx="534377" cy="259045"/>
    <xdr:sp macro="" textlink="">
      <xdr:nvSpPr>
        <xdr:cNvPr id="646" name="テキスト ボックス 645"/>
        <xdr:cNvSpPr txBox="1"/>
      </xdr:nvSpPr>
      <xdr:spPr>
        <a:xfrm>
          <a:off x="13436111" y="1224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7028</xdr:rowOff>
    </xdr:from>
    <xdr:to>
      <xdr:col>67</xdr:col>
      <xdr:colOff>101600</xdr:colOff>
      <xdr:row>73</xdr:row>
      <xdr:rowOff>108628</xdr:rowOff>
    </xdr:to>
    <xdr:sp macro="" textlink="">
      <xdr:nvSpPr>
        <xdr:cNvPr id="647" name="楕円 646"/>
        <xdr:cNvSpPr/>
      </xdr:nvSpPr>
      <xdr:spPr>
        <a:xfrm>
          <a:off x="12763500" y="1252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125155</xdr:rowOff>
    </xdr:from>
    <xdr:ext cx="534377" cy="259045"/>
    <xdr:sp macro="" textlink="">
      <xdr:nvSpPr>
        <xdr:cNvPr id="648" name="テキスト ボックス 647"/>
        <xdr:cNvSpPr txBox="1"/>
      </xdr:nvSpPr>
      <xdr:spPr>
        <a:xfrm>
          <a:off x="12547111" y="1229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93889</xdr:rowOff>
    </xdr:from>
    <xdr:to>
      <xdr:col>85</xdr:col>
      <xdr:colOff>127000</xdr:colOff>
      <xdr:row>98</xdr:row>
      <xdr:rowOff>116977</xdr:rowOff>
    </xdr:to>
    <xdr:cxnSp macro="">
      <xdr:nvCxnSpPr>
        <xdr:cNvPr id="675" name="直線コネクタ 674"/>
        <xdr:cNvCxnSpPr/>
      </xdr:nvCxnSpPr>
      <xdr:spPr>
        <a:xfrm flipV="1">
          <a:off x="15481300" y="16895989"/>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6"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58227</xdr:rowOff>
    </xdr:from>
    <xdr:to>
      <xdr:col>81</xdr:col>
      <xdr:colOff>50800</xdr:colOff>
      <xdr:row>98</xdr:row>
      <xdr:rowOff>116977</xdr:rowOff>
    </xdr:to>
    <xdr:cxnSp macro="">
      <xdr:nvCxnSpPr>
        <xdr:cNvPr id="678" name="直線コネクタ 677"/>
        <xdr:cNvCxnSpPr/>
      </xdr:nvCxnSpPr>
      <xdr:spPr>
        <a:xfrm>
          <a:off x="14592300" y="16688877"/>
          <a:ext cx="889000" cy="2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58227</xdr:rowOff>
    </xdr:from>
    <xdr:to>
      <xdr:col>76</xdr:col>
      <xdr:colOff>114300</xdr:colOff>
      <xdr:row>98</xdr:row>
      <xdr:rowOff>124200</xdr:rowOff>
    </xdr:to>
    <xdr:cxnSp macro="">
      <xdr:nvCxnSpPr>
        <xdr:cNvPr id="681" name="直線コネクタ 680"/>
        <xdr:cNvCxnSpPr/>
      </xdr:nvCxnSpPr>
      <xdr:spPr>
        <a:xfrm flipV="1">
          <a:off x="13703300" y="16688877"/>
          <a:ext cx="889000" cy="23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3" name="テキスト ボックス 682"/>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47620</xdr:rowOff>
    </xdr:from>
    <xdr:to>
      <xdr:col>71</xdr:col>
      <xdr:colOff>177800</xdr:colOff>
      <xdr:row>98</xdr:row>
      <xdr:rowOff>124200</xdr:rowOff>
    </xdr:to>
    <xdr:cxnSp macro="">
      <xdr:nvCxnSpPr>
        <xdr:cNvPr id="684" name="直線コネクタ 683"/>
        <xdr:cNvCxnSpPr/>
      </xdr:nvCxnSpPr>
      <xdr:spPr>
        <a:xfrm>
          <a:off x="12814300" y="16506820"/>
          <a:ext cx="889000" cy="41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43089</xdr:rowOff>
    </xdr:from>
    <xdr:to>
      <xdr:col>85</xdr:col>
      <xdr:colOff>177800</xdr:colOff>
      <xdr:row>98</xdr:row>
      <xdr:rowOff>144689</xdr:rowOff>
    </xdr:to>
    <xdr:sp macro="" textlink="">
      <xdr:nvSpPr>
        <xdr:cNvPr id="694" name="楕円 693"/>
        <xdr:cNvSpPr/>
      </xdr:nvSpPr>
      <xdr:spPr>
        <a:xfrm>
          <a:off x="16268700" y="1684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129466</xdr:rowOff>
    </xdr:from>
    <xdr:ext cx="469744" cy="259045"/>
    <xdr:sp macro="" textlink="">
      <xdr:nvSpPr>
        <xdr:cNvPr id="695" name="積立金該当値テキスト"/>
        <xdr:cNvSpPr txBox="1"/>
      </xdr:nvSpPr>
      <xdr:spPr>
        <a:xfrm>
          <a:off x="16370300" y="1676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66177</xdr:rowOff>
    </xdr:from>
    <xdr:to>
      <xdr:col>81</xdr:col>
      <xdr:colOff>101600</xdr:colOff>
      <xdr:row>98</xdr:row>
      <xdr:rowOff>167777</xdr:rowOff>
    </xdr:to>
    <xdr:sp macro="" textlink="">
      <xdr:nvSpPr>
        <xdr:cNvPr id="696" name="楕円 695"/>
        <xdr:cNvSpPr/>
      </xdr:nvSpPr>
      <xdr:spPr>
        <a:xfrm>
          <a:off x="15430500" y="168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158904</xdr:rowOff>
    </xdr:from>
    <xdr:ext cx="378565" cy="259045"/>
    <xdr:sp macro="" textlink="">
      <xdr:nvSpPr>
        <xdr:cNvPr id="697" name="テキスト ボックス 696"/>
        <xdr:cNvSpPr txBox="1"/>
      </xdr:nvSpPr>
      <xdr:spPr>
        <a:xfrm>
          <a:off x="15292017" y="1696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7427</xdr:rowOff>
    </xdr:from>
    <xdr:to>
      <xdr:col>76</xdr:col>
      <xdr:colOff>165100</xdr:colOff>
      <xdr:row>97</xdr:row>
      <xdr:rowOff>109027</xdr:rowOff>
    </xdr:to>
    <xdr:sp macro="" textlink="">
      <xdr:nvSpPr>
        <xdr:cNvPr id="698" name="楕円 697"/>
        <xdr:cNvSpPr/>
      </xdr:nvSpPr>
      <xdr:spPr>
        <a:xfrm>
          <a:off x="14541500" y="1663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100154</xdr:rowOff>
    </xdr:from>
    <xdr:ext cx="469744" cy="259045"/>
    <xdr:sp macro="" textlink="">
      <xdr:nvSpPr>
        <xdr:cNvPr id="699" name="テキスト ボックス 698"/>
        <xdr:cNvSpPr txBox="1"/>
      </xdr:nvSpPr>
      <xdr:spPr>
        <a:xfrm>
          <a:off x="14357428" y="1673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73400</xdr:rowOff>
    </xdr:from>
    <xdr:to>
      <xdr:col>72</xdr:col>
      <xdr:colOff>38100</xdr:colOff>
      <xdr:row>99</xdr:row>
      <xdr:rowOff>3550</xdr:rowOff>
    </xdr:to>
    <xdr:sp macro="" textlink="">
      <xdr:nvSpPr>
        <xdr:cNvPr id="700" name="楕円 699"/>
        <xdr:cNvSpPr/>
      </xdr:nvSpPr>
      <xdr:spPr>
        <a:xfrm>
          <a:off x="13652500" y="168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166127</xdr:rowOff>
    </xdr:from>
    <xdr:ext cx="378565" cy="259045"/>
    <xdr:sp macro="" textlink="">
      <xdr:nvSpPr>
        <xdr:cNvPr id="701" name="テキスト ボックス 700"/>
        <xdr:cNvSpPr txBox="1"/>
      </xdr:nvSpPr>
      <xdr:spPr>
        <a:xfrm>
          <a:off x="13514017" y="16968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168270</xdr:rowOff>
    </xdr:from>
    <xdr:to>
      <xdr:col>67</xdr:col>
      <xdr:colOff>101600</xdr:colOff>
      <xdr:row>96</xdr:row>
      <xdr:rowOff>98420</xdr:rowOff>
    </xdr:to>
    <xdr:sp macro="" textlink="">
      <xdr:nvSpPr>
        <xdr:cNvPr id="702" name="楕円 701"/>
        <xdr:cNvSpPr/>
      </xdr:nvSpPr>
      <xdr:spPr>
        <a:xfrm>
          <a:off x="12763500" y="164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89547</xdr:rowOff>
    </xdr:from>
    <xdr:ext cx="469744" cy="259045"/>
    <xdr:sp macro="" textlink="">
      <xdr:nvSpPr>
        <xdr:cNvPr id="703" name="テキスト ボックス 702"/>
        <xdr:cNvSpPr txBox="1"/>
      </xdr:nvSpPr>
      <xdr:spPr>
        <a:xfrm>
          <a:off x="12579428" y="1654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11811</xdr:rowOff>
    </xdr:from>
    <xdr:to>
      <xdr:col>116</xdr:col>
      <xdr:colOff>63500</xdr:colOff>
      <xdr:row>39</xdr:row>
      <xdr:rowOff>16637</xdr:rowOff>
    </xdr:to>
    <xdr:cxnSp macro="">
      <xdr:nvCxnSpPr>
        <xdr:cNvPr id="732" name="直線コネクタ 731"/>
        <xdr:cNvCxnSpPr/>
      </xdr:nvCxnSpPr>
      <xdr:spPr>
        <a:xfrm>
          <a:off x="21323300" y="6698361"/>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7112</xdr:rowOff>
    </xdr:from>
    <xdr:to>
      <xdr:col>111</xdr:col>
      <xdr:colOff>177800</xdr:colOff>
      <xdr:row>39</xdr:row>
      <xdr:rowOff>11811</xdr:rowOff>
    </xdr:to>
    <xdr:cxnSp macro="">
      <xdr:nvCxnSpPr>
        <xdr:cNvPr id="735" name="直線コネクタ 734"/>
        <xdr:cNvCxnSpPr/>
      </xdr:nvCxnSpPr>
      <xdr:spPr>
        <a:xfrm>
          <a:off x="20434300" y="6693662"/>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7" name="テキスト ボックス 736"/>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7112</xdr:rowOff>
    </xdr:from>
    <xdr:to>
      <xdr:col>107</xdr:col>
      <xdr:colOff>50800</xdr:colOff>
      <xdr:row>39</xdr:row>
      <xdr:rowOff>22860</xdr:rowOff>
    </xdr:to>
    <xdr:cxnSp macro="">
      <xdr:nvCxnSpPr>
        <xdr:cNvPr id="738" name="直線コネクタ 737"/>
        <xdr:cNvCxnSpPr/>
      </xdr:nvCxnSpPr>
      <xdr:spPr>
        <a:xfrm flipV="1">
          <a:off x="19545300" y="6693662"/>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169672</xdr:rowOff>
    </xdr:from>
    <xdr:to>
      <xdr:col>102</xdr:col>
      <xdr:colOff>114300</xdr:colOff>
      <xdr:row>39</xdr:row>
      <xdr:rowOff>22860</xdr:rowOff>
    </xdr:to>
    <xdr:cxnSp macro="">
      <xdr:nvCxnSpPr>
        <xdr:cNvPr id="741" name="直線コネクタ 740"/>
        <xdr:cNvCxnSpPr/>
      </xdr:nvCxnSpPr>
      <xdr:spPr>
        <a:xfrm>
          <a:off x="18656300" y="6684772"/>
          <a:ext cx="8890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137287</xdr:rowOff>
    </xdr:from>
    <xdr:to>
      <xdr:col>116</xdr:col>
      <xdr:colOff>114300</xdr:colOff>
      <xdr:row>39</xdr:row>
      <xdr:rowOff>67437</xdr:rowOff>
    </xdr:to>
    <xdr:sp macro="" textlink="">
      <xdr:nvSpPr>
        <xdr:cNvPr id="751" name="楕円 750"/>
        <xdr:cNvSpPr/>
      </xdr:nvSpPr>
      <xdr:spPr>
        <a:xfrm>
          <a:off x="22110700" y="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52214</xdr:rowOff>
    </xdr:from>
    <xdr:ext cx="378565" cy="259045"/>
    <xdr:sp macro="" textlink="">
      <xdr:nvSpPr>
        <xdr:cNvPr id="752" name="投資及び出資金該当値テキスト"/>
        <xdr:cNvSpPr txBox="1"/>
      </xdr:nvSpPr>
      <xdr:spPr>
        <a:xfrm>
          <a:off x="22212300" y="6567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132461</xdr:rowOff>
    </xdr:from>
    <xdr:to>
      <xdr:col>112</xdr:col>
      <xdr:colOff>38100</xdr:colOff>
      <xdr:row>39</xdr:row>
      <xdr:rowOff>62611</xdr:rowOff>
    </xdr:to>
    <xdr:sp macro="" textlink="">
      <xdr:nvSpPr>
        <xdr:cNvPr id="753" name="楕円 752"/>
        <xdr:cNvSpPr/>
      </xdr:nvSpPr>
      <xdr:spPr>
        <a:xfrm>
          <a:off x="21272500" y="66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53738</xdr:rowOff>
    </xdr:from>
    <xdr:ext cx="378565" cy="259045"/>
    <xdr:sp macro="" textlink="">
      <xdr:nvSpPr>
        <xdr:cNvPr id="754" name="テキスト ボックス 753"/>
        <xdr:cNvSpPr txBox="1"/>
      </xdr:nvSpPr>
      <xdr:spPr>
        <a:xfrm>
          <a:off x="21134017" y="6740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127762</xdr:rowOff>
    </xdr:from>
    <xdr:to>
      <xdr:col>107</xdr:col>
      <xdr:colOff>101600</xdr:colOff>
      <xdr:row>39</xdr:row>
      <xdr:rowOff>57912</xdr:rowOff>
    </xdr:to>
    <xdr:sp macro="" textlink="">
      <xdr:nvSpPr>
        <xdr:cNvPr id="755" name="楕円 754"/>
        <xdr:cNvSpPr/>
      </xdr:nvSpPr>
      <xdr:spPr>
        <a:xfrm>
          <a:off x="20383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49039</xdr:rowOff>
    </xdr:from>
    <xdr:ext cx="378565" cy="259045"/>
    <xdr:sp macro="" textlink="">
      <xdr:nvSpPr>
        <xdr:cNvPr id="756" name="テキスト ボックス 755"/>
        <xdr:cNvSpPr txBox="1"/>
      </xdr:nvSpPr>
      <xdr:spPr>
        <a:xfrm>
          <a:off x="20245017" y="673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143510</xdr:rowOff>
    </xdr:from>
    <xdr:to>
      <xdr:col>102</xdr:col>
      <xdr:colOff>165100</xdr:colOff>
      <xdr:row>39</xdr:row>
      <xdr:rowOff>73660</xdr:rowOff>
    </xdr:to>
    <xdr:sp macro="" textlink="">
      <xdr:nvSpPr>
        <xdr:cNvPr id="757" name="楕円 756"/>
        <xdr:cNvSpPr/>
      </xdr:nvSpPr>
      <xdr:spPr>
        <a:xfrm>
          <a:off x="19494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64787</xdr:rowOff>
    </xdr:from>
    <xdr:ext cx="378565" cy="259045"/>
    <xdr:sp macro="" textlink="">
      <xdr:nvSpPr>
        <xdr:cNvPr id="758" name="テキスト ボックス 757"/>
        <xdr:cNvSpPr txBox="1"/>
      </xdr:nvSpPr>
      <xdr:spPr>
        <a:xfrm>
          <a:off x="19356017" y="6751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118872</xdr:rowOff>
    </xdr:from>
    <xdr:to>
      <xdr:col>98</xdr:col>
      <xdr:colOff>38100</xdr:colOff>
      <xdr:row>39</xdr:row>
      <xdr:rowOff>49022</xdr:rowOff>
    </xdr:to>
    <xdr:sp macro="" textlink="">
      <xdr:nvSpPr>
        <xdr:cNvPr id="759" name="楕円 758"/>
        <xdr:cNvSpPr/>
      </xdr:nvSpPr>
      <xdr:spPr>
        <a:xfrm>
          <a:off x="18605500" y="66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40149</xdr:rowOff>
    </xdr:from>
    <xdr:ext cx="378565" cy="259045"/>
    <xdr:sp macro="" textlink="">
      <xdr:nvSpPr>
        <xdr:cNvPr id="760" name="テキスト ボックス 759"/>
        <xdr:cNvSpPr txBox="1"/>
      </xdr:nvSpPr>
      <xdr:spPr>
        <a:xfrm>
          <a:off x="18467017" y="6726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36830</xdr:rowOff>
    </xdr:from>
    <xdr:to>
      <xdr:col>116</xdr:col>
      <xdr:colOff>63500</xdr:colOff>
      <xdr:row>54</xdr:row>
      <xdr:rowOff>71310</xdr:rowOff>
    </xdr:to>
    <xdr:cxnSp macro="">
      <xdr:nvCxnSpPr>
        <xdr:cNvPr id="789" name="直線コネクタ 788"/>
        <xdr:cNvCxnSpPr/>
      </xdr:nvCxnSpPr>
      <xdr:spPr>
        <a:xfrm>
          <a:off x="21323300" y="9295130"/>
          <a:ext cx="8382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43972</xdr:rowOff>
    </xdr:from>
    <xdr:ext cx="469744" cy="259045"/>
    <xdr:sp macro="" textlink="">
      <xdr:nvSpPr>
        <xdr:cNvPr id="790" name="貸付金平均値テキスト"/>
        <xdr:cNvSpPr txBox="1"/>
      </xdr:nvSpPr>
      <xdr:spPr>
        <a:xfrm>
          <a:off x="22212300" y="9816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124993</xdr:rowOff>
    </xdr:from>
    <xdr:to>
      <xdr:col>111</xdr:col>
      <xdr:colOff>177800</xdr:colOff>
      <xdr:row>54</xdr:row>
      <xdr:rowOff>36830</xdr:rowOff>
    </xdr:to>
    <xdr:cxnSp macro="">
      <xdr:nvCxnSpPr>
        <xdr:cNvPr id="792" name="直線コネクタ 791"/>
        <xdr:cNvCxnSpPr/>
      </xdr:nvCxnSpPr>
      <xdr:spPr>
        <a:xfrm>
          <a:off x="20434300" y="9211843"/>
          <a:ext cx="889000" cy="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128973</xdr:rowOff>
    </xdr:from>
    <xdr:ext cx="469744" cy="259045"/>
    <xdr:sp macro="" textlink="">
      <xdr:nvSpPr>
        <xdr:cNvPr id="794" name="テキスト ボックス 793"/>
        <xdr:cNvSpPr txBox="1"/>
      </xdr:nvSpPr>
      <xdr:spPr>
        <a:xfrm>
          <a:off x="21088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19723</xdr:rowOff>
    </xdr:from>
    <xdr:to>
      <xdr:col>107</xdr:col>
      <xdr:colOff>50800</xdr:colOff>
      <xdr:row>53</xdr:row>
      <xdr:rowOff>124993</xdr:rowOff>
    </xdr:to>
    <xdr:cxnSp macro="">
      <xdr:nvCxnSpPr>
        <xdr:cNvPr id="795" name="直線コネクタ 794"/>
        <xdr:cNvCxnSpPr/>
      </xdr:nvCxnSpPr>
      <xdr:spPr>
        <a:xfrm>
          <a:off x="19545300" y="9106573"/>
          <a:ext cx="889000" cy="10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126801</xdr:rowOff>
    </xdr:from>
    <xdr:ext cx="469744" cy="259045"/>
    <xdr:sp macro="" textlink="">
      <xdr:nvSpPr>
        <xdr:cNvPr id="797" name="テキスト ボックス 796"/>
        <xdr:cNvSpPr txBox="1"/>
      </xdr:nvSpPr>
      <xdr:spPr>
        <a:xfrm>
          <a:off x="20199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82245</xdr:rowOff>
    </xdr:from>
    <xdr:to>
      <xdr:col>102</xdr:col>
      <xdr:colOff>114300</xdr:colOff>
      <xdr:row>53</xdr:row>
      <xdr:rowOff>19723</xdr:rowOff>
    </xdr:to>
    <xdr:cxnSp macro="">
      <xdr:nvCxnSpPr>
        <xdr:cNvPr id="798" name="直線コネクタ 797"/>
        <xdr:cNvCxnSpPr/>
      </xdr:nvCxnSpPr>
      <xdr:spPr>
        <a:xfrm>
          <a:off x="18656300" y="8997645"/>
          <a:ext cx="8890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79595</xdr:rowOff>
    </xdr:from>
    <xdr:ext cx="469744" cy="259045"/>
    <xdr:sp macro="" textlink="">
      <xdr:nvSpPr>
        <xdr:cNvPr id="800" name="テキスト ボックス 799"/>
        <xdr:cNvSpPr txBox="1"/>
      </xdr:nvSpPr>
      <xdr:spPr>
        <a:xfrm>
          <a:off x="19310428" y="98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55021</xdr:rowOff>
    </xdr:from>
    <xdr:ext cx="469744" cy="259045"/>
    <xdr:sp macro="" textlink="">
      <xdr:nvSpPr>
        <xdr:cNvPr id="802" name="テキスト ボックス 801"/>
        <xdr:cNvSpPr txBox="1"/>
      </xdr:nvSpPr>
      <xdr:spPr>
        <a:xfrm>
          <a:off x="18421428" y="98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20510</xdr:rowOff>
    </xdr:from>
    <xdr:to>
      <xdr:col>116</xdr:col>
      <xdr:colOff>114300</xdr:colOff>
      <xdr:row>54</xdr:row>
      <xdr:rowOff>122110</xdr:rowOff>
    </xdr:to>
    <xdr:sp macro="" textlink="">
      <xdr:nvSpPr>
        <xdr:cNvPr id="808" name="楕円 807"/>
        <xdr:cNvSpPr/>
      </xdr:nvSpPr>
      <xdr:spPr>
        <a:xfrm>
          <a:off x="22110700" y="927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43387</xdr:rowOff>
    </xdr:from>
    <xdr:ext cx="534377" cy="259045"/>
    <xdr:sp macro="" textlink="">
      <xdr:nvSpPr>
        <xdr:cNvPr id="809" name="貸付金該当値テキスト"/>
        <xdr:cNvSpPr txBox="1"/>
      </xdr:nvSpPr>
      <xdr:spPr>
        <a:xfrm>
          <a:off x="22212300" y="913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157480</xdr:rowOff>
    </xdr:from>
    <xdr:to>
      <xdr:col>112</xdr:col>
      <xdr:colOff>38100</xdr:colOff>
      <xdr:row>54</xdr:row>
      <xdr:rowOff>87630</xdr:rowOff>
    </xdr:to>
    <xdr:sp macro="" textlink="">
      <xdr:nvSpPr>
        <xdr:cNvPr id="810" name="楕円 809"/>
        <xdr:cNvSpPr/>
      </xdr:nvSpPr>
      <xdr:spPr>
        <a:xfrm>
          <a:off x="21272500" y="924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104157</xdr:rowOff>
    </xdr:from>
    <xdr:ext cx="534377" cy="259045"/>
    <xdr:sp macro="" textlink="">
      <xdr:nvSpPr>
        <xdr:cNvPr id="811" name="テキスト ボックス 810"/>
        <xdr:cNvSpPr txBox="1"/>
      </xdr:nvSpPr>
      <xdr:spPr>
        <a:xfrm>
          <a:off x="21056111" y="901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74193</xdr:rowOff>
    </xdr:from>
    <xdr:to>
      <xdr:col>107</xdr:col>
      <xdr:colOff>101600</xdr:colOff>
      <xdr:row>54</xdr:row>
      <xdr:rowOff>4343</xdr:rowOff>
    </xdr:to>
    <xdr:sp macro="" textlink="">
      <xdr:nvSpPr>
        <xdr:cNvPr id="812" name="楕円 811"/>
        <xdr:cNvSpPr/>
      </xdr:nvSpPr>
      <xdr:spPr>
        <a:xfrm>
          <a:off x="20383500" y="916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20870</xdr:rowOff>
    </xdr:from>
    <xdr:ext cx="534377" cy="259045"/>
    <xdr:sp macro="" textlink="">
      <xdr:nvSpPr>
        <xdr:cNvPr id="813" name="テキスト ボックス 812"/>
        <xdr:cNvSpPr txBox="1"/>
      </xdr:nvSpPr>
      <xdr:spPr>
        <a:xfrm>
          <a:off x="20167111" y="893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140373</xdr:rowOff>
    </xdr:from>
    <xdr:to>
      <xdr:col>102</xdr:col>
      <xdr:colOff>165100</xdr:colOff>
      <xdr:row>53</xdr:row>
      <xdr:rowOff>70523</xdr:rowOff>
    </xdr:to>
    <xdr:sp macro="" textlink="">
      <xdr:nvSpPr>
        <xdr:cNvPr id="814" name="楕円 813"/>
        <xdr:cNvSpPr/>
      </xdr:nvSpPr>
      <xdr:spPr>
        <a:xfrm>
          <a:off x="19494500" y="905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87050</xdr:rowOff>
    </xdr:from>
    <xdr:ext cx="534377" cy="259045"/>
    <xdr:sp macro="" textlink="">
      <xdr:nvSpPr>
        <xdr:cNvPr id="815" name="テキスト ボックス 814"/>
        <xdr:cNvSpPr txBox="1"/>
      </xdr:nvSpPr>
      <xdr:spPr>
        <a:xfrm>
          <a:off x="19278111" y="883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31445</xdr:rowOff>
    </xdr:from>
    <xdr:to>
      <xdr:col>98</xdr:col>
      <xdr:colOff>38100</xdr:colOff>
      <xdr:row>52</xdr:row>
      <xdr:rowOff>133045</xdr:rowOff>
    </xdr:to>
    <xdr:sp macro="" textlink="">
      <xdr:nvSpPr>
        <xdr:cNvPr id="816" name="楕円 815"/>
        <xdr:cNvSpPr/>
      </xdr:nvSpPr>
      <xdr:spPr>
        <a:xfrm>
          <a:off x="18605500" y="894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149572</xdr:rowOff>
    </xdr:from>
    <xdr:ext cx="534377" cy="259045"/>
    <xdr:sp macro="" textlink="">
      <xdr:nvSpPr>
        <xdr:cNvPr id="817" name="テキスト ボックス 816"/>
        <xdr:cNvSpPr txBox="1"/>
      </xdr:nvSpPr>
      <xdr:spPr>
        <a:xfrm>
          <a:off x="18389111" y="8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102439</xdr:rowOff>
    </xdr:from>
    <xdr:to>
      <xdr:col>116</xdr:col>
      <xdr:colOff>63500</xdr:colOff>
      <xdr:row>76</xdr:row>
      <xdr:rowOff>111320</xdr:rowOff>
    </xdr:to>
    <xdr:cxnSp macro="">
      <xdr:nvCxnSpPr>
        <xdr:cNvPr id="849" name="直線コネクタ 848"/>
        <xdr:cNvCxnSpPr/>
      </xdr:nvCxnSpPr>
      <xdr:spPr>
        <a:xfrm>
          <a:off x="21323300" y="13132639"/>
          <a:ext cx="838200" cy="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102439</xdr:rowOff>
    </xdr:from>
    <xdr:to>
      <xdr:col>111</xdr:col>
      <xdr:colOff>177800</xdr:colOff>
      <xdr:row>76</xdr:row>
      <xdr:rowOff>127290</xdr:rowOff>
    </xdr:to>
    <xdr:cxnSp macro="">
      <xdr:nvCxnSpPr>
        <xdr:cNvPr id="852" name="直線コネクタ 851"/>
        <xdr:cNvCxnSpPr/>
      </xdr:nvCxnSpPr>
      <xdr:spPr>
        <a:xfrm flipV="1">
          <a:off x="20434300" y="13132639"/>
          <a:ext cx="889000" cy="2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127290</xdr:rowOff>
    </xdr:from>
    <xdr:to>
      <xdr:col>107</xdr:col>
      <xdr:colOff>50800</xdr:colOff>
      <xdr:row>76</xdr:row>
      <xdr:rowOff>164781</xdr:rowOff>
    </xdr:to>
    <xdr:cxnSp macro="">
      <xdr:nvCxnSpPr>
        <xdr:cNvPr id="855" name="直線コネクタ 854"/>
        <xdr:cNvCxnSpPr/>
      </xdr:nvCxnSpPr>
      <xdr:spPr>
        <a:xfrm flipV="1">
          <a:off x="19545300" y="13157490"/>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164781</xdr:rowOff>
    </xdr:from>
    <xdr:to>
      <xdr:col>102</xdr:col>
      <xdr:colOff>114300</xdr:colOff>
      <xdr:row>77</xdr:row>
      <xdr:rowOff>106324</xdr:rowOff>
    </xdr:to>
    <xdr:cxnSp macro="">
      <xdr:nvCxnSpPr>
        <xdr:cNvPr id="858" name="直線コネクタ 857"/>
        <xdr:cNvCxnSpPr/>
      </xdr:nvCxnSpPr>
      <xdr:spPr>
        <a:xfrm flipV="1">
          <a:off x="18656300" y="13194981"/>
          <a:ext cx="889000" cy="1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39047</xdr:rowOff>
    </xdr:from>
    <xdr:ext cx="534377" cy="259045"/>
    <xdr:sp macro="" textlink="">
      <xdr:nvSpPr>
        <xdr:cNvPr id="860" name="テキスト ボックス 859"/>
        <xdr:cNvSpPr txBox="1"/>
      </xdr:nvSpPr>
      <xdr:spPr>
        <a:xfrm>
          <a:off x="19278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60520</xdr:rowOff>
    </xdr:from>
    <xdr:to>
      <xdr:col>116</xdr:col>
      <xdr:colOff>114300</xdr:colOff>
      <xdr:row>76</xdr:row>
      <xdr:rowOff>162120</xdr:rowOff>
    </xdr:to>
    <xdr:sp macro="" textlink="">
      <xdr:nvSpPr>
        <xdr:cNvPr id="868" name="楕円 867"/>
        <xdr:cNvSpPr/>
      </xdr:nvSpPr>
      <xdr:spPr>
        <a:xfrm>
          <a:off x="22110700" y="1309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38947</xdr:rowOff>
    </xdr:from>
    <xdr:ext cx="534377" cy="259045"/>
    <xdr:sp macro="" textlink="">
      <xdr:nvSpPr>
        <xdr:cNvPr id="869" name="繰出金該当値テキスト"/>
        <xdr:cNvSpPr txBox="1"/>
      </xdr:nvSpPr>
      <xdr:spPr>
        <a:xfrm>
          <a:off x="22212300" y="1306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51639</xdr:rowOff>
    </xdr:from>
    <xdr:to>
      <xdr:col>112</xdr:col>
      <xdr:colOff>38100</xdr:colOff>
      <xdr:row>76</xdr:row>
      <xdr:rowOff>153239</xdr:rowOff>
    </xdr:to>
    <xdr:sp macro="" textlink="">
      <xdr:nvSpPr>
        <xdr:cNvPr id="870" name="楕円 869"/>
        <xdr:cNvSpPr/>
      </xdr:nvSpPr>
      <xdr:spPr>
        <a:xfrm>
          <a:off x="21272500" y="130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144366</xdr:rowOff>
    </xdr:from>
    <xdr:ext cx="534377" cy="259045"/>
    <xdr:sp macro="" textlink="">
      <xdr:nvSpPr>
        <xdr:cNvPr id="871" name="テキスト ボックス 870"/>
        <xdr:cNvSpPr txBox="1"/>
      </xdr:nvSpPr>
      <xdr:spPr>
        <a:xfrm>
          <a:off x="21056111" y="1317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76490</xdr:rowOff>
    </xdr:from>
    <xdr:to>
      <xdr:col>107</xdr:col>
      <xdr:colOff>101600</xdr:colOff>
      <xdr:row>77</xdr:row>
      <xdr:rowOff>6640</xdr:rowOff>
    </xdr:to>
    <xdr:sp macro="" textlink="">
      <xdr:nvSpPr>
        <xdr:cNvPr id="872" name="楕円 871"/>
        <xdr:cNvSpPr/>
      </xdr:nvSpPr>
      <xdr:spPr>
        <a:xfrm>
          <a:off x="20383500" y="1310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169217</xdr:rowOff>
    </xdr:from>
    <xdr:ext cx="534377" cy="259045"/>
    <xdr:sp macro="" textlink="">
      <xdr:nvSpPr>
        <xdr:cNvPr id="873" name="テキスト ボックス 872"/>
        <xdr:cNvSpPr txBox="1"/>
      </xdr:nvSpPr>
      <xdr:spPr>
        <a:xfrm>
          <a:off x="20167111" y="131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113981</xdr:rowOff>
    </xdr:from>
    <xdr:to>
      <xdr:col>102</xdr:col>
      <xdr:colOff>165100</xdr:colOff>
      <xdr:row>77</xdr:row>
      <xdr:rowOff>44131</xdr:rowOff>
    </xdr:to>
    <xdr:sp macro="" textlink="">
      <xdr:nvSpPr>
        <xdr:cNvPr id="874" name="楕円 873"/>
        <xdr:cNvSpPr/>
      </xdr:nvSpPr>
      <xdr:spPr>
        <a:xfrm>
          <a:off x="19494500" y="1314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60658</xdr:rowOff>
    </xdr:from>
    <xdr:ext cx="534377" cy="259045"/>
    <xdr:sp macro="" textlink="">
      <xdr:nvSpPr>
        <xdr:cNvPr id="875" name="テキスト ボックス 874"/>
        <xdr:cNvSpPr txBox="1"/>
      </xdr:nvSpPr>
      <xdr:spPr>
        <a:xfrm>
          <a:off x="19278111" y="1291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55524</xdr:rowOff>
    </xdr:from>
    <xdr:to>
      <xdr:col>98</xdr:col>
      <xdr:colOff>38100</xdr:colOff>
      <xdr:row>77</xdr:row>
      <xdr:rowOff>157124</xdr:rowOff>
    </xdr:to>
    <xdr:sp macro="" textlink="">
      <xdr:nvSpPr>
        <xdr:cNvPr id="876" name="楕円 875"/>
        <xdr:cNvSpPr/>
      </xdr:nvSpPr>
      <xdr:spPr>
        <a:xfrm>
          <a:off x="18605500" y="132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148251</xdr:rowOff>
    </xdr:from>
    <xdr:ext cx="534377" cy="259045"/>
    <xdr:sp macro="" textlink="">
      <xdr:nvSpPr>
        <xdr:cNvPr id="877" name="テキスト ボックス 876"/>
        <xdr:cNvSpPr txBox="1"/>
      </xdr:nvSpPr>
      <xdr:spPr>
        <a:xfrm>
          <a:off x="18389111" y="133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人口は微減している状況ではあるが、物件費は六供清掃工場延命化工事に伴う可燃ごみの処理委託経費や市民文化会館の耐震・大規模改修工事の完了に伴う指定管理委託料の増加等により、</a:t>
          </a:r>
          <a:r>
            <a:rPr kumimoji="1" lang="en-US" altLang="ja-JP" sz="1300">
              <a:latin typeface="ＭＳ Ｐゴシック" panose="020B0600070205080204" pitchFamily="50" charset="-128"/>
              <a:ea typeface="ＭＳ Ｐゴシック" panose="020B0600070205080204" pitchFamily="50" charset="-128"/>
            </a:rPr>
            <a:t>1,766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補助費等は、野菜振興事業や畜産振興推進事業の増加等により、</a:t>
          </a:r>
          <a:r>
            <a:rPr kumimoji="1" lang="en-US" altLang="ja-JP" sz="1300">
              <a:latin typeface="ＭＳ Ｐゴシック" panose="020B0600070205080204" pitchFamily="50" charset="-128"/>
              <a:ea typeface="ＭＳ Ｐゴシック" panose="020B0600070205080204" pitchFamily="50" charset="-128"/>
            </a:rPr>
            <a:t>920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普通建設事業費は、新規整備は減少しており、</a:t>
          </a:r>
          <a:r>
            <a:rPr kumimoji="1" lang="en-US" altLang="ja-JP" sz="1300">
              <a:latin typeface="ＭＳ Ｐゴシック" panose="020B0600070205080204" pitchFamily="50" charset="-128"/>
              <a:ea typeface="ＭＳ Ｐゴシック" panose="020B0600070205080204" pitchFamily="50" charset="-128"/>
            </a:rPr>
            <a:t>1,749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人の減となっているが、六供清掃工場延命化工事や桃井小学校校舎改築工事等により更新整備が増加し、</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人の増となっており、普通建設事業費全体では</a:t>
          </a:r>
          <a:r>
            <a:rPr kumimoji="1" lang="en-US" altLang="ja-JP" sz="1300">
              <a:latin typeface="ＭＳ Ｐゴシック" panose="020B0600070205080204" pitchFamily="50" charset="-128"/>
              <a:ea typeface="ＭＳ Ｐゴシック" panose="020B0600070205080204" pitchFamily="50" charset="-128"/>
            </a:rPr>
            <a:t>371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人の減となっている。</a:t>
          </a:r>
        </a:p>
        <a:p>
          <a:r>
            <a:rPr kumimoji="1" lang="ja-JP" altLang="en-US" sz="1300">
              <a:latin typeface="ＭＳ Ｐゴシック" panose="020B0600070205080204" pitchFamily="50" charset="-128"/>
              <a:ea typeface="ＭＳ Ｐゴシック" panose="020B0600070205080204" pitchFamily="50" charset="-128"/>
            </a:rPr>
            <a:t>今後も、事業の必要性や効果を十分に検証し、経常経費の縮減に努める。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338,226
332,138
311.59
142,892,341
139,996,400
2,508,314
75,997,674
155,480,033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105954</xdr:rowOff>
    </xdr:from>
    <xdr:to>
      <xdr:col>24</xdr:col>
      <xdr:colOff>63500</xdr:colOff>
      <xdr:row>34</xdr:row>
      <xdr:rowOff>125549</xdr:rowOff>
    </xdr:to>
    <xdr:cxnSp macro="">
      <xdr:nvCxnSpPr>
        <xdr:cNvPr id="63" name="直線コネクタ 62"/>
        <xdr:cNvCxnSpPr/>
      </xdr:nvCxnSpPr>
      <xdr:spPr>
        <a:xfrm>
          <a:off x="3797300" y="593525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78196</xdr:rowOff>
    </xdr:from>
    <xdr:to>
      <xdr:col>19</xdr:col>
      <xdr:colOff>177800</xdr:colOff>
      <xdr:row>34</xdr:row>
      <xdr:rowOff>105954</xdr:rowOff>
    </xdr:to>
    <xdr:cxnSp macro="">
      <xdr:nvCxnSpPr>
        <xdr:cNvPr id="66" name="直線コネクタ 65"/>
        <xdr:cNvCxnSpPr/>
      </xdr:nvCxnSpPr>
      <xdr:spPr>
        <a:xfrm>
          <a:off x="2908300" y="5736046"/>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78196</xdr:rowOff>
    </xdr:from>
    <xdr:to>
      <xdr:col>15</xdr:col>
      <xdr:colOff>50800</xdr:colOff>
      <xdr:row>34</xdr:row>
      <xdr:rowOff>15603</xdr:rowOff>
    </xdr:to>
    <xdr:cxnSp macro="">
      <xdr:nvCxnSpPr>
        <xdr:cNvPr id="69" name="直線コネクタ 68"/>
        <xdr:cNvCxnSpPr/>
      </xdr:nvCxnSpPr>
      <xdr:spPr>
        <a:xfrm flipV="1">
          <a:off x="2019300" y="573604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144616</xdr:rowOff>
    </xdr:from>
    <xdr:ext cx="469744" cy="259045"/>
    <xdr:sp macro="" textlink="">
      <xdr:nvSpPr>
        <xdr:cNvPr id="71" name="テキスト ボックス 70"/>
        <xdr:cNvSpPr txBox="1"/>
      </xdr:nvSpPr>
      <xdr:spPr>
        <a:xfrm>
          <a:off x="2673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15603</xdr:rowOff>
    </xdr:from>
    <xdr:to>
      <xdr:col>10</xdr:col>
      <xdr:colOff>114300</xdr:colOff>
      <xdr:row>34</xdr:row>
      <xdr:rowOff>129903</xdr:rowOff>
    </xdr:to>
    <xdr:cxnSp macro="">
      <xdr:nvCxnSpPr>
        <xdr:cNvPr id="72" name="直線コネクタ 71"/>
        <xdr:cNvCxnSpPr/>
      </xdr:nvCxnSpPr>
      <xdr:spPr>
        <a:xfrm flipV="1">
          <a:off x="1130300" y="584490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14531</xdr:rowOff>
    </xdr:from>
    <xdr:ext cx="469744" cy="259045"/>
    <xdr:sp macro="" textlink="">
      <xdr:nvSpPr>
        <xdr:cNvPr id="74" name="テキスト ボックス 73"/>
        <xdr:cNvSpPr txBox="1"/>
      </xdr:nvSpPr>
      <xdr:spPr>
        <a:xfrm>
          <a:off x="1784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34126</xdr:rowOff>
    </xdr:from>
    <xdr:ext cx="469744" cy="259045"/>
    <xdr:sp macro="" textlink="">
      <xdr:nvSpPr>
        <xdr:cNvPr id="76" name="テキスト ボックス 75"/>
        <xdr:cNvSpPr txBox="1"/>
      </xdr:nvSpPr>
      <xdr:spPr>
        <a:xfrm>
          <a:off x="895428"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74749</xdr:rowOff>
    </xdr:from>
    <xdr:to>
      <xdr:col>24</xdr:col>
      <xdr:colOff>114300</xdr:colOff>
      <xdr:row>35</xdr:row>
      <xdr:rowOff>4899</xdr:rowOff>
    </xdr:to>
    <xdr:sp macro="" textlink="">
      <xdr:nvSpPr>
        <xdr:cNvPr id="82" name="楕円 81"/>
        <xdr:cNvSpPr/>
      </xdr:nvSpPr>
      <xdr:spPr>
        <a:xfrm>
          <a:off x="4584700" y="59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97626</xdr:rowOff>
    </xdr:from>
    <xdr:ext cx="469744" cy="259045"/>
    <xdr:sp macro="" textlink="">
      <xdr:nvSpPr>
        <xdr:cNvPr id="83" name="議会費該当値テキスト"/>
        <xdr:cNvSpPr txBox="1"/>
      </xdr:nvSpPr>
      <xdr:spPr>
        <a:xfrm>
          <a:off x="4686300" y="575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55154</xdr:rowOff>
    </xdr:from>
    <xdr:to>
      <xdr:col>20</xdr:col>
      <xdr:colOff>38100</xdr:colOff>
      <xdr:row>34</xdr:row>
      <xdr:rowOff>156754</xdr:rowOff>
    </xdr:to>
    <xdr:sp macro="" textlink="">
      <xdr:nvSpPr>
        <xdr:cNvPr id="84" name="楕円 83"/>
        <xdr:cNvSpPr/>
      </xdr:nvSpPr>
      <xdr:spPr>
        <a:xfrm>
          <a:off x="3746500" y="58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1831</xdr:rowOff>
    </xdr:from>
    <xdr:ext cx="469744" cy="259045"/>
    <xdr:sp macro="" textlink="">
      <xdr:nvSpPr>
        <xdr:cNvPr id="85" name="テキスト ボックス 84"/>
        <xdr:cNvSpPr txBox="1"/>
      </xdr:nvSpPr>
      <xdr:spPr>
        <a:xfrm>
          <a:off x="3562428" y="56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27396</xdr:rowOff>
    </xdr:from>
    <xdr:to>
      <xdr:col>15</xdr:col>
      <xdr:colOff>101600</xdr:colOff>
      <xdr:row>33</xdr:row>
      <xdr:rowOff>128996</xdr:rowOff>
    </xdr:to>
    <xdr:sp macro="" textlink="">
      <xdr:nvSpPr>
        <xdr:cNvPr id="86" name="楕円 85"/>
        <xdr:cNvSpPr/>
      </xdr:nvSpPr>
      <xdr:spPr>
        <a:xfrm>
          <a:off x="2857500" y="568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145523</xdr:rowOff>
    </xdr:from>
    <xdr:ext cx="469744" cy="259045"/>
    <xdr:sp macro="" textlink="">
      <xdr:nvSpPr>
        <xdr:cNvPr id="87" name="テキスト ボックス 86"/>
        <xdr:cNvSpPr txBox="1"/>
      </xdr:nvSpPr>
      <xdr:spPr>
        <a:xfrm>
          <a:off x="2673428" y="546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136253</xdr:rowOff>
    </xdr:from>
    <xdr:to>
      <xdr:col>10</xdr:col>
      <xdr:colOff>165100</xdr:colOff>
      <xdr:row>34</xdr:row>
      <xdr:rowOff>66403</xdr:rowOff>
    </xdr:to>
    <xdr:sp macro="" textlink="">
      <xdr:nvSpPr>
        <xdr:cNvPr id="88" name="楕円 87"/>
        <xdr:cNvSpPr/>
      </xdr:nvSpPr>
      <xdr:spPr>
        <a:xfrm>
          <a:off x="1968500" y="579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82930</xdr:rowOff>
    </xdr:from>
    <xdr:ext cx="469744" cy="259045"/>
    <xdr:sp macro="" textlink="">
      <xdr:nvSpPr>
        <xdr:cNvPr id="89" name="テキスト ボックス 88"/>
        <xdr:cNvSpPr txBox="1"/>
      </xdr:nvSpPr>
      <xdr:spPr>
        <a:xfrm>
          <a:off x="1784428" y="556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79103</xdr:rowOff>
    </xdr:from>
    <xdr:to>
      <xdr:col>6</xdr:col>
      <xdr:colOff>38100</xdr:colOff>
      <xdr:row>35</xdr:row>
      <xdr:rowOff>9253</xdr:rowOff>
    </xdr:to>
    <xdr:sp macro="" textlink="">
      <xdr:nvSpPr>
        <xdr:cNvPr id="90" name="楕円 89"/>
        <xdr:cNvSpPr/>
      </xdr:nvSpPr>
      <xdr:spPr>
        <a:xfrm>
          <a:off x="1079500" y="590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25780</xdr:rowOff>
    </xdr:from>
    <xdr:ext cx="469744" cy="259045"/>
    <xdr:sp macro="" textlink="">
      <xdr:nvSpPr>
        <xdr:cNvPr id="91" name="テキスト ボックス 90"/>
        <xdr:cNvSpPr txBox="1"/>
      </xdr:nvSpPr>
      <xdr:spPr>
        <a:xfrm>
          <a:off x="895428" y="56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160241</xdr:rowOff>
    </xdr:from>
    <xdr:to>
      <xdr:col>24</xdr:col>
      <xdr:colOff>63500</xdr:colOff>
      <xdr:row>57</xdr:row>
      <xdr:rowOff>103711</xdr:rowOff>
    </xdr:to>
    <xdr:cxnSp macro="">
      <xdr:nvCxnSpPr>
        <xdr:cNvPr id="123" name="直線コネクタ 122"/>
        <xdr:cNvCxnSpPr/>
      </xdr:nvCxnSpPr>
      <xdr:spPr>
        <a:xfrm>
          <a:off x="3797300" y="9761441"/>
          <a:ext cx="838200" cy="11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156682</xdr:rowOff>
    </xdr:from>
    <xdr:to>
      <xdr:col>19</xdr:col>
      <xdr:colOff>177800</xdr:colOff>
      <xdr:row>56</xdr:row>
      <xdr:rowOff>160241</xdr:rowOff>
    </xdr:to>
    <xdr:cxnSp macro="">
      <xdr:nvCxnSpPr>
        <xdr:cNvPr id="126" name="直線コネクタ 125"/>
        <xdr:cNvCxnSpPr/>
      </xdr:nvCxnSpPr>
      <xdr:spPr>
        <a:xfrm>
          <a:off x="2908300" y="9757882"/>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156682</xdr:rowOff>
    </xdr:from>
    <xdr:to>
      <xdr:col>15</xdr:col>
      <xdr:colOff>50800</xdr:colOff>
      <xdr:row>57</xdr:row>
      <xdr:rowOff>133985</xdr:rowOff>
    </xdr:to>
    <xdr:cxnSp macro="">
      <xdr:nvCxnSpPr>
        <xdr:cNvPr id="129" name="直線コネクタ 128"/>
        <xdr:cNvCxnSpPr/>
      </xdr:nvCxnSpPr>
      <xdr:spPr>
        <a:xfrm flipV="1">
          <a:off x="2019300" y="9757882"/>
          <a:ext cx="889000" cy="14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98977</xdr:rowOff>
    </xdr:from>
    <xdr:to>
      <xdr:col>10</xdr:col>
      <xdr:colOff>114300</xdr:colOff>
      <xdr:row>57</xdr:row>
      <xdr:rowOff>133985</xdr:rowOff>
    </xdr:to>
    <xdr:cxnSp macro="">
      <xdr:nvCxnSpPr>
        <xdr:cNvPr id="132" name="直線コネクタ 131"/>
        <xdr:cNvCxnSpPr/>
      </xdr:nvCxnSpPr>
      <xdr:spPr>
        <a:xfrm>
          <a:off x="1130300" y="9185827"/>
          <a:ext cx="889000" cy="72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33429</xdr:rowOff>
    </xdr:from>
    <xdr:ext cx="534377" cy="259045"/>
    <xdr:sp macro="" textlink="">
      <xdr:nvSpPr>
        <xdr:cNvPr id="136" name="テキスト ボックス 135"/>
        <xdr:cNvSpPr txBox="1"/>
      </xdr:nvSpPr>
      <xdr:spPr>
        <a:xfrm>
          <a:off x="863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52911</xdr:rowOff>
    </xdr:from>
    <xdr:to>
      <xdr:col>24</xdr:col>
      <xdr:colOff>114300</xdr:colOff>
      <xdr:row>57</xdr:row>
      <xdr:rowOff>154511</xdr:rowOff>
    </xdr:to>
    <xdr:sp macro="" textlink="">
      <xdr:nvSpPr>
        <xdr:cNvPr id="142" name="楕円 141"/>
        <xdr:cNvSpPr/>
      </xdr:nvSpPr>
      <xdr:spPr>
        <a:xfrm>
          <a:off x="4584700" y="98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31338</xdr:rowOff>
    </xdr:from>
    <xdr:ext cx="534377" cy="259045"/>
    <xdr:sp macro="" textlink="">
      <xdr:nvSpPr>
        <xdr:cNvPr id="143" name="総務費該当値テキスト"/>
        <xdr:cNvSpPr txBox="1"/>
      </xdr:nvSpPr>
      <xdr:spPr>
        <a:xfrm>
          <a:off x="4686300" y="980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109441</xdr:rowOff>
    </xdr:from>
    <xdr:to>
      <xdr:col>20</xdr:col>
      <xdr:colOff>38100</xdr:colOff>
      <xdr:row>57</xdr:row>
      <xdr:rowOff>39591</xdr:rowOff>
    </xdr:to>
    <xdr:sp macro="" textlink="">
      <xdr:nvSpPr>
        <xdr:cNvPr id="144" name="楕円 143"/>
        <xdr:cNvSpPr/>
      </xdr:nvSpPr>
      <xdr:spPr>
        <a:xfrm>
          <a:off x="3746500" y="97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30718</xdr:rowOff>
    </xdr:from>
    <xdr:ext cx="534377" cy="259045"/>
    <xdr:sp macro="" textlink="">
      <xdr:nvSpPr>
        <xdr:cNvPr id="145" name="テキスト ボックス 144"/>
        <xdr:cNvSpPr txBox="1"/>
      </xdr:nvSpPr>
      <xdr:spPr>
        <a:xfrm>
          <a:off x="3530111" y="980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105882</xdr:rowOff>
    </xdr:from>
    <xdr:to>
      <xdr:col>15</xdr:col>
      <xdr:colOff>101600</xdr:colOff>
      <xdr:row>57</xdr:row>
      <xdr:rowOff>36032</xdr:rowOff>
    </xdr:to>
    <xdr:sp macro="" textlink="">
      <xdr:nvSpPr>
        <xdr:cNvPr id="146" name="楕円 145"/>
        <xdr:cNvSpPr/>
      </xdr:nvSpPr>
      <xdr:spPr>
        <a:xfrm>
          <a:off x="2857500" y="970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27159</xdr:rowOff>
    </xdr:from>
    <xdr:ext cx="534377" cy="259045"/>
    <xdr:sp macro="" textlink="">
      <xdr:nvSpPr>
        <xdr:cNvPr id="147" name="テキスト ボックス 146"/>
        <xdr:cNvSpPr txBox="1"/>
      </xdr:nvSpPr>
      <xdr:spPr>
        <a:xfrm>
          <a:off x="2641111" y="97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83185</xdr:rowOff>
    </xdr:from>
    <xdr:to>
      <xdr:col>10</xdr:col>
      <xdr:colOff>165100</xdr:colOff>
      <xdr:row>58</xdr:row>
      <xdr:rowOff>13335</xdr:rowOff>
    </xdr:to>
    <xdr:sp macro="" textlink="">
      <xdr:nvSpPr>
        <xdr:cNvPr id="148" name="楕円 147"/>
        <xdr:cNvSpPr/>
      </xdr:nvSpPr>
      <xdr:spPr>
        <a:xfrm>
          <a:off x="1968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4462</xdr:rowOff>
    </xdr:from>
    <xdr:ext cx="534377" cy="259045"/>
    <xdr:sp macro="" textlink="">
      <xdr:nvSpPr>
        <xdr:cNvPr id="149" name="テキスト ボックス 148"/>
        <xdr:cNvSpPr txBox="1"/>
      </xdr:nvSpPr>
      <xdr:spPr>
        <a:xfrm>
          <a:off x="1752111" y="9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48177</xdr:rowOff>
    </xdr:from>
    <xdr:to>
      <xdr:col>6</xdr:col>
      <xdr:colOff>38100</xdr:colOff>
      <xdr:row>53</xdr:row>
      <xdr:rowOff>149777</xdr:rowOff>
    </xdr:to>
    <xdr:sp macro="" textlink="">
      <xdr:nvSpPr>
        <xdr:cNvPr id="150" name="楕円 149"/>
        <xdr:cNvSpPr/>
      </xdr:nvSpPr>
      <xdr:spPr>
        <a:xfrm>
          <a:off x="1079500" y="913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166304</xdr:rowOff>
    </xdr:from>
    <xdr:ext cx="534377" cy="259045"/>
    <xdr:sp macro="" textlink="">
      <xdr:nvSpPr>
        <xdr:cNvPr id="151" name="テキスト ボックス 150"/>
        <xdr:cNvSpPr txBox="1"/>
      </xdr:nvSpPr>
      <xdr:spPr>
        <a:xfrm>
          <a:off x="863111" y="891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91263</xdr:rowOff>
    </xdr:from>
    <xdr:to>
      <xdr:col>24</xdr:col>
      <xdr:colOff>63500</xdr:colOff>
      <xdr:row>77</xdr:row>
      <xdr:rowOff>114212</xdr:rowOff>
    </xdr:to>
    <xdr:cxnSp macro="">
      <xdr:nvCxnSpPr>
        <xdr:cNvPr id="181" name="直線コネクタ 180"/>
        <xdr:cNvCxnSpPr/>
      </xdr:nvCxnSpPr>
      <xdr:spPr>
        <a:xfrm>
          <a:off x="3797300" y="13292913"/>
          <a:ext cx="838200" cy="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2"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91263</xdr:rowOff>
    </xdr:from>
    <xdr:to>
      <xdr:col>19</xdr:col>
      <xdr:colOff>177800</xdr:colOff>
      <xdr:row>77</xdr:row>
      <xdr:rowOff>147752</xdr:rowOff>
    </xdr:to>
    <xdr:cxnSp macro="">
      <xdr:nvCxnSpPr>
        <xdr:cNvPr id="184" name="直線コネクタ 183"/>
        <xdr:cNvCxnSpPr/>
      </xdr:nvCxnSpPr>
      <xdr:spPr>
        <a:xfrm flipV="1">
          <a:off x="2908300" y="13292913"/>
          <a:ext cx="889000" cy="5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6" name="テキスト ボックス 185"/>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144208</xdr:rowOff>
    </xdr:from>
    <xdr:to>
      <xdr:col>15</xdr:col>
      <xdr:colOff>50800</xdr:colOff>
      <xdr:row>77</xdr:row>
      <xdr:rowOff>147752</xdr:rowOff>
    </xdr:to>
    <xdr:cxnSp macro="">
      <xdr:nvCxnSpPr>
        <xdr:cNvPr id="187" name="直線コネクタ 186"/>
        <xdr:cNvCxnSpPr/>
      </xdr:nvCxnSpPr>
      <xdr:spPr>
        <a:xfrm>
          <a:off x="2019300" y="13345858"/>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9" name="テキスト ボックス 188"/>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144208</xdr:rowOff>
    </xdr:from>
    <xdr:to>
      <xdr:col>10</xdr:col>
      <xdr:colOff>114300</xdr:colOff>
      <xdr:row>78</xdr:row>
      <xdr:rowOff>115608</xdr:rowOff>
    </xdr:to>
    <xdr:cxnSp macro="">
      <xdr:nvCxnSpPr>
        <xdr:cNvPr id="190" name="直線コネクタ 189"/>
        <xdr:cNvCxnSpPr/>
      </xdr:nvCxnSpPr>
      <xdr:spPr>
        <a:xfrm flipV="1">
          <a:off x="1130300" y="13345858"/>
          <a:ext cx="889000" cy="1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48633</xdr:rowOff>
    </xdr:from>
    <xdr:ext cx="599010" cy="259045"/>
    <xdr:sp macro="" textlink="">
      <xdr:nvSpPr>
        <xdr:cNvPr id="192" name="テキスト ボックス 191"/>
        <xdr:cNvSpPr txBox="1"/>
      </xdr:nvSpPr>
      <xdr:spPr>
        <a:xfrm>
          <a:off x="1719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166552</xdr:rowOff>
    </xdr:from>
    <xdr:ext cx="599010" cy="259045"/>
    <xdr:sp macro="" textlink="">
      <xdr:nvSpPr>
        <xdr:cNvPr id="194" name="テキスト ボックス 193"/>
        <xdr:cNvSpPr txBox="1"/>
      </xdr:nvSpPr>
      <xdr:spPr>
        <a:xfrm>
          <a:off x="830795"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63412</xdr:rowOff>
    </xdr:from>
    <xdr:to>
      <xdr:col>24</xdr:col>
      <xdr:colOff>114300</xdr:colOff>
      <xdr:row>77</xdr:row>
      <xdr:rowOff>165012</xdr:rowOff>
    </xdr:to>
    <xdr:sp macro="" textlink="">
      <xdr:nvSpPr>
        <xdr:cNvPr id="200" name="楕円 199"/>
        <xdr:cNvSpPr/>
      </xdr:nvSpPr>
      <xdr:spPr>
        <a:xfrm>
          <a:off x="4584700" y="132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41839</xdr:rowOff>
    </xdr:from>
    <xdr:ext cx="599010" cy="259045"/>
    <xdr:sp macro="" textlink="">
      <xdr:nvSpPr>
        <xdr:cNvPr id="201" name="民生費該当値テキスト"/>
        <xdr:cNvSpPr txBox="1"/>
      </xdr:nvSpPr>
      <xdr:spPr>
        <a:xfrm>
          <a:off x="4686300" y="1324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40463</xdr:rowOff>
    </xdr:from>
    <xdr:to>
      <xdr:col>20</xdr:col>
      <xdr:colOff>38100</xdr:colOff>
      <xdr:row>77</xdr:row>
      <xdr:rowOff>142063</xdr:rowOff>
    </xdr:to>
    <xdr:sp macro="" textlink="">
      <xdr:nvSpPr>
        <xdr:cNvPr id="202" name="楕円 201"/>
        <xdr:cNvSpPr/>
      </xdr:nvSpPr>
      <xdr:spPr>
        <a:xfrm>
          <a:off x="3746500" y="132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133190</xdr:rowOff>
    </xdr:from>
    <xdr:ext cx="599010" cy="259045"/>
    <xdr:sp macro="" textlink="">
      <xdr:nvSpPr>
        <xdr:cNvPr id="203" name="テキスト ボックス 202"/>
        <xdr:cNvSpPr txBox="1"/>
      </xdr:nvSpPr>
      <xdr:spPr>
        <a:xfrm>
          <a:off x="3497795" y="1333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96952</xdr:rowOff>
    </xdr:from>
    <xdr:to>
      <xdr:col>15</xdr:col>
      <xdr:colOff>101600</xdr:colOff>
      <xdr:row>78</xdr:row>
      <xdr:rowOff>27102</xdr:rowOff>
    </xdr:to>
    <xdr:sp macro="" textlink="">
      <xdr:nvSpPr>
        <xdr:cNvPr id="204" name="楕円 203"/>
        <xdr:cNvSpPr/>
      </xdr:nvSpPr>
      <xdr:spPr>
        <a:xfrm>
          <a:off x="2857500" y="132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18229</xdr:rowOff>
    </xdr:from>
    <xdr:ext cx="599010" cy="259045"/>
    <xdr:sp macro="" textlink="">
      <xdr:nvSpPr>
        <xdr:cNvPr id="205" name="テキスト ボックス 204"/>
        <xdr:cNvSpPr txBox="1"/>
      </xdr:nvSpPr>
      <xdr:spPr>
        <a:xfrm>
          <a:off x="2608795" y="1339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93408</xdr:rowOff>
    </xdr:from>
    <xdr:to>
      <xdr:col>10</xdr:col>
      <xdr:colOff>165100</xdr:colOff>
      <xdr:row>78</xdr:row>
      <xdr:rowOff>23558</xdr:rowOff>
    </xdr:to>
    <xdr:sp macro="" textlink="">
      <xdr:nvSpPr>
        <xdr:cNvPr id="206" name="楕円 205"/>
        <xdr:cNvSpPr/>
      </xdr:nvSpPr>
      <xdr:spPr>
        <a:xfrm>
          <a:off x="1968500" y="132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14685</xdr:rowOff>
    </xdr:from>
    <xdr:ext cx="599010" cy="259045"/>
    <xdr:sp macro="" textlink="">
      <xdr:nvSpPr>
        <xdr:cNvPr id="207" name="テキスト ボックス 206"/>
        <xdr:cNvSpPr txBox="1"/>
      </xdr:nvSpPr>
      <xdr:spPr>
        <a:xfrm>
          <a:off x="1719795" y="13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64808</xdr:rowOff>
    </xdr:from>
    <xdr:to>
      <xdr:col>6</xdr:col>
      <xdr:colOff>38100</xdr:colOff>
      <xdr:row>78</xdr:row>
      <xdr:rowOff>166408</xdr:rowOff>
    </xdr:to>
    <xdr:sp macro="" textlink="">
      <xdr:nvSpPr>
        <xdr:cNvPr id="208" name="楕円 207"/>
        <xdr:cNvSpPr/>
      </xdr:nvSpPr>
      <xdr:spPr>
        <a:xfrm>
          <a:off x="1079500" y="1343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157535</xdr:rowOff>
    </xdr:from>
    <xdr:ext cx="599010" cy="259045"/>
    <xdr:sp macro="" textlink="">
      <xdr:nvSpPr>
        <xdr:cNvPr id="209" name="テキスト ボックス 208"/>
        <xdr:cNvSpPr txBox="1"/>
      </xdr:nvSpPr>
      <xdr:spPr>
        <a:xfrm>
          <a:off x="830795" y="1353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153096</xdr:rowOff>
    </xdr:from>
    <xdr:to>
      <xdr:col>24</xdr:col>
      <xdr:colOff>63500</xdr:colOff>
      <xdr:row>97</xdr:row>
      <xdr:rowOff>75326</xdr:rowOff>
    </xdr:to>
    <xdr:cxnSp macro="">
      <xdr:nvCxnSpPr>
        <xdr:cNvPr id="237" name="直線コネクタ 236"/>
        <xdr:cNvCxnSpPr/>
      </xdr:nvCxnSpPr>
      <xdr:spPr>
        <a:xfrm flipV="1">
          <a:off x="3797300" y="16440846"/>
          <a:ext cx="838200" cy="26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125345</xdr:rowOff>
    </xdr:from>
    <xdr:ext cx="534377" cy="259045"/>
    <xdr:sp macro="" textlink="">
      <xdr:nvSpPr>
        <xdr:cNvPr id="238" name="衛生費平均値テキスト"/>
        <xdr:cNvSpPr txBox="1"/>
      </xdr:nvSpPr>
      <xdr:spPr>
        <a:xfrm>
          <a:off x="4686300" y="16584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75326</xdr:rowOff>
    </xdr:from>
    <xdr:to>
      <xdr:col>19</xdr:col>
      <xdr:colOff>177800</xdr:colOff>
      <xdr:row>97</xdr:row>
      <xdr:rowOff>147495</xdr:rowOff>
    </xdr:to>
    <xdr:cxnSp macro="">
      <xdr:nvCxnSpPr>
        <xdr:cNvPr id="240" name="直線コネクタ 239"/>
        <xdr:cNvCxnSpPr/>
      </xdr:nvCxnSpPr>
      <xdr:spPr>
        <a:xfrm flipV="1">
          <a:off x="2908300" y="16705976"/>
          <a:ext cx="889000" cy="7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147495</xdr:rowOff>
    </xdr:from>
    <xdr:to>
      <xdr:col>15</xdr:col>
      <xdr:colOff>50800</xdr:colOff>
      <xdr:row>97</xdr:row>
      <xdr:rowOff>168709</xdr:rowOff>
    </xdr:to>
    <xdr:cxnSp macro="">
      <xdr:nvCxnSpPr>
        <xdr:cNvPr id="243" name="直線コネクタ 242"/>
        <xdr:cNvCxnSpPr/>
      </xdr:nvCxnSpPr>
      <xdr:spPr>
        <a:xfrm flipV="1">
          <a:off x="2019300" y="16778145"/>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168709</xdr:rowOff>
    </xdr:from>
    <xdr:to>
      <xdr:col>10</xdr:col>
      <xdr:colOff>114300</xdr:colOff>
      <xdr:row>98</xdr:row>
      <xdr:rowOff>53518</xdr:rowOff>
    </xdr:to>
    <xdr:cxnSp macro="">
      <xdr:nvCxnSpPr>
        <xdr:cNvPr id="246" name="直線コネクタ 245"/>
        <xdr:cNvCxnSpPr/>
      </xdr:nvCxnSpPr>
      <xdr:spPr>
        <a:xfrm flipV="1">
          <a:off x="1130300" y="16799359"/>
          <a:ext cx="889000" cy="5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102296</xdr:rowOff>
    </xdr:from>
    <xdr:to>
      <xdr:col>24</xdr:col>
      <xdr:colOff>114300</xdr:colOff>
      <xdr:row>96</xdr:row>
      <xdr:rowOff>32446</xdr:rowOff>
    </xdr:to>
    <xdr:sp macro="" textlink="">
      <xdr:nvSpPr>
        <xdr:cNvPr id="256" name="楕円 255"/>
        <xdr:cNvSpPr/>
      </xdr:nvSpPr>
      <xdr:spPr>
        <a:xfrm>
          <a:off x="4584700" y="1639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125173</xdr:rowOff>
    </xdr:from>
    <xdr:ext cx="534377" cy="259045"/>
    <xdr:sp macro="" textlink="">
      <xdr:nvSpPr>
        <xdr:cNvPr id="257" name="衛生費該当値テキスト"/>
        <xdr:cNvSpPr txBox="1"/>
      </xdr:nvSpPr>
      <xdr:spPr>
        <a:xfrm>
          <a:off x="4686300" y="1624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24526</xdr:rowOff>
    </xdr:from>
    <xdr:to>
      <xdr:col>20</xdr:col>
      <xdr:colOff>38100</xdr:colOff>
      <xdr:row>97</xdr:row>
      <xdr:rowOff>126126</xdr:rowOff>
    </xdr:to>
    <xdr:sp macro="" textlink="">
      <xdr:nvSpPr>
        <xdr:cNvPr id="258" name="楕円 257"/>
        <xdr:cNvSpPr/>
      </xdr:nvSpPr>
      <xdr:spPr>
        <a:xfrm>
          <a:off x="3746500" y="1665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117253</xdr:rowOff>
    </xdr:from>
    <xdr:ext cx="534377" cy="259045"/>
    <xdr:sp macro="" textlink="">
      <xdr:nvSpPr>
        <xdr:cNvPr id="259" name="テキスト ボックス 258"/>
        <xdr:cNvSpPr txBox="1"/>
      </xdr:nvSpPr>
      <xdr:spPr>
        <a:xfrm>
          <a:off x="3530111" y="1674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96695</xdr:rowOff>
    </xdr:from>
    <xdr:to>
      <xdr:col>15</xdr:col>
      <xdr:colOff>101600</xdr:colOff>
      <xdr:row>98</xdr:row>
      <xdr:rowOff>26845</xdr:rowOff>
    </xdr:to>
    <xdr:sp macro="" textlink="">
      <xdr:nvSpPr>
        <xdr:cNvPr id="260" name="楕円 259"/>
        <xdr:cNvSpPr/>
      </xdr:nvSpPr>
      <xdr:spPr>
        <a:xfrm>
          <a:off x="2857500" y="1672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17972</xdr:rowOff>
    </xdr:from>
    <xdr:ext cx="534377" cy="259045"/>
    <xdr:sp macro="" textlink="">
      <xdr:nvSpPr>
        <xdr:cNvPr id="261" name="テキスト ボックス 260"/>
        <xdr:cNvSpPr txBox="1"/>
      </xdr:nvSpPr>
      <xdr:spPr>
        <a:xfrm>
          <a:off x="2641111" y="1682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117909</xdr:rowOff>
    </xdr:from>
    <xdr:to>
      <xdr:col>10</xdr:col>
      <xdr:colOff>165100</xdr:colOff>
      <xdr:row>98</xdr:row>
      <xdr:rowOff>48059</xdr:rowOff>
    </xdr:to>
    <xdr:sp macro="" textlink="">
      <xdr:nvSpPr>
        <xdr:cNvPr id="262" name="楕円 261"/>
        <xdr:cNvSpPr/>
      </xdr:nvSpPr>
      <xdr:spPr>
        <a:xfrm>
          <a:off x="1968500" y="1674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39186</xdr:rowOff>
    </xdr:from>
    <xdr:ext cx="534377" cy="259045"/>
    <xdr:sp macro="" textlink="">
      <xdr:nvSpPr>
        <xdr:cNvPr id="263" name="テキスト ボックス 262"/>
        <xdr:cNvSpPr txBox="1"/>
      </xdr:nvSpPr>
      <xdr:spPr>
        <a:xfrm>
          <a:off x="1752111" y="1684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2718</xdr:rowOff>
    </xdr:from>
    <xdr:to>
      <xdr:col>6</xdr:col>
      <xdr:colOff>38100</xdr:colOff>
      <xdr:row>98</xdr:row>
      <xdr:rowOff>104318</xdr:rowOff>
    </xdr:to>
    <xdr:sp macro="" textlink="">
      <xdr:nvSpPr>
        <xdr:cNvPr id="264" name="楕円 263"/>
        <xdr:cNvSpPr/>
      </xdr:nvSpPr>
      <xdr:spPr>
        <a:xfrm>
          <a:off x="1079500" y="168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95445</xdr:rowOff>
    </xdr:from>
    <xdr:ext cx="534377" cy="259045"/>
    <xdr:sp macro="" textlink="">
      <xdr:nvSpPr>
        <xdr:cNvPr id="265" name="テキスト ボックス 264"/>
        <xdr:cNvSpPr txBox="1"/>
      </xdr:nvSpPr>
      <xdr:spPr>
        <a:xfrm>
          <a:off x="863111" y="1689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76073</xdr:rowOff>
    </xdr:from>
    <xdr:to>
      <xdr:col>54</xdr:col>
      <xdr:colOff>189865</xdr:colOff>
      <xdr:row>39</xdr:row>
      <xdr:rowOff>44450</xdr:rowOff>
    </xdr:to>
    <xdr:cxnSp macro="">
      <xdr:nvCxnSpPr>
        <xdr:cNvPr id="289" name="直線コネクタ 288"/>
        <xdr:cNvCxnSpPr/>
      </xdr:nvCxnSpPr>
      <xdr:spPr>
        <a:xfrm flipV="1">
          <a:off x="10475595" y="5733923"/>
          <a:ext cx="1270" cy="997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22750</xdr:rowOff>
    </xdr:from>
    <xdr:ext cx="469744" cy="259045"/>
    <xdr:sp macro="" textlink="">
      <xdr:nvSpPr>
        <xdr:cNvPr id="292" name="労働費最大値テキスト"/>
        <xdr:cNvSpPr txBox="1"/>
      </xdr:nvSpPr>
      <xdr:spPr>
        <a:xfrm>
          <a:off x="10528300" y="550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76073</xdr:rowOff>
    </xdr:from>
    <xdr:to>
      <xdr:col>55</xdr:col>
      <xdr:colOff>88900</xdr:colOff>
      <xdr:row>33</xdr:row>
      <xdr:rowOff>76073</xdr:rowOff>
    </xdr:to>
    <xdr:cxnSp macro="">
      <xdr:nvCxnSpPr>
        <xdr:cNvPr id="293" name="直線コネクタ 292"/>
        <xdr:cNvCxnSpPr/>
      </xdr:nvCxnSpPr>
      <xdr:spPr>
        <a:xfrm>
          <a:off x="10388600" y="573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139700</xdr:rowOff>
    </xdr:from>
    <xdr:to>
      <xdr:col>55</xdr:col>
      <xdr:colOff>0</xdr:colOff>
      <xdr:row>36</xdr:row>
      <xdr:rowOff>38354</xdr:rowOff>
    </xdr:to>
    <xdr:cxnSp macro="">
      <xdr:nvCxnSpPr>
        <xdr:cNvPr id="294" name="直線コネクタ 293"/>
        <xdr:cNvCxnSpPr/>
      </xdr:nvCxnSpPr>
      <xdr:spPr>
        <a:xfrm>
          <a:off x="9639300" y="6140450"/>
          <a:ext cx="8382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62755</xdr:rowOff>
    </xdr:from>
    <xdr:ext cx="378565" cy="259045"/>
    <xdr:sp macro="" textlink="">
      <xdr:nvSpPr>
        <xdr:cNvPr id="295" name="労働費平均値テキスト"/>
        <xdr:cNvSpPr txBox="1"/>
      </xdr:nvSpPr>
      <xdr:spPr>
        <a:xfrm>
          <a:off x="10528300" y="64064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84328</xdr:rowOff>
    </xdr:from>
    <xdr:to>
      <xdr:col>55</xdr:col>
      <xdr:colOff>50800</xdr:colOff>
      <xdr:row>38</xdr:row>
      <xdr:rowOff>14478</xdr:rowOff>
    </xdr:to>
    <xdr:sp macro="" textlink="">
      <xdr:nvSpPr>
        <xdr:cNvPr id="296" name="フローチャート: 判断 295"/>
        <xdr:cNvSpPr/>
      </xdr:nvSpPr>
      <xdr:spPr>
        <a:xfrm>
          <a:off x="104267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79121</xdr:rowOff>
    </xdr:from>
    <xdr:to>
      <xdr:col>50</xdr:col>
      <xdr:colOff>114300</xdr:colOff>
      <xdr:row>35</xdr:row>
      <xdr:rowOff>139700</xdr:rowOff>
    </xdr:to>
    <xdr:cxnSp macro="">
      <xdr:nvCxnSpPr>
        <xdr:cNvPr id="297" name="直線コネクタ 296"/>
        <xdr:cNvCxnSpPr/>
      </xdr:nvCxnSpPr>
      <xdr:spPr>
        <a:xfrm>
          <a:off x="8750300" y="5394071"/>
          <a:ext cx="889000" cy="74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74422</xdr:rowOff>
    </xdr:from>
    <xdr:to>
      <xdr:col>50</xdr:col>
      <xdr:colOff>165100</xdr:colOff>
      <xdr:row>38</xdr:row>
      <xdr:rowOff>4572</xdr:rowOff>
    </xdr:to>
    <xdr:sp macro="" textlink="">
      <xdr:nvSpPr>
        <xdr:cNvPr id="298" name="フローチャート: 判断 297"/>
        <xdr:cNvSpPr/>
      </xdr:nvSpPr>
      <xdr:spPr>
        <a:xfrm>
          <a:off x="9588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167149</xdr:rowOff>
    </xdr:from>
    <xdr:ext cx="378565" cy="259045"/>
    <xdr:sp macro="" textlink="">
      <xdr:nvSpPr>
        <xdr:cNvPr id="299" name="テキスト ボックス 298"/>
        <xdr:cNvSpPr txBox="1"/>
      </xdr:nvSpPr>
      <xdr:spPr>
        <a:xfrm>
          <a:off x="9450017" y="6510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79121</xdr:rowOff>
    </xdr:from>
    <xdr:to>
      <xdr:col>45</xdr:col>
      <xdr:colOff>177800</xdr:colOff>
      <xdr:row>35</xdr:row>
      <xdr:rowOff>98933</xdr:rowOff>
    </xdr:to>
    <xdr:cxnSp macro="">
      <xdr:nvCxnSpPr>
        <xdr:cNvPr id="300" name="直線コネクタ 299"/>
        <xdr:cNvCxnSpPr/>
      </xdr:nvCxnSpPr>
      <xdr:spPr>
        <a:xfrm flipV="1">
          <a:off x="7861300" y="5394071"/>
          <a:ext cx="889000" cy="70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40132</xdr:rowOff>
    </xdr:from>
    <xdr:to>
      <xdr:col>46</xdr:col>
      <xdr:colOff>38100</xdr:colOff>
      <xdr:row>37</xdr:row>
      <xdr:rowOff>141732</xdr:rowOff>
    </xdr:to>
    <xdr:sp macro="" textlink="">
      <xdr:nvSpPr>
        <xdr:cNvPr id="301" name="フローチャート: 判断 300"/>
        <xdr:cNvSpPr/>
      </xdr:nvSpPr>
      <xdr:spPr>
        <a:xfrm>
          <a:off x="86995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132859</xdr:rowOff>
    </xdr:from>
    <xdr:ext cx="378565" cy="259045"/>
    <xdr:sp macro="" textlink="">
      <xdr:nvSpPr>
        <xdr:cNvPr id="302" name="テキスト ボックス 301"/>
        <xdr:cNvSpPr txBox="1"/>
      </xdr:nvSpPr>
      <xdr:spPr>
        <a:xfrm>
          <a:off x="8561017" y="6476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27305</xdr:rowOff>
    </xdr:from>
    <xdr:to>
      <xdr:col>41</xdr:col>
      <xdr:colOff>50800</xdr:colOff>
      <xdr:row>35</xdr:row>
      <xdr:rowOff>98933</xdr:rowOff>
    </xdr:to>
    <xdr:cxnSp macro="">
      <xdr:nvCxnSpPr>
        <xdr:cNvPr id="303" name="直線コネクタ 302"/>
        <xdr:cNvCxnSpPr/>
      </xdr:nvCxnSpPr>
      <xdr:spPr>
        <a:xfrm>
          <a:off x="6972300" y="6028055"/>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143383</xdr:rowOff>
    </xdr:from>
    <xdr:to>
      <xdr:col>41</xdr:col>
      <xdr:colOff>101600</xdr:colOff>
      <xdr:row>37</xdr:row>
      <xdr:rowOff>73533</xdr:rowOff>
    </xdr:to>
    <xdr:sp macro="" textlink="">
      <xdr:nvSpPr>
        <xdr:cNvPr id="304" name="フローチャート: 判断 303"/>
        <xdr:cNvSpPr/>
      </xdr:nvSpPr>
      <xdr:spPr>
        <a:xfrm>
          <a:off x="7810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64660</xdr:rowOff>
    </xdr:from>
    <xdr:ext cx="378565" cy="259045"/>
    <xdr:sp macro="" textlink="">
      <xdr:nvSpPr>
        <xdr:cNvPr id="305" name="テキスト ボックス 304"/>
        <xdr:cNvSpPr txBox="1"/>
      </xdr:nvSpPr>
      <xdr:spPr>
        <a:xfrm>
          <a:off x="7672017" y="640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59944</xdr:rowOff>
    </xdr:from>
    <xdr:to>
      <xdr:col>36</xdr:col>
      <xdr:colOff>165100</xdr:colOff>
      <xdr:row>36</xdr:row>
      <xdr:rowOff>161544</xdr:rowOff>
    </xdr:to>
    <xdr:sp macro="" textlink="">
      <xdr:nvSpPr>
        <xdr:cNvPr id="306" name="フローチャート: 判断 305"/>
        <xdr:cNvSpPr/>
      </xdr:nvSpPr>
      <xdr:spPr>
        <a:xfrm>
          <a:off x="6921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152671</xdr:rowOff>
    </xdr:from>
    <xdr:ext cx="469744" cy="259045"/>
    <xdr:sp macro="" textlink="">
      <xdr:nvSpPr>
        <xdr:cNvPr id="307" name="テキスト ボックス 306"/>
        <xdr:cNvSpPr txBox="1"/>
      </xdr:nvSpPr>
      <xdr:spPr>
        <a:xfrm>
          <a:off x="6737428"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159004</xdr:rowOff>
    </xdr:from>
    <xdr:to>
      <xdr:col>55</xdr:col>
      <xdr:colOff>50800</xdr:colOff>
      <xdr:row>36</xdr:row>
      <xdr:rowOff>89154</xdr:rowOff>
    </xdr:to>
    <xdr:sp macro="" textlink="">
      <xdr:nvSpPr>
        <xdr:cNvPr id="313" name="楕円 312"/>
        <xdr:cNvSpPr/>
      </xdr:nvSpPr>
      <xdr:spPr>
        <a:xfrm>
          <a:off x="10426700" y="61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10431</xdr:rowOff>
    </xdr:from>
    <xdr:ext cx="469744" cy="259045"/>
    <xdr:sp macro="" textlink="">
      <xdr:nvSpPr>
        <xdr:cNvPr id="314" name="労働費該当値テキスト"/>
        <xdr:cNvSpPr txBox="1"/>
      </xdr:nvSpPr>
      <xdr:spPr>
        <a:xfrm>
          <a:off x="10528300" y="601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88900</xdr:rowOff>
    </xdr:from>
    <xdr:to>
      <xdr:col>50</xdr:col>
      <xdr:colOff>165100</xdr:colOff>
      <xdr:row>36</xdr:row>
      <xdr:rowOff>19050</xdr:rowOff>
    </xdr:to>
    <xdr:sp macro="" textlink="">
      <xdr:nvSpPr>
        <xdr:cNvPr id="315" name="楕円 314"/>
        <xdr:cNvSpPr/>
      </xdr:nvSpPr>
      <xdr:spPr>
        <a:xfrm>
          <a:off x="9588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35577</xdr:rowOff>
    </xdr:from>
    <xdr:ext cx="469744" cy="259045"/>
    <xdr:sp macro="" textlink="">
      <xdr:nvSpPr>
        <xdr:cNvPr id="316" name="テキスト ボックス 315"/>
        <xdr:cNvSpPr txBox="1"/>
      </xdr:nvSpPr>
      <xdr:spPr>
        <a:xfrm>
          <a:off x="9404428"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28321</xdr:rowOff>
    </xdr:from>
    <xdr:to>
      <xdr:col>46</xdr:col>
      <xdr:colOff>38100</xdr:colOff>
      <xdr:row>31</xdr:row>
      <xdr:rowOff>129921</xdr:rowOff>
    </xdr:to>
    <xdr:sp macro="" textlink="">
      <xdr:nvSpPr>
        <xdr:cNvPr id="317" name="楕円 316"/>
        <xdr:cNvSpPr/>
      </xdr:nvSpPr>
      <xdr:spPr>
        <a:xfrm>
          <a:off x="8699500" y="53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146448</xdr:rowOff>
    </xdr:from>
    <xdr:ext cx="469744" cy="259045"/>
    <xdr:sp macro="" textlink="">
      <xdr:nvSpPr>
        <xdr:cNvPr id="318" name="テキスト ボックス 317"/>
        <xdr:cNvSpPr txBox="1"/>
      </xdr:nvSpPr>
      <xdr:spPr>
        <a:xfrm>
          <a:off x="8515428" y="511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48133</xdr:rowOff>
    </xdr:from>
    <xdr:to>
      <xdr:col>41</xdr:col>
      <xdr:colOff>101600</xdr:colOff>
      <xdr:row>35</xdr:row>
      <xdr:rowOff>149733</xdr:rowOff>
    </xdr:to>
    <xdr:sp macro="" textlink="">
      <xdr:nvSpPr>
        <xdr:cNvPr id="319" name="楕円 318"/>
        <xdr:cNvSpPr/>
      </xdr:nvSpPr>
      <xdr:spPr>
        <a:xfrm>
          <a:off x="7810500" y="60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166260</xdr:rowOff>
    </xdr:from>
    <xdr:ext cx="469744" cy="259045"/>
    <xdr:sp macro="" textlink="">
      <xdr:nvSpPr>
        <xdr:cNvPr id="320" name="テキスト ボックス 319"/>
        <xdr:cNvSpPr txBox="1"/>
      </xdr:nvSpPr>
      <xdr:spPr>
        <a:xfrm>
          <a:off x="7626428" y="582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147955</xdr:rowOff>
    </xdr:from>
    <xdr:to>
      <xdr:col>36</xdr:col>
      <xdr:colOff>165100</xdr:colOff>
      <xdr:row>35</xdr:row>
      <xdr:rowOff>78105</xdr:rowOff>
    </xdr:to>
    <xdr:sp macro="" textlink="">
      <xdr:nvSpPr>
        <xdr:cNvPr id="321" name="楕円 320"/>
        <xdr:cNvSpPr/>
      </xdr:nvSpPr>
      <xdr:spPr>
        <a:xfrm>
          <a:off x="6921500" y="59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94632</xdr:rowOff>
    </xdr:from>
    <xdr:ext cx="469744" cy="259045"/>
    <xdr:sp macro="" textlink="">
      <xdr:nvSpPr>
        <xdr:cNvPr id="322" name="テキスト ボックス 321"/>
        <xdr:cNvSpPr txBox="1"/>
      </xdr:nvSpPr>
      <xdr:spPr>
        <a:xfrm>
          <a:off x="6737428" y="575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35916</xdr:rowOff>
    </xdr:from>
    <xdr:to>
      <xdr:col>54</xdr:col>
      <xdr:colOff>189865</xdr:colOff>
      <xdr:row>59</xdr:row>
      <xdr:rowOff>36449</xdr:rowOff>
    </xdr:to>
    <xdr:cxnSp macro="">
      <xdr:nvCxnSpPr>
        <xdr:cNvPr id="346" name="直線コネクタ 345"/>
        <xdr:cNvCxnSpPr/>
      </xdr:nvCxnSpPr>
      <xdr:spPr>
        <a:xfrm flipV="1">
          <a:off x="10475595" y="8951316"/>
          <a:ext cx="1270" cy="1200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40276</xdr:rowOff>
    </xdr:from>
    <xdr:ext cx="378565" cy="259045"/>
    <xdr:sp macro="" textlink="">
      <xdr:nvSpPr>
        <xdr:cNvPr id="347" name="農林水産業費最小値テキスト"/>
        <xdr:cNvSpPr txBox="1"/>
      </xdr:nvSpPr>
      <xdr:spPr>
        <a:xfrm>
          <a:off x="10528300" y="10155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36449</xdr:rowOff>
    </xdr:from>
    <xdr:to>
      <xdr:col>55</xdr:col>
      <xdr:colOff>88900</xdr:colOff>
      <xdr:row>59</xdr:row>
      <xdr:rowOff>36449</xdr:rowOff>
    </xdr:to>
    <xdr:cxnSp macro="">
      <xdr:nvCxnSpPr>
        <xdr:cNvPr id="348" name="直線コネクタ 347"/>
        <xdr:cNvCxnSpPr/>
      </xdr:nvCxnSpPr>
      <xdr:spPr>
        <a:xfrm>
          <a:off x="10388600" y="1015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154043</xdr:rowOff>
    </xdr:from>
    <xdr:ext cx="534377" cy="259045"/>
    <xdr:sp macro="" textlink="">
      <xdr:nvSpPr>
        <xdr:cNvPr id="349" name="農林水産業費最大値テキスト"/>
        <xdr:cNvSpPr txBox="1"/>
      </xdr:nvSpPr>
      <xdr:spPr>
        <a:xfrm>
          <a:off x="10528300" y="8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35916</xdr:rowOff>
    </xdr:from>
    <xdr:to>
      <xdr:col>55</xdr:col>
      <xdr:colOff>88900</xdr:colOff>
      <xdr:row>52</xdr:row>
      <xdr:rowOff>35916</xdr:rowOff>
    </xdr:to>
    <xdr:cxnSp macro="">
      <xdr:nvCxnSpPr>
        <xdr:cNvPr id="350" name="直線コネクタ 349"/>
        <xdr:cNvCxnSpPr/>
      </xdr:nvCxnSpPr>
      <xdr:spPr>
        <a:xfrm>
          <a:off x="10388600" y="895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9931</xdr:rowOff>
    </xdr:from>
    <xdr:to>
      <xdr:col>55</xdr:col>
      <xdr:colOff>0</xdr:colOff>
      <xdr:row>56</xdr:row>
      <xdr:rowOff>1321</xdr:rowOff>
    </xdr:to>
    <xdr:cxnSp macro="">
      <xdr:nvCxnSpPr>
        <xdr:cNvPr id="351" name="直線コネクタ 350"/>
        <xdr:cNvCxnSpPr/>
      </xdr:nvCxnSpPr>
      <xdr:spPr>
        <a:xfrm flipV="1">
          <a:off x="9639300" y="9439681"/>
          <a:ext cx="838200" cy="16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117086</xdr:rowOff>
    </xdr:from>
    <xdr:ext cx="469744" cy="259045"/>
    <xdr:sp macro="" textlink="">
      <xdr:nvSpPr>
        <xdr:cNvPr id="352" name="農林水産業費平均値テキスト"/>
        <xdr:cNvSpPr txBox="1"/>
      </xdr:nvSpPr>
      <xdr:spPr>
        <a:xfrm>
          <a:off x="10528300" y="9718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138659</xdr:rowOff>
    </xdr:from>
    <xdr:to>
      <xdr:col>55</xdr:col>
      <xdr:colOff>50800</xdr:colOff>
      <xdr:row>57</xdr:row>
      <xdr:rowOff>68809</xdr:rowOff>
    </xdr:to>
    <xdr:sp macro="" textlink="">
      <xdr:nvSpPr>
        <xdr:cNvPr id="353" name="フローチャート: 判断 352"/>
        <xdr:cNvSpPr/>
      </xdr:nvSpPr>
      <xdr:spPr>
        <a:xfrm>
          <a:off x="104267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66396</xdr:rowOff>
    </xdr:from>
    <xdr:to>
      <xdr:col>50</xdr:col>
      <xdr:colOff>114300</xdr:colOff>
      <xdr:row>56</xdr:row>
      <xdr:rowOff>1321</xdr:rowOff>
    </xdr:to>
    <xdr:cxnSp macro="">
      <xdr:nvCxnSpPr>
        <xdr:cNvPr id="354" name="直線コネクタ 353"/>
        <xdr:cNvCxnSpPr/>
      </xdr:nvCxnSpPr>
      <xdr:spPr>
        <a:xfrm>
          <a:off x="8750300" y="8810346"/>
          <a:ext cx="889000" cy="79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126391</xdr:rowOff>
    </xdr:from>
    <xdr:to>
      <xdr:col>50</xdr:col>
      <xdr:colOff>165100</xdr:colOff>
      <xdr:row>57</xdr:row>
      <xdr:rowOff>56541</xdr:rowOff>
    </xdr:to>
    <xdr:sp macro="" textlink="">
      <xdr:nvSpPr>
        <xdr:cNvPr id="355" name="フローチャート: 判断 354"/>
        <xdr:cNvSpPr/>
      </xdr:nvSpPr>
      <xdr:spPr>
        <a:xfrm>
          <a:off x="9588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47668</xdr:rowOff>
    </xdr:from>
    <xdr:ext cx="469744" cy="259045"/>
    <xdr:sp macro="" textlink="">
      <xdr:nvSpPr>
        <xdr:cNvPr id="356" name="テキスト ボックス 355"/>
        <xdr:cNvSpPr txBox="1"/>
      </xdr:nvSpPr>
      <xdr:spPr>
        <a:xfrm>
          <a:off x="9404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66396</xdr:rowOff>
    </xdr:from>
    <xdr:to>
      <xdr:col>45</xdr:col>
      <xdr:colOff>177800</xdr:colOff>
      <xdr:row>53</xdr:row>
      <xdr:rowOff>171018</xdr:rowOff>
    </xdr:to>
    <xdr:cxnSp macro="">
      <xdr:nvCxnSpPr>
        <xdr:cNvPr id="357" name="直線コネクタ 356"/>
        <xdr:cNvCxnSpPr/>
      </xdr:nvCxnSpPr>
      <xdr:spPr>
        <a:xfrm flipV="1">
          <a:off x="7861300" y="8810346"/>
          <a:ext cx="889000" cy="44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139040</xdr:rowOff>
    </xdr:from>
    <xdr:to>
      <xdr:col>46</xdr:col>
      <xdr:colOff>38100</xdr:colOff>
      <xdr:row>57</xdr:row>
      <xdr:rowOff>69190</xdr:rowOff>
    </xdr:to>
    <xdr:sp macro="" textlink="">
      <xdr:nvSpPr>
        <xdr:cNvPr id="358" name="フローチャート: 判断 357"/>
        <xdr:cNvSpPr/>
      </xdr:nvSpPr>
      <xdr:spPr>
        <a:xfrm>
          <a:off x="8699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60317</xdr:rowOff>
    </xdr:from>
    <xdr:ext cx="469744" cy="259045"/>
    <xdr:sp macro="" textlink="">
      <xdr:nvSpPr>
        <xdr:cNvPr id="359" name="テキスト ボックス 358"/>
        <xdr:cNvSpPr txBox="1"/>
      </xdr:nvSpPr>
      <xdr:spPr>
        <a:xfrm>
          <a:off x="8515428" y="98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171018</xdr:rowOff>
    </xdr:from>
    <xdr:to>
      <xdr:col>41</xdr:col>
      <xdr:colOff>50800</xdr:colOff>
      <xdr:row>56</xdr:row>
      <xdr:rowOff>38354</xdr:rowOff>
    </xdr:to>
    <xdr:cxnSp macro="">
      <xdr:nvCxnSpPr>
        <xdr:cNvPr id="360" name="直線コネクタ 359"/>
        <xdr:cNvCxnSpPr/>
      </xdr:nvCxnSpPr>
      <xdr:spPr>
        <a:xfrm flipV="1">
          <a:off x="6972300" y="9257868"/>
          <a:ext cx="889000" cy="38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131572</xdr:rowOff>
    </xdr:from>
    <xdr:to>
      <xdr:col>41</xdr:col>
      <xdr:colOff>101600</xdr:colOff>
      <xdr:row>57</xdr:row>
      <xdr:rowOff>61722</xdr:rowOff>
    </xdr:to>
    <xdr:sp macro="" textlink="">
      <xdr:nvSpPr>
        <xdr:cNvPr id="361" name="フローチャート: 判断 360"/>
        <xdr:cNvSpPr/>
      </xdr:nvSpPr>
      <xdr:spPr>
        <a:xfrm>
          <a:off x="7810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52849</xdr:rowOff>
    </xdr:from>
    <xdr:ext cx="469744" cy="259045"/>
    <xdr:sp macro="" textlink="">
      <xdr:nvSpPr>
        <xdr:cNvPr id="362" name="テキスト ボックス 361"/>
        <xdr:cNvSpPr txBox="1"/>
      </xdr:nvSpPr>
      <xdr:spPr>
        <a:xfrm>
          <a:off x="7626428" y="982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161976</xdr:rowOff>
    </xdr:from>
    <xdr:to>
      <xdr:col>36</xdr:col>
      <xdr:colOff>165100</xdr:colOff>
      <xdr:row>57</xdr:row>
      <xdr:rowOff>92126</xdr:rowOff>
    </xdr:to>
    <xdr:sp macro="" textlink="">
      <xdr:nvSpPr>
        <xdr:cNvPr id="363" name="フローチャート: 判断 362"/>
        <xdr:cNvSpPr/>
      </xdr:nvSpPr>
      <xdr:spPr>
        <a:xfrm>
          <a:off x="6921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83253</xdr:rowOff>
    </xdr:from>
    <xdr:ext cx="469744" cy="259045"/>
    <xdr:sp macro="" textlink="">
      <xdr:nvSpPr>
        <xdr:cNvPr id="364" name="テキスト ボックス 363"/>
        <xdr:cNvSpPr txBox="1"/>
      </xdr:nvSpPr>
      <xdr:spPr>
        <a:xfrm>
          <a:off x="6737428" y="985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130581</xdr:rowOff>
    </xdr:from>
    <xdr:to>
      <xdr:col>55</xdr:col>
      <xdr:colOff>50800</xdr:colOff>
      <xdr:row>55</xdr:row>
      <xdr:rowOff>60731</xdr:rowOff>
    </xdr:to>
    <xdr:sp macro="" textlink="">
      <xdr:nvSpPr>
        <xdr:cNvPr id="370" name="楕円 369"/>
        <xdr:cNvSpPr/>
      </xdr:nvSpPr>
      <xdr:spPr>
        <a:xfrm>
          <a:off x="10426700" y="93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153458</xdr:rowOff>
    </xdr:from>
    <xdr:ext cx="469744" cy="259045"/>
    <xdr:sp macro="" textlink="">
      <xdr:nvSpPr>
        <xdr:cNvPr id="371" name="農林水産業費該当値テキスト"/>
        <xdr:cNvSpPr txBox="1"/>
      </xdr:nvSpPr>
      <xdr:spPr>
        <a:xfrm>
          <a:off x="10528300" y="92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121971</xdr:rowOff>
    </xdr:from>
    <xdr:to>
      <xdr:col>50</xdr:col>
      <xdr:colOff>165100</xdr:colOff>
      <xdr:row>56</xdr:row>
      <xdr:rowOff>52121</xdr:rowOff>
    </xdr:to>
    <xdr:sp macro="" textlink="">
      <xdr:nvSpPr>
        <xdr:cNvPr id="372" name="楕円 371"/>
        <xdr:cNvSpPr/>
      </xdr:nvSpPr>
      <xdr:spPr>
        <a:xfrm>
          <a:off x="9588500" y="955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68648</xdr:rowOff>
    </xdr:from>
    <xdr:ext cx="469744" cy="259045"/>
    <xdr:sp macro="" textlink="">
      <xdr:nvSpPr>
        <xdr:cNvPr id="373" name="テキスト ボックス 372"/>
        <xdr:cNvSpPr txBox="1"/>
      </xdr:nvSpPr>
      <xdr:spPr>
        <a:xfrm>
          <a:off x="9404428" y="932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15596</xdr:rowOff>
    </xdr:from>
    <xdr:to>
      <xdr:col>46</xdr:col>
      <xdr:colOff>38100</xdr:colOff>
      <xdr:row>51</xdr:row>
      <xdr:rowOff>117196</xdr:rowOff>
    </xdr:to>
    <xdr:sp macro="" textlink="">
      <xdr:nvSpPr>
        <xdr:cNvPr id="374" name="楕円 373"/>
        <xdr:cNvSpPr/>
      </xdr:nvSpPr>
      <xdr:spPr>
        <a:xfrm>
          <a:off x="8699500" y="875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133723</xdr:rowOff>
    </xdr:from>
    <xdr:ext cx="534377" cy="259045"/>
    <xdr:sp macro="" textlink="">
      <xdr:nvSpPr>
        <xdr:cNvPr id="375" name="テキスト ボックス 374"/>
        <xdr:cNvSpPr txBox="1"/>
      </xdr:nvSpPr>
      <xdr:spPr>
        <a:xfrm>
          <a:off x="8483111" y="85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120218</xdr:rowOff>
    </xdr:from>
    <xdr:to>
      <xdr:col>41</xdr:col>
      <xdr:colOff>101600</xdr:colOff>
      <xdr:row>54</xdr:row>
      <xdr:rowOff>50368</xdr:rowOff>
    </xdr:to>
    <xdr:sp macro="" textlink="">
      <xdr:nvSpPr>
        <xdr:cNvPr id="376" name="楕円 375"/>
        <xdr:cNvSpPr/>
      </xdr:nvSpPr>
      <xdr:spPr>
        <a:xfrm>
          <a:off x="7810500" y="92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66895</xdr:rowOff>
    </xdr:from>
    <xdr:ext cx="534377" cy="259045"/>
    <xdr:sp macro="" textlink="">
      <xdr:nvSpPr>
        <xdr:cNvPr id="377" name="テキスト ボックス 376"/>
        <xdr:cNvSpPr txBox="1"/>
      </xdr:nvSpPr>
      <xdr:spPr>
        <a:xfrm>
          <a:off x="7594111" y="898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159004</xdr:rowOff>
    </xdr:from>
    <xdr:to>
      <xdr:col>36</xdr:col>
      <xdr:colOff>165100</xdr:colOff>
      <xdr:row>56</xdr:row>
      <xdr:rowOff>89154</xdr:rowOff>
    </xdr:to>
    <xdr:sp macro="" textlink="">
      <xdr:nvSpPr>
        <xdr:cNvPr id="378" name="楕円 377"/>
        <xdr:cNvSpPr/>
      </xdr:nvSpPr>
      <xdr:spPr>
        <a:xfrm>
          <a:off x="6921500" y="958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105681</xdr:rowOff>
    </xdr:from>
    <xdr:ext cx="469744" cy="259045"/>
    <xdr:sp macro="" textlink="">
      <xdr:nvSpPr>
        <xdr:cNvPr id="379" name="テキスト ボックス 378"/>
        <xdr:cNvSpPr txBox="1"/>
      </xdr:nvSpPr>
      <xdr:spPr>
        <a:xfrm>
          <a:off x="6737428" y="936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5" name="直線コネクタ 404"/>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6"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7" name="直線コネクタ 406"/>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8"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9" name="直線コネクタ 408"/>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132156</xdr:rowOff>
    </xdr:from>
    <xdr:to>
      <xdr:col>55</xdr:col>
      <xdr:colOff>0</xdr:colOff>
      <xdr:row>74</xdr:row>
      <xdr:rowOff>45255</xdr:rowOff>
    </xdr:to>
    <xdr:cxnSp macro="">
      <xdr:nvCxnSpPr>
        <xdr:cNvPr id="410" name="直線コネクタ 409"/>
        <xdr:cNvCxnSpPr/>
      </xdr:nvCxnSpPr>
      <xdr:spPr>
        <a:xfrm>
          <a:off x="9639300" y="12648006"/>
          <a:ext cx="838200" cy="8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20628</xdr:rowOff>
    </xdr:from>
    <xdr:ext cx="534377" cy="259045"/>
    <xdr:sp macro="" textlink="">
      <xdr:nvSpPr>
        <xdr:cNvPr id="411" name="商工費平均値テキスト"/>
        <xdr:cNvSpPr txBox="1"/>
      </xdr:nvSpPr>
      <xdr:spPr>
        <a:xfrm>
          <a:off x="10528300" y="13222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12" name="フローチャート: 判断 411"/>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130948</xdr:rowOff>
    </xdr:from>
    <xdr:to>
      <xdr:col>50</xdr:col>
      <xdr:colOff>114300</xdr:colOff>
      <xdr:row>73</xdr:row>
      <xdr:rowOff>132156</xdr:rowOff>
    </xdr:to>
    <xdr:cxnSp macro="">
      <xdr:nvCxnSpPr>
        <xdr:cNvPr id="413" name="直線コネクタ 412"/>
        <xdr:cNvCxnSpPr/>
      </xdr:nvCxnSpPr>
      <xdr:spPr>
        <a:xfrm>
          <a:off x="8750300" y="12475348"/>
          <a:ext cx="889000" cy="17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4" name="フローチャート: 判断 413"/>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117194</xdr:rowOff>
    </xdr:from>
    <xdr:ext cx="534377" cy="259045"/>
    <xdr:sp macro="" textlink="">
      <xdr:nvSpPr>
        <xdr:cNvPr id="415" name="テキスト ボックス 414"/>
        <xdr:cNvSpPr txBox="1"/>
      </xdr:nvSpPr>
      <xdr:spPr>
        <a:xfrm>
          <a:off x="9372111" y="13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130948</xdr:rowOff>
    </xdr:from>
    <xdr:to>
      <xdr:col>45</xdr:col>
      <xdr:colOff>177800</xdr:colOff>
      <xdr:row>73</xdr:row>
      <xdr:rowOff>32225</xdr:rowOff>
    </xdr:to>
    <xdr:cxnSp macro="">
      <xdr:nvCxnSpPr>
        <xdr:cNvPr id="416" name="直線コネクタ 415"/>
        <xdr:cNvCxnSpPr/>
      </xdr:nvCxnSpPr>
      <xdr:spPr>
        <a:xfrm flipV="1">
          <a:off x="7861300" y="12475348"/>
          <a:ext cx="889000" cy="7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7" name="フローチャート: 判断 416"/>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80095</xdr:rowOff>
    </xdr:from>
    <xdr:ext cx="534377" cy="259045"/>
    <xdr:sp macro="" textlink="">
      <xdr:nvSpPr>
        <xdr:cNvPr id="418" name="テキスト ボックス 417"/>
        <xdr:cNvSpPr txBox="1"/>
      </xdr:nvSpPr>
      <xdr:spPr>
        <a:xfrm>
          <a:off x="8483111" y="132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152633</xdr:rowOff>
    </xdr:from>
    <xdr:to>
      <xdr:col>41</xdr:col>
      <xdr:colOff>50800</xdr:colOff>
      <xdr:row>73</xdr:row>
      <xdr:rowOff>32225</xdr:rowOff>
    </xdr:to>
    <xdr:cxnSp macro="">
      <xdr:nvCxnSpPr>
        <xdr:cNvPr id="419" name="直線コネクタ 418"/>
        <xdr:cNvCxnSpPr/>
      </xdr:nvCxnSpPr>
      <xdr:spPr>
        <a:xfrm>
          <a:off x="6972300" y="12497033"/>
          <a:ext cx="889000" cy="5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20" name="フローチャート: 判断 419"/>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85517</xdr:rowOff>
    </xdr:from>
    <xdr:ext cx="534377" cy="259045"/>
    <xdr:sp macro="" textlink="">
      <xdr:nvSpPr>
        <xdr:cNvPr id="421" name="テキスト ボックス 420"/>
        <xdr:cNvSpPr txBox="1"/>
      </xdr:nvSpPr>
      <xdr:spPr>
        <a:xfrm>
          <a:off x="7594111" y="1328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22" name="フローチャート: 判断 421"/>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74120</xdr:rowOff>
    </xdr:from>
    <xdr:ext cx="534377" cy="259045"/>
    <xdr:sp macro="" textlink="">
      <xdr:nvSpPr>
        <xdr:cNvPr id="423" name="テキスト ボックス 422"/>
        <xdr:cNvSpPr txBox="1"/>
      </xdr:nvSpPr>
      <xdr:spPr>
        <a:xfrm>
          <a:off x="6705111" y="1327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165905</xdr:rowOff>
    </xdr:from>
    <xdr:to>
      <xdr:col>55</xdr:col>
      <xdr:colOff>50800</xdr:colOff>
      <xdr:row>74</xdr:row>
      <xdr:rowOff>96055</xdr:rowOff>
    </xdr:to>
    <xdr:sp macro="" textlink="">
      <xdr:nvSpPr>
        <xdr:cNvPr id="429" name="楕円 428"/>
        <xdr:cNvSpPr/>
      </xdr:nvSpPr>
      <xdr:spPr>
        <a:xfrm>
          <a:off x="10426700" y="126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17332</xdr:rowOff>
    </xdr:from>
    <xdr:ext cx="534377" cy="259045"/>
    <xdr:sp macro="" textlink="">
      <xdr:nvSpPr>
        <xdr:cNvPr id="430" name="商工費該当値テキスト"/>
        <xdr:cNvSpPr txBox="1"/>
      </xdr:nvSpPr>
      <xdr:spPr>
        <a:xfrm>
          <a:off x="10528300" y="1253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81356</xdr:rowOff>
    </xdr:from>
    <xdr:to>
      <xdr:col>50</xdr:col>
      <xdr:colOff>165100</xdr:colOff>
      <xdr:row>74</xdr:row>
      <xdr:rowOff>11506</xdr:rowOff>
    </xdr:to>
    <xdr:sp macro="" textlink="">
      <xdr:nvSpPr>
        <xdr:cNvPr id="431" name="楕円 430"/>
        <xdr:cNvSpPr/>
      </xdr:nvSpPr>
      <xdr:spPr>
        <a:xfrm>
          <a:off x="9588500" y="1259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28033</xdr:rowOff>
    </xdr:from>
    <xdr:ext cx="534377" cy="259045"/>
    <xdr:sp macro="" textlink="">
      <xdr:nvSpPr>
        <xdr:cNvPr id="432" name="テキスト ボックス 431"/>
        <xdr:cNvSpPr txBox="1"/>
      </xdr:nvSpPr>
      <xdr:spPr>
        <a:xfrm>
          <a:off x="9372111" y="123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80148</xdr:rowOff>
    </xdr:from>
    <xdr:to>
      <xdr:col>46</xdr:col>
      <xdr:colOff>38100</xdr:colOff>
      <xdr:row>73</xdr:row>
      <xdr:rowOff>10298</xdr:rowOff>
    </xdr:to>
    <xdr:sp macro="" textlink="">
      <xdr:nvSpPr>
        <xdr:cNvPr id="433" name="楕円 432"/>
        <xdr:cNvSpPr/>
      </xdr:nvSpPr>
      <xdr:spPr>
        <a:xfrm>
          <a:off x="8699500" y="124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26825</xdr:rowOff>
    </xdr:from>
    <xdr:ext cx="534377" cy="259045"/>
    <xdr:sp macro="" textlink="">
      <xdr:nvSpPr>
        <xdr:cNvPr id="434" name="テキスト ボックス 433"/>
        <xdr:cNvSpPr txBox="1"/>
      </xdr:nvSpPr>
      <xdr:spPr>
        <a:xfrm>
          <a:off x="8483111" y="1219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152875</xdr:rowOff>
    </xdr:from>
    <xdr:to>
      <xdr:col>41</xdr:col>
      <xdr:colOff>101600</xdr:colOff>
      <xdr:row>73</xdr:row>
      <xdr:rowOff>83025</xdr:rowOff>
    </xdr:to>
    <xdr:sp macro="" textlink="">
      <xdr:nvSpPr>
        <xdr:cNvPr id="435" name="楕円 434"/>
        <xdr:cNvSpPr/>
      </xdr:nvSpPr>
      <xdr:spPr>
        <a:xfrm>
          <a:off x="7810500" y="124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99552</xdr:rowOff>
    </xdr:from>
    <xdr:ext cx="534377" cy="259045"/>
    <xdr:sp macro="" textlink="">
      <xdr:nvSpPr>
        <xdr:cNvPr id="436" name="テキスト ボックス 435"/>
        <xdr:cNvSpPr txBox="1"/>
      </xdr:nvSpPr>
      <xdr:spPr>
        <a:xfrm>
          <a:off x="7594111" y="1227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101833</xdr:rowOff>
    </xdr:from>
    <xdr:to>
      <xdr:col>36</xdr:col>
      <xdr:colOff>165100</xdr:colOff>
      <xdr:row>73</xdr:row>
      <xdr:rowOff>31983</xdr:rowOff>
    </xdr:to>
    <xdr:sp macro="" textlink="">
      <xdr:nvSpPr>
        <xdr:cNvPr id="437" name="楕円 436"/>
        <xdr:cNvSpPr/>
      </xdr:nvSpPr>
      <xdr:spPr>
        <a:xfrm>
          <a:off x="6921500" y="1244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48510</xdr:rowOff>
    </xdr:from>
    <xdr:ext cx="534377" cy="259045"/>
    <xdr:sp macro="" textlink="">
      <xdr:nvSpPr>
        <xdr:cNvPr id="438" name="テキスト ボックス 437"/>
        <xdr:cNvSpPr txBox="1"/>
      </xdr:nvSpPr>
      <xdr:spPr>
        <a:xfrm>
          <a:off x="6705111" y="122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63" name="直線コネクタ 462"/>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4"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5" name="直線コネクタ 464"/>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6"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7" name="直線コネクタ 466"/>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68644</xdr:rowOff>
    </xdr:from>
    <xdr:to>
      <xdr:col>55</xdr:col>
      <xdr:colOff>0</xdr:colOff>
      <xdr:row>96</xdr:row>
      <xdr:rowOff>98667</xdr:rowOff>
    </xdr:to>
    <xdr:cxnSp macro="">
      <xdr:nvCxnSpPr>
        <xdr:cNvPr id="468" name="直線コネクタ 467"/>
        <xdr:cNvCxnSpPr/>
      </xdr:nvCxnSpPr>
      <xdr:spPr>
        <a:xfrm flipV="1">
          <a:off x="9639300" y="16527844"/>
          <a:ext cx="8382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23798</xdr:rowOff>
    </xdr:from>
    <xdr:ext cx="534377" cy="259045"/>
    <xdr:sp macro="" textlink="">
      <xdr:nvSpPr>
        <xdr:cNvPr id="469" name="土木費平均値テキスト"/>
        <xdr:cNvSpPr txBox="1"/>
      </xdr:nvSpPr>
      <xdr:spPr>
        <a:xfrm>
          <a:off x="10528300" y="164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70" name="フローチャート: 判断 469"/>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27820</xdr:rowOff>
    </xdr:from>
    <xdr:to>
      <xdr:col>50</xdr:col>
      <xdr:colOff>114300</xdr:colOff>
      <xdr:row>96</xdr:row>
      <xdr:rowOff>98667</xdr:rowOff>
    </xdr:to>
    <xdr:cxnSp macro="">
      <xdr:nvCxnSpPr>
        <xdr:cNvPr id="471" name="直線コネクタ 470"/>
        <xdr:cNvCxnSpPr/>
      </xdr:nvCxnSpPr>
      <xdr:spPr>
        <a:xfrm>
          <a:off x="8750300" y="16487020"/>
          <a:ext cx="889000" cy="7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72" name="フローチャート: 判断 471"/>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152404</xdr:rowOff>
    </xdr:from>
    <xdr:ext cx="534377" cy="259045"/>
    <xdr:sp macro="" textlink="">
      <xdr:nvSpPr>
        <xdr:cNvPr id="473" name="テキスト ボックス 472"/>
        <xdr:cNvSpPr txBox="1"/>
      </xdr:nvSpPr>
      <xdr:spPr>
        <a:xfrm>
          <a:off x="9372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11227</xdr:rowOff>
    </xdr:from>
    <xdr:to>
      <xdr:col>45</xdr:col>
      <xdr:colOff>177800</xdr:colOff>
      <xdr:row>96</xdr:row>
      <xdr:rowOff>27820</xdr:rowOff>
    </xdr:to>
    <xdr:cxnSp macro="">
      <xdr:nvCxnSpPr>
        <xdr:cNvPr id="474" name="直線コネクタ 473"/>
        <xdr:cNvCxnSpPr/>
      </xdr:nvCxnSpPr>
      <xdr:spPr>
        <a:xfrm>
          <a:off x="7861300" y="16298977"/>
          <a:ext cx="889000" cy="18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5" name="フローチャート: 判断 474"/>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165740</xdr:rowOff>
    </xdr:from>
    <xdr:ext cx="534377" cy="259045"/>
    <xdr:sp macro="" textlink="">
      <xdr:nvSpPr>
        <xdr:cNvPr id="476" name="テキスト ボックス 475"/>
        <xdr:cNvSpPr txBox="1"/>
      </xdr:nvSpPr>
      <xdr:spPr>
        <a:xfrm>
          <a:off x="8483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11227</xdr:rowOff>
    </xdr:from>
    <xdr:to>
      <xdr:col>41</xdr:col>
      <xdr:colOff>50800</xdr:colOff>
      <xdr:row>95</xdr:row>
      <xdr:rowOff>39002</xdr:rowOff>
    </xdr:to>
    <xdr:cxnSp macro="">
      <xdr:nvCxnSpPr>
        <xdr:cNvPr id="477" name="直線コネクタ 476"/>
        <xdr:cNvCxnSpPr/>
      </xdr:nvCxnSpPr>
      <xdr:spPr>
        <a:xfrm flipV="1">
          <a:off x="6972300" y="16298977"/>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8" name="フローチャート: 判断 477"/>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102436</xdr:rowOff>
    </xdr:from>
    <xdr:ext cx="534377" cy="259045"/>
    <xdr:sp macro="" textlink="">
      <xdr:nvSpPr>
        <xdr:cNvPr id="479" name="テキスト ボックス 478"/>
        <xdr:cNvSpPr txBox="1"/>
      </xdr:nvSpPr>
      <xdr:spPr>
        <a:xfrm>
          <a:off x="7594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80" name="フローチャート: 判断 479"/>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100322</xdr:rowOff>
    </xdr:from>
    <xdr:ext cx="534377" cy="259045"/>
    <xdr:sp macro="" textlink="">
      <xdr:nvSpPr>
        <xdr:cNvPr id="481" name="テキスト ボックス 480"/>
        <xdr:cNvSpPr txBox="1"/>
      </xdr:nvSpPr>
      <xdr:spPr>
        <a:xfrm>
          <a:off x="6705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17844</xdr:rowOff>
    </xdr:from>
    <xdr:to>
      <xdr:col>55</xdr:col>
      <xdr:colOff>50800</xdr:colOff>
      <xdr:row>96</xdr:row>
      <xdr:rowOff>119444</xdr:rowOff>
    </xdr:to>
    <xdr:sp macro="" textlink="">
      <xdr:nvSpPr>
        <xdr:cNvPr id="487" name="楕円 486"/>
        <xdr:cNvSpPr/>
      </xdr:nvSpPr>
      <xdr:spPr>
        <a:xfrm>
          <a:off x="10426700" y="164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40721</xdr:rowOff>
    </xdr:from>
    <xdr:ext cx="534377" cy="259045"/>
    <xdr:sp macro="" textlink="">
      <xdr:nvSpPr>
        <xdr:cNvPr id="488" name="土木費該当値テキスト"/>
        <xdr:cNvSpPr txBox="1"/>
      </xdr:nvSpPr>
      <xdr:spPr>
        <a:xfrm>
          <a:off x="10528300" y="1632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47867</xdr:rowOff>
    </xdr:from>
    <xdr:to>
      <xdr:col>50</xdr:col>
      <xdr:colOff>165100</xdr:colOff>
      <xdr:row>96</xdr:row>
      <xdr:rowOff>149467</xdr:rowOff>
    </xdr:to>
    <xdr:sp macro="" textlink="">
      <xdr:nvSpPr>
        <xdr:cNvPr id="489" name="楕円 488"/>
        <xdr:cNvSpPr/>
      </xdr:nvSpPr>
      <xdr:spPr>
        <a:xfrm>
          <a:off x="9588500" y="165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165994</xdr:rowOff>
    </xdr:from>
    <xdr:ext cx="534377" cy="259045"/>
    <xdr:sp macro="" textlink="">
      <xdr:nvSpPr>
        <xdr:cNvPr id="490" name="テキスト ボックス 489"/>
        <xdr:cNvSpPr txBox="1"/>
      </xdr:nvSpPr>
      <xdr:spPr>
        <a:xfrm>
          <a:off x="9372111" y="1628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148470</xdr:rowOff>
    </xdr:from>
    <xdr:to>
      <xdr:col>46</xdr:col>
      <xdr:colOff>38100</xdr:colOff>
      <xdr:row>96</xdr:row>
      <xdr:rowOff>78620</xdr:rowOff>
    </xdr:to>
    <xdr:sp macro="" textlink="">
      <xdr:nvSpPr>
        <xdr:cNvPr id="491" name="楕円 490"/>
        <xdr:cNvSpPr/>
      </xdr:nvSpPr>
      <xdr:spPr>
        <a:xfrm>
          <a:off x="8699500" y="164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95147</xdr:rowOff>
    </xdr:from>
    <xdr:ext cx="534377" cy="259045"/>
    <xdr:sp macro="" textlink="">
      <xdr:nvSpPr>
        <xdr:cNvPr id="492" name="テキスト ボックス 491"/>
        <xdr:cNvSpPr txBox="1"/>
      </xdr:nvSpPr>
      <xdr:spPr>
        <a:xfrm>
          <a:off x="8483111" y="1621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131877</xdr:rowOff>
    </xdr:from>
    <xdr:to>
      <xdr:col>41</xdr:col>
      <xdr:colOff>101600</xdr:colOff>
      <xdr:row>95</xdr:row>
      <xdr:rowOff>62027</xdr:rowOff>
    </xdr:to>
    <xdr:sp macro="" textlink="">
      <xdr:nvSpPr>
        <xdr:cNvPr id="493" name="楕円 492"/>
        <xdr:cNvSpPr/>
      </xdr:nvSpPr>
      <xdr:spPr>
        <a:xfrm>
          <a:off x="7810500" y="162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78554</xdr:rowOff>
    </xdr:from>
    <xdr:ext cx="534377" cy="259045"/>
    <xdr:sp macro="" textlink="">
      <xdr:nvSpPr>
        <xdr:cNvPr id="494" name="テキスト ボックス 493"/>
        <xdr:cNvSpPr txBox="1"/>
      </xdr:nvSpPr>
      <xdr:spPr>
        <a:xfrm>
          <a:off x="7594111" y="160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159652</xdr:rowOff>
    </xdr:from>
    <xdr:to>
      <xdr:col>36</xdr:col>
      <xdr:colOff>165100</xdr:colOff>
      <xdr:row>95</xdr:row>
      <xdr:rowOff>89802</xdr:rowOff>
    </xdr:to>
    <xdr:sp macro="" textlink="">
      <xdr:nvSpPr>
        <xdr:cNvPr id="495" name="楕円 494"/>
        <xdr:cNvSpPr/>
      </xdr:nvSpPr>
      <xdr:spPr>
        <a:xfrm>
          <a:off x="6921500" y="1627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106329</xdr:rowOff>
    </xdr:from>
    <xdr:ext cx="534377" cy="259045"/>
    <xdr:sp macro="" textlink="">
      <xdr:nvSpPr>
        <xdr:cNvPr id="496" name="テキスト ボックス 495"/>
        <xdr:cNvSpPr txBox="1"/>
      </xdr:nvSpPr>
      <xdr:spPr>
        <a:xfrm>
          <a:off x="6705111" y="160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23" name="直線コネクタ 522"/>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4"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5" name="直線コネクタ 524"/>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6"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7" name="直線コネクタ 526"/>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51036</xdr:rowOff>
    </xdr:from>
    <xdr:to>
      <xdr:col>85</xdr:col>
      <xdr:colOff>127000</xdr:colOff>
      <xdr:row>34</xdr:row>
      <xdr:rowOff>88102</xdr:rowOff>
    </xdr:to>
    <xdr:cxnSp macro="">
      <xdr:nvCxnSpPr>
        <xdr:cNvPr id="528" name="直線コネクタ 527"/>
        <xdr:cNvCxnSpPr/>
      </xdr:nvCxnSpPr>
      <xdr:spPr>
        <a:xfrm>
          <a:off x="15481300" y="5537436"/>
          <a:ext cx="838200" cy="37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74185</xdr:rowOff>
    </xdr:from>
    <xdr:ext cx="534377" cy="259045"/>
    <xdr:sp macro="" textlink="">
      <xdr:nvSpPr>
        <xdr:cNvPr id="529" name="消防費平均値テキスト"/>
        <xdr:cNvSpPr txBox="1"/>
      </xdr:nvSpPr>
      <xdr:spPr>
        <a:xfrm>
          <a:off x="16370300" y="607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30" name="フローチャート: 判断 529"/>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51036</xdr:rowOff>
    </xdr:from>
    <xdr:to>
      <xdr:col>81</xdr:col>
      <xdr:colOff>50800</xdr:colOff>
      <xdr:row>34</xdr:row>
      <xdr:rowOff>28829</xdr:rowOff>
    </xdr:to>
    <xdr:cxnSp macro="">
      <xdr:nvCxnSpPr>
        <xdr:cNvPr id="531" name="直線コネクタ 530"/>
        <xdr:cNvCxnSpPr/>
      </xdr:nvCxnSpPr>
      <xdr:spPr>
        <a:xfrm flipV="1">
          <a:off x="14592300" y="5537436"/>
          <a:ext cx="889000" cy="32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32" name="フローチャート: 判断 531"/>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39242</xdr:rowOff>
    </xdr:from>
    <xdr:ext cx="534377" cy="259045"/>
    <xdr:sp macro="" textlink="">
      <xdr:nvSpPr>
        <xdr:cNvPr id="533" name="テキスト ボックス 532"/>
        <xdr:cNvSpPr txBox="1"/>
      </xdr:nvSpPr>
      <xdr:spPr>
        <a:xfrm>
          <a:off x="15214111" y="621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28829</xdr:rowOff>
    </xdr:from>
    <xdr:to>
      <xdr:col>76</xdr:col>
      <xdr:colOff>114300</xdr:colOff>
      <xdr:row>34</xdr:row>
      <xdr:rowOff>73896</xdr:rowOff>
    </xdr:to>
    <xdr:cxnSp macro="">
      <xdr:nvCxnSpPr>
        <xdr:cNvPr id="534" name="直線コネクタ 533"/>
        <xdr:cNvCxnSpPr/>
      </xdr:nvCxnSpPr>
      <xdr:spPr>
        <a:xfrm flipV="1">
          <a:off x="13703300" y="5858129"/>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5" name="フローチャート: 判断 534"/>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8381</xdr:rowOff>
    </xdr:from>
    <xdr:ext cx="534377" cy="259045"/>
    <xdr:sp macro="" textlink="">
      <xdr:nvSpPr>
        <xdr:cNvPr id="536" name="テキスト ボックス 535"/>
        <xdr:cNvSpPr txBox="1"/>
      </xdr:nvSpPr>
      <xdr:spPr>
        <a:xfrm>
          <a:off x="14325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73896</xdr:rowOff>
    </xdr:from>
    <xdr:to>
      <xdr:col>71</xdr:col>
      <xdr:colOff>177800</xdr:colOff>
      <xdr:row>35</xdr:row>
      <xdr:rowOff>124351</xdr:rowOff>
    </xdr:to>
    <xdr:cxnSp macro="">
      <xdr:nvCxnSpPr>
        <xdr:cNvPr id="537" name="直線コネクタ 536"/>
        <xdr:cNvCxnSpPr/>
      </xdr:nvCxnSpPr>
      <xdr:spPr>
        <a:xfrm flipV="1">
          <a:off x="12814300" y="5903196"/>
          <a:ext cx="889000" cy="22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8" name="フローチャート: 判断 537"/>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152889</xdr:rowOff>
    </xdr:from>
    <xdr:ext cx="534377" cy="259045"/>
    <xdr:sp macro="" textlink="">
      <xdr:nvSpPr>
        <xdr:cNvPr id="539" name="テキスト ボックス 538"/>
        <xdr:cNvSpPr txBox="1"/>
      </xdr:nvSpPr>
      <xdr:spPr>
        <a:xfrm>
          <a:off x="13436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40" name="フローチャート: 判断 539"/>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80716</xdr:rowOff>
    </xdr:from>
    <xdr:ext cx="534377" cy="259045"/>
    <xdr:sp macro="" textlink="">
      <xdr:nvSpPr>
        <xdr:cNvPr id="541" name="テキスト ボックス 540"/>
        <xdr:cNvSpPr txBox="1"/>
      </xdr:nvSpPr>
      <xdr:spPr>
        <a:xfrm>
          <a:off x="12547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37302</xdr:rowOff>
    </xdr:from>
    <xdr:to>
      <xdr:col>85</xdr:col>
      <xdr:colOff>177800</xdr:colOff>
      <xdr:row>34</xdr:row>
      <xdr:rowOff>138902</xdr:rowOff>
    </xdr:to>
    <xdr:sp macro="" textlink="">
      <xdr:nvSpPr>
        <xdr:cNvPr id="547" name="楕円 546"/>
        <xdr:cNvSpPr/>
      </xdr:nvSpPr>
      <xdr:spPr>
        <a:xfrm>
          <a:off x="16268700" y="586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60179</xdr:rowOff>
    </xdr:from>
    <xdr:ext cx="534377" cy="259045"/>
    <xdr:sp macro="" textlink="">
      <xdr:nvSpPr>
        <xdr:cNvPr id="548" name="消防費該当値テキスト"/>
        <xdr:cNvSpPr txBox="1"/>
      </xdr:nvSpPr>
      <xdr:spPr>
        <a:xfrm>
          <a:off x="16370300" y="571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236</xdr:rowOff>
    </xdr:from>
    <xdr:to>
      <xdr:col>81</xdr:col>
      <xdr:colOff>101600</xdr:colOff>
      <xdr:row>32</xdr:row>
      <xdr:rowOff>101836</xdr:rowOff>
    </xdr:to>
    <xdr:sp macro="" textlink="">
      <xdr:nvSpPr>
        <xdr:cNvPr id="549" name="楕円 548"/>
        <xdr:cNvSpPr/>
      </xdr:nvSpPr>
      <xdr:spPr>
        <a:xfrm>
          <a:off x="15430500" y="548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118363</xdr:rowOff>
    </xdr:from>
    <xdr:ext cx="534377" cy="259045"/>
    <xdr:sp macro="" textlink="">
      <xdr:nvSpPr>
        <xdr:cNvPr id="550" name="テキスト ボックス 549"/>
        <xdr:cNvSpPr txBox="1"/>
      </xdr:nvSpPr>
      <xdr:spPr>
        <a:xfrm>
          <a:off x="15214111" y="526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149479</xdr:rowOff>
    </xdr:from>
    <xdr:to>
      <xdr:col>76</xdr:col>
      <xdr:colOff>165100</xdr:colOff>
      <xdr:row>34</xdr:row>
      <xdr:rowOff>79629</xdr:rowOff>
    </xdr:to>
    <xdr:sp macro="" textlink="">
      <xdr:nvSpPr>
        <xdr:cNvPr id="551" name="楕円 550"/>
        <xdr:cNvSpPr/>
      </xdr:nvSpPr>
      <xdr:spPr>
        <a:xfrm>
          <a:off x="14541500" y="58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96156</xdr:rowOff>
    </xdr:from>
    <xdr:ext cx="534377" cy="259045"/>
    <xdr:sp macro="" textlink="">
      <xdr:nvSpPr>
        <xdr:cNvPr id="552" name="テキスト ボックス 551"/>
        <xdr:cNvSpPr txBox="1"/>
      </xdr:nvSpPr>
      <xdr:spPr>
        <a:xfrm>
          <a:off x="14325111" y="558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23096</xdr:rowOff>
    </xdr:from>
    <xdr:to>
      <xdr:col>72</xdr:col>
      <xdr:colOff>38100</xdr:colOff>
      <xdr:row>34</xdr:row>
      <xdr:rowOff>124696</xdr:rowOff>
    </xdr:to>
    <xdr:sp macro="" textlink="">
      <xdr:nvSpPr>
        <xdr:cNvPr id="553" name="楕円 552"/>
        <xdr:cNvSpPr/>
      </xdr:nvSpPr>
      <xdr:spPr>
        <a:xfrm>
          <a:off x="13652500" y="585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141223</xdr:rowOff>
    </xdr:from>
    <xdr:ext cx="534377" cy="259045"/>
    <xdr:sp macro="" textlink="">
      <xdr:nvSpPr>
        <xdr:cNvPr id="554" name="テキスト ボックス 553"/>
        <xdr:cNvSpPr txBox="1"/>
      </xdr:nvSpPr>
      <xdr:spPr>
        <a:xfrm>
          <a:off x="13436111" y="562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73551</xdr:rowOff>
    </xdr:from>
    <xdr:to>
      <xdr:col>67</xdr:col>
      <xdr:colOff>101600</xdr:colOff>
      <xdr:row>36</xdr:row>
      <xdr:rowOff>3701</xdr:rowOff>
    </xdr:to>
    <xdr:sp macro="" textlink="">
      <xdr:nvSpPr>
        <xdr:cNvPr id="555" name="楕円 554"/>
        <xdr:cNvSpPr/>
      </xdr:nvSpPr>
      <xdr:spPr>
        <a:xfrm>
          <a:off x="12763500" y="607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20228</xdr:rowOff>
    </xdr:from>
    <xdr:ext cx="534377" cy="259045"/>
    <xdr:sp macro="" textlink="">
      <xdr:nvSpPr>
        <xdr:cNvPr id="556" name="テキスト ボックス 555"/>
        <xdr:cNvSpPr txBox="1"/>
      </xdr:nvSpPr>
      <xdr:spPr>
        <a:xfrm>
          <a:off x="12547111" y="584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9" name="直線コネクタ 578"/>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80"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81" name="直線コネクタ 580"/>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82"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83" name="直線コネクタ 582"/>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84013</xdr:rowOff>
    </xdr:from>
    <xdr:to>
      <xdr:col>85</xdr:col>
      <xdr:colOff>127000</xdr:colOff>
      <xdr:row>52</xdr:row>
      <xdr:rowOff>1397</xdr:rowOff>
    </xdr:to>
    <xdr:cxnSp macro="">
      <xdr:nvCxnSpPr>
        <xdr:cNvPr id="584" name="直線コネクタ 583"/>
        <xdr:cNvCxnSpPr/>
      </xdr:nvCxnSpPr>
      <xdr:spPr>
        <a:xfrm>
          <a:off x="15481300" y="8656513"/>
          <a:ext cx="838200" cy="26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58411</xdr:rowOff>
    </xdr:from>
    <xdr:ext cx="534377" cy="259045"/>
    <xdr:sp macro="" textlink="">
      <xdr:nvSpPr>
        <xdr:cNvPr id="585" name="教育費平均値テキスト"/>
        <xdr:cNvSpPr txBox="1"/>
      </xdr:nvSpPr>
      <xdr:spPr>
        <a:xfrm>
          <a:off x="16370300" y="9488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6" name="フローチャート: 判断 585"/>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84013</xdr:rowOff>
    </xdr:from>
    <xdr:to>
      <xdr:col>81</xdr:col>
      <xdr:colOff>50800</xdr:colOff>
      <xdr:row>54</xdr:row>
      <xdr:rowOff>6334</xdr:rowOff>
    </xdr:to>
    <xdr:cxnSp macro="">
      <xdr:nvCxnSpPr>
        <xdr:cNvPr id="587" name="直線コネクタ 586"/>
        <xdr:cNvCxnSpPr/>
      </xdr:nvCxnSpPr>
      <xdr:spPr>
        <a:xfrm flipV="1">
          <a:off x="14592300" y="8656513"/>
          <a:ext cx="889000" cy="60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8" name="フローチャート: 判断 587"/>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54937</xdr:rowOff>
    </xdr:from>
    <xdr:ext cx="534377" cy="259045"/>
    <xdr:sp macro="" textlink="">
      <xdr:nvSpPr>
        <xdr:cNvPr id="589" name="テキスト ボックス 588"/>
        <xdr:cNvSpPr txBox="1"/>
      </xdr:nvSpPr>
      <xdr:spPr>
        <a:xfrm>
          <a:off x="15214111" y="965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41173</xdr:rowOff>
    </xdr:from>
    <xdr:to>
      <xdr:col>76</xdr:col>
      <xdr:colOff>114300</xdr:colOff>
      <xdr:row>54</xdr:row>
      <xdr:rowOff>6334</xdr:rowOff>
    </xdr:to>
    <xdr:cxnSp macro="">
      <xdr:nvCxnSpPr>
        <xdr:cNvPr id="590" name="直線コネクタ 589"/>
        <xdr:cNvCxnSpPr/>
      </xdr:nvCxnSpPr>
      <xdr:spPr>
        <a:xfrm>
          <a:off x="13703300" y="9128023"/>
          <a:ext cx="889000" cy="13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91" name="フローチャート: 判断 590"/>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104040</xdr:rowOff>
    </xdr:from>
    <xdr:ext cx="534377" cy="259045"/>
    <xdr:sp macro="" textlink="">
      <xdr:nvSpPr>
        <xdr:cNvPr id="592" name="テキスト ボックス 591"/>
        <xdr:cNvSpPr txBox="1"/>
      </xdr:nvSpPr>
      <xdr:spPr>
        <a:xfrm>
          <a:off x="14325111" y="953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41173</xdr:rowOff>
    </xdr:from>
    <xdr:to>
      <xdr:col>71</xdr:col>
      <xdr:colOff>177800</xdr:colOff>
      <xdr:row>55</xdr:row>
      <xdr:rowOff>57084</xdr:rowOff>
    </xdr:to>
    <xdr:cxnSp macro="">
      <xdr:nvCxnSpPr>
        <xdr:cNvPr id="593" name="直線コネクタ 592"/>
        <xdr:cNvCxnSpPr/>
      </xdr:nvCxnSpPr>
      <xdr:spPr>
        <a:xfrm flipV="1">
          <a:off x="12814300" y="9128023"/>
          <a:ext cx="889000" cy="35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4" name="フローチャート: 判断 593"/>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3228</xdr:rowOff>
    </xdr:from>
    <xdr:ext cx="534377" cy="259045"/>
    <xdr:sp macro="" textlink="">
      <xdr:nvSpPr>
        <xdr:cNvPr id="595" name="テキスト ボックス 594"/>
        <xdr:cNvSpPr txBox="1"/>
      </xdr:nvSpPr>
      <xdr:spPr>
        <a:xfrm>
          <a:off x="13436111" y="96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6" name="フローチャート: 判断 595"/>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113047</xdr:rowOff>
    </xdr:from>
    <xdr:ext cx="534377" cy="259045"/>
    <xdr:sp macro="" textlink="">
      <xdr:nvSpPr>
        <xdr:cNvPr id="597" name="テキスト ボックス 596"/>
        <xdr:cNvSpPr txBox="1"/>
      </xdr:nvSpPr>
      <xdr:spPr>
        <a:xfrm>
          <a:off x="12547111" y="97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122047</xdr:rowOff>
    </xdr:from>
    <xdr:to>
      <xdr:col>85</xdr:col>
      <xdr:colOff>177800</xdr:colOff>
      <xdr:row>52</xdr:row>
      <xdr:rowOff>52197</xdr:rowOff>
    </xdr:to>
    <xdr:sp macro="" textlink="">
      <xdr:nvSpPr>
        <xdr:cNvPr id="603" name="楕円 602"/>
        <xdr:cNvSpPr/>
      </xdr:nvSpPr>
      <xdr:spPr>
        <a:xfrm>
          <a:off x="16268700" y="886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144924</xdr:rowOff>
    </xdr:from>
    <xdr:ext cx="534377" cy="259045"/>
    <xdr:sp macro="" textlink="">
      <xdr:nvSpPr>
        <xdr:cNvPr id="604" name="教育費該当値テキスト"/>
        <xdr:cNvSpPr txBox="1"/>
      </xdr:nvSpPr>
      <xdr:spPr>
        <a:xfrm>
          <a:off x="16370300" y="87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33213</xdr:rowOff>
    </xdr:from>
    <xdr:to>
      <xdr:col>81</xdr:col>
      <xdr:colOff>101600</xdr:colOff>
      <xdr:row>50</xdr:row>
      <xdr:rowOff>134813</xdr:rowOff>
    </xdr:to>
    <xdr:sp macro="" textlink="">
      <xdr:nvSpPr>
        <xdr:cNvPr id="605" name="楕円 604"/>
        <xdr:cNvSpPr/>
      </xdr:nvSpPr>
      <xdr:spPr>
        <a:xfrm>
          <a:off x="15430500" y="860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48</xdr:row>
      <xdr:rowOff>151340</xdr:rowOff>
    </xdr:from>
    <xdr:ext cx="534377" cy="259045"/>
    <xdr:sp macro="" textlink="">
      <xdr:nvSpPr>
        <xdr:cNvPr id="606" name="テキスト ボックス 605"/>
        <xdr:cNvSpPr txBox="1"/>
      </xdr:nvSpPr>
      <xdr:spPr>
        <a:xfrm>
          <a:off x="15214111" y="838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126984</xdr:rowOff>
    </xdr:from>
    <xdr:to>
      <xdr:col>76</xdr:col>
      <xdr:colOff>165100</xdr:colOff>
      <xdr:row>54</xdr:row>
      <xdr:rowOff>57134</xdr:rowOff>
    </xdr:to>
    <xdr:sp macro="" textlink="">
      <xdr:nvSpPr>
        <xdr:cNvPr id="607" name="楕円 606"/>
        <xdr:cNvSpPr/>
      </xdr:nvSpPr>
      <xdr:spPr>
        <a:xfrm>
          <a:off x="14541500" y="921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73661</xdr:rowOff>
    </xdr:from>
    <xdr:ext cx="534377" cy="259045"/>
    <xdr:sp macro="" textlink="">
      <xdr:nvSpPr>
        <xdr:cNvPr id="608" name="テキスト ボックス 607"/>
        <xdr:cNvSpPr txBox="1"/>
      </xdr:nvSpPr>
      <xdr:spPr>
        <a:xfrm>
          <a:off x="14325111" y="898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161823</xdr:rowOff>
    </xdr:from>
    <xdr:to>
      <xdr:col>72</xdr:col>
      <xdr:colOff>38100</xdr:colOff>
      <xdr:row>53</xdr:row>
      <xdr:rowOff>91973</xdr:rowOff>
    </xdr:to>
    <xdr:sp macro="" textlink="">
      <xdr:nvSpPr>
        <xdr:cNvPr id="609" name="楕円 608"/>
        <xdr:cNvSpPr/>
      </xdr:nvSpPr>
      <xdr:spPr>
        <a:xfrm>
          <a:off x="13652500" y="907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108500</xdr:rowOff>
    </xdr:from>
    <xdr:ext cx="534377" cy="259045"/>
    <xdr:sp macro="" textlink="">
      <xdr:nvSpPr>
        <xdr:cNvPr id="610" name="テキスト ボックス 609"/>
        <xdr:cNvSpPr txBox="1"/>
      </xdr:nvSpPr>
      <xdr:spPr>
        <a:xfrm>
          <a:off x="13436111" y="88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6284</xdr:rowOff>
    </xdr:from>
    <xdr:to>
      <xdr:col>67</xdr:col>
      <xdr:colOff>101600</xdr:colOff>
      <xdr:row>55</xdr:row>
      <xdr:rowOff>107884</xdr:rowOff>
    </xdr:to>
    <xdr:sp macro="" textlink="">
      <xdr:nvSpPr>
        <xdr:cNvPr id="611" name="楕円 610"/>
        <xdr:cNvSpPr/>
      </xdr:nvSpPr>
      <xdr:spPr>
        <a:xfrm>
          <a:off x="12763500" y="94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124411</xdr:rowOff>
    </xdr:from>
    <xdr:ext cx="534377" cy="259045"/>
    <xdr:sp macro="" textlink="">
      <xdr:nvSpPr>
        <xdr:cNvPr id="612" name="テキスト ボックス 611"/>
        <xdr:cNvSpPr txBox="1"/>
      </xdr:nvSpPr>
      <xdr:spPr>
        <a:xfrm>
          <a:off x="12547111" y="921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4" name="テキスト ボックス 63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8" name="直線コネクタ 637"/>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9"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41"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42" name="直線コネクタ 641"/>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3" name="直線コネクタ 64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4"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5" name="フローチャート: 判断 644"/>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6" name="直線コネクタ 64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7" name="フローチャート: 判断 646"/>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8" name="テキスト ボックス 647"/>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9" name="直線コネクタ 64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50" name="フローチャート: 判断 649"/>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51" name="テキスト ボックス 650"/>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96397</xdr:rowOff>
    </xdr:from>
    <xdr:to>
      <xdr:col>71</xdr:col>
      <xdr:colOff>177800</xdr:colOff>
      <xdr:row>79</xdr:row>
      <xdr:rowOff>98879</xdr:rowOff>
    </xdr:to>
    <xdr:cxnSp macro="">
      <xdr:nvCxnSpPr>
        <xdr:cNvPr id="652" name="直線コネクタ 651"/>
        <xdr:cNvCxnSpPr/>
      </xdr:nvCxnSpPr>
      <xdr:spPr>
        <a:xfrm>
          <a:off x="12814300" y="13640947"/>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53" name="フローチャート: 判断 652"/>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4" name="テキスト ボックス 653"/>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5" name="フローチャート: 判断 654"/>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6" name="テキスト ボックス 655"/>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152922</xdr:rowOff>
    </xdr:from>
    <xdr:ext cx="249299" cy="259045"/>
    <xdr:sp macro="" textlink="">
      <xdr:nvSpPr>
        <xdr:cNvPr id="663" name="災害復旧費該当値テキスト"/>
        <xdr:cNvSpPr txBox="1"/>
      </xdr:nvSpPr>
      <xdr:spPr>
        <a:xfrm>
          <a:off x="16370300" y="13526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4" name="楕円 66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5" name="テキスト ボックス 66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6" name="楕円 66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7" name="テキスト ボックス 666"/>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8" name="楕円 66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9" name="テキスト ボックス 668"/>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45597</xdr:rowOff>
    </xdr:from>
    <xdr:to>
      <xdr:col>67</xdr:col>
      <xdr:colOff>101600</xdr:colOff>
      <xdr:row>79</xdr:row>
      <xdr:rowOff>147197</xdr:rowOff>
    </xdr:to>
    <xdr:sp macro="" textlink="">
      <xdr:nvSpPr>
        <xdr:cNvPr id="670" name="楕円 669"/>
        <xdr:cNvSpPr/>
      </xdr:nvSpPr>
      <xdr:spPr>
        <a:xfrm>
          <a:off x="12763500" y="135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138324</xdr:rowOff>
    </xdr:from>
    <xdr:ext cx="313932" cy="259045"/>
    <xdr:sp macro="" textlink="">
      <xdr:nvSpPr>
        <xdr:cNvPr id="671" name="テキスト ボックス 670"/>
        <xdr:cNvSpPr txBox="1"/>
      </xdr:nvSpPr>
      <xdr:spPr>
        <a:xfrm>
          <a:off x="12657333" y="136828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2" name="テキスト ボックス 68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4" name="テキスト ボックス 68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2" name="テキスト ボックス 69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4" name="テキスト ボックス 69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8" name="直線コネクタ 697"/>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9"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700" name="直線コネクタ 699"/>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701"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702" name="直線コネクタ 701"/>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122783</xdr:rowOff>
    </xdr:from>
    <xdr:to>
      <xdr:col>85</xdr:col>
      <xdr:colOff>127000</xdr:colOff>
      <xdr:row>92</xdr:row>
      <xdr:rowOff>159424</xdr:rowOff>
    </xdr:to>
    <xdr:cxnSp macro="">
      <xdr:nvCxnSpPr>
        <xdr:cNvPr id="703" name="直線コネクタ 702"/>
        <xdr:cNvCxnSpPr/>
      </xdr:nvCxnSpPr>
      <xdr:spPr>
        <a:xfrm>
          <a:off x="15481300" y="15896183"/>
          <a:ext cx="8382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139337</xdr:rowOff>
    </xdr:from>
    <xdr:ext cx="534377" cy="259045"/>
    <xdr:sp macro="" textlink="">
      <xdr:nvSpPr>
        <xdr:cNvPr id="704" name="公債費平均値テキスト"/>
        <xdr:cNvSpPr txBox="1"/>
      </xdr:nvSpPr>
      <xdr:spPr>
        <a:xfrm>
          <a:off x="16370300" y="1608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5" name="フローチャート: 判断 704"/>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122783</xdr:rowOff>
    </xdr:from>
    <xdr:to>
      <xdr:col>81</xdr:col>
      <xdr:colOff>50800</xdr:colOff>
      <xdr:row>92</xdr:row>
      <xdr:rowOff>138950</xdr:rowOff>
    </xdr:to>
    <xdr:cxnSp macro="">
      <xdr:nvCxnSpPr>
        <xdr:cNvPr id="706" name="直線コネクタ 705"/>
        <xdr:cNvCxnSpPr/>
      </xdr:nvCxnSpPr>
      <xdr:spPr>
        <a:xfrm flipV="1">
          <a:off x="14592300" y="15896183"/>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7" name="フローチャート: 判断 706"/>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69907</xdr:rowOff>
    </xdr:from>
    <xdr:ext cx="534377" cy="259045"/>
    <xdr:sp macro="" textlink="">
      <xdr:nvSpPr>
        <xdr:cNvPr id="708" name="テキスト ボックス 707"/>
        <xdr:cNvSpPr txBox="1"/>
      </xdr:nvSpPr>
      <xdr:spPr>
        <a:xfrm>
          <a:off x="15214111" y="161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138950</xdr:rowOff>
    </xdr:from>
    <xdr:to>
      <xdr:col>76</xdr:col>
      <xdr:colOff>114300</xdr:colOff>
      <xdr:row>93</xdr:row>
      <xdr:rowOff>5251</xdr:rowOff>
    </xdr:to>
    <xdr:cxnSp macro="">
      <xdr:nvCxnSpPr>
        <xdr:cNvPr id="709" name="直線コネクタ 708"/>
        <xdr:cNvCxnSpPr/>
      </xdr:nvCxnSpPr>
      <xdr:spPr>
        <a:xfrm flipV="1">
          <a:off x="13703300" y="15912350"/>
          <a:ext cx="889000" cy="3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10" name="フローチャート: 判断 709"/>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64225</xdr:rowOff>
    </xdr:from>
    <xdr:ext cx="534377" cy="259045"/>
    <xdr:sp macro="" textlink="">
      <xdr:nvSpPr>
        <xdr:cNvPr id="711" name="テキスト ボックス 710"/>
        <xdr:cNvSpPr txBox="1"/>
      </xdr:nvSpPr>
      <xdr:spPr>
        <a:xfrm>
          <a:off x="14325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5251</xdr:rowOff>
    </xdr:from>
    <xdr:to>
      <xdr:col>71</xdr:col>
      <xdr:colOff>177800</xdr:colOff>
      <xdr:row>93</xdr:row>
      <xdr:rowOff>57829</xdr:rowOff>
    </xdr:to>
    <xdr:cxnSp macro="">
      <xdr:nvCxnSpPr>
        <xdr:cNvPr id="712" name="直線コネクタ 711"/>
        <xdr:cNvCxnSpPr/>
      </xdr:nvCxnSpPr>
      <xdr:spPr>
        <a:xfrm flipV="1">
          <a:off x="12814300" y="15950101"/>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13" name="フローチャート: 判断 712"/>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163535</xdr:rowOff>
    </xdr:from>
    <xdr:ext cx="534377" cy="259045"/>
    <xdr:sp macro="" textlink="">
      <xdr:nvSpPr>
        <xdr:cNvPr id="714" name="テキスト ボックス 713"/>
        <xdr:cNvSpPr txBox="1"/>
      </xdr:nvSpPr>
      <xdr:spPr>
        <a:xfrm>
          <a:off x="13436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5" name="フローチャート: 判断 714"/>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149068</xdr:rowOff>
    </xdr:from>
    <xdr:ext cx="534377" cy="259045"/>
    <xdr:sp macro="" textlink="">
      <xdr:nvSpPr>
        <xdr:cNvPr id="716" name="テキスト ボックス 715"/>
        <xdr:cNvSpPr txBox="1"/>
      </xdr:nvSpPr>
      <xdr:spPr>
        <a:xfrm>
          <a:off x="12547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108624</xdr:rowOff>
    </xdr:from>
    <xdr:to>
      <xdr:col>85</xdr:col>
      <xdr:colOff>177800</xdr:colOff>
      <xdr:row>93</xdr:row>
      <xdr:rowOff>38774</xdr:rowOff>
    </xdr:to>
    <xdr:sp macro="" textlink="">
      <xdr:nvSpPr>
        <xdr:cNvPr id="722" name="楕円 721"/>
        <xdr:cNvSpPr/>
      </xdr:nvSpPr>
      <xdr:spPr>
        <a:xfrm>
          <a:off x="16268700" y="1588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131501</xdr:rowOff>
    </xdr:from>
    <xdr:ext cx="534377" cy="259045"/>
    <xdr:sp macro="" textlink="">
      <xdr:nvSpPr>
        <xdr:cNvPr id="723" name="公債費該当値テキスト"/>
        <xdr:cNvSpPr txBox="1"/>
      </xdr:nvSpPr>
      <xdr:spPr>
        <a:xfrm>
          <a:off x="16370300" y="1573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71983</xdr:rowOff>
    </xdr:from>
    <xdr:to>
      <xdr:col>81</xdr:col>
      <xdr:colOff>101600</xdr:colOff>
      <xdr:row>93</xdr:row>
      <xdr:rowOff>2133</xdr:rowOff>
    </xdr:to>
    <xdr:sp macro="" textlink="">
      <xdr:nvSpPr>
        <xdr:cNvPr id="724" name="楕円 723"/>
        <xdr:cNvSpPr/>
      </xdr:nvSpPr>
      <xdr:spPr>
        <a:xfrm>
          <a:off x="15430500" y="1584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18660</xdr:rowOff>
    </xdr:from>
    <xdr:ext cx="534377" cy="259045"/>
    <xdr:sp macro="" textlink="">
      <xdr:nvSpPr>
        <xdr:cNvPr id="725" name="テキスト ボックス 724"/>
        <xdr:cNvSpPr txBox="1"/>
      </xdr:nvSpPr>
      <xdr:spPr>
        <a:xfrm>
          <a:off x="15214111" y="1562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88150</xdr:rowOff>
    </xdr:from>
    <xdr:to>
      <xdr:col>76</xdr:col>
      <xdr:colOff>165100</xdr:colOff>
      <xdr:row>93</xdr:row>
      <xdr:rowOff>18300</xdr:rowOff>
    </xdr:to>
    <xdr:sp macro="" textlink="">
      <xdr:nvSpPr>
        <xdr:cNvPr id="726" name="楕円 725"/>
        <xdr:cNvSpPr/>
      </xdr:nvSpPr>
      <xdr:spPr>
        <a:xfrm>
          <a:off x="14541500" y="15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34827</xdr:rowOff>
    </xdr:from>
    <xdr:ext cx="534377" cy="259045"/>
    <xdr:sp macro="" textlink="">
      <xdr:nvSpPr>
        <xdr:cNvPr id="727" name="テキスト ボックス 726"/>
        <xdr:cNvSpPr txBox="1"/>
      </xdr:nvSpPr>
      <xdr:spPr>
        <a:xfrm>
          <a:off x="14325111" y="1563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125901</xdr:rowOff>
    </xdr:from>
    <xdr:to>
      <xdr:col>72</xdr:col>
      <xdr:colOff>38100</xdr:colOff>
      <xdr:row>93</xdr:row>
      <xdr:rowOff>56051</xdr:rowOff>
    </xdr:to>
    <xdr:sp macro="" textlink="">
      <xdr:nvSpPr>
        <xdr:cNvPr id="728" name="楕円 727"/>
        <xdr:cNvSpPr/>
      </xdr:nvSpPr>
      <xdr:spPr>
        <a:xfrm>
          <a:off x="13652500" y="158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72578</xdr:rowOff>
    </xdr:from>
    <xdr:ext cx="534377" cy="259045"/>
    <xdr:sp macro="" textlink="">
      <xdr:nvSpPr>
        <xdr:cNvPr id="729" name="テキスト ボックス 728"/>
        <xdr:cNvSpPr txBox="1"/>
      </xdr:nvSpPr>
      <xdr:spPr>
        <a:xfrm>
          <a:off x="13436111" y="1567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7029</xdr:rowOff>
    </xdr:from>
    <xdr:to>
      <xdr:col>67</xdr:col>
      <xdr:colOff>101600</xdr:colOff>
      <xdr:row>93</xdr:row>
      <xdr:rowOff>108629</xdr:rowOff>
    </xdr:to>
    <xdr:sp macro="" textlink="">
      <xdr:nvSpPr>
        <xdr:cNvPr id="730" name="楕円 729"/>
        <xdr:cNvSpPr/>
      </xdr:nvSpPr>
      <xdr:spPr>
        <a:xfrm>
          <a:off x="12763500" y="159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125156</xdr:rowOff>
    </xdr:from>
    <xdr:ext cx="534377" cy="259045"/>
    <xdr:sp macro="" textlink="">
      <xdr:nvSpPr>
        <xdr:cNvPr id="731" name="テキスト ボックス 730"/>
        <xdr:cNvSpPr txBox="1"/>
      </xdr:nvSpPr>
      <xdr:spPr>
        <a:xfrm>
          <a:off x="12547111" y="1572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1" name="テキスト ボックス 75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5" name="直線コネクタ 754"/>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8"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9" name="直線コネクタ 758"/>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61"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62" name="フローチャート: 判断 761"/>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4" name="フローチャート: 判断 763"/>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5" name="テキスト ボックス 764"/>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7" name="フローチャート: 判断 766"/>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8" name="テキスト ボックス 767"/>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70" name="フローチャート: 判断 769"/>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71" name="テキスト ボックス 770"/>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72" name="フローチャート: 判断 771"/>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73" name="テキスト ボックス 772"/>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人口は微減している状況ではあるが、衛生費は</a:t>
          </a:r>
          <a:r>
            <a:rPr kumimoji="1" lang="en-US" altLang="ja-JP" sz="1300">
              <a:latin typeface="ＭＳ Ｐゴシック" panose="020B0600070205080204" pitchFamily="50" charset="-128"/>
              <a:ea typeface="ＭＳ Ｐゴシック" panose="020B0600070205080204" pitchFamily="50" charset="-128"/>
            </a:rPr>
            <a:t>11,598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人、農林水産業費は</a:t>
          </a:r>
          <a:r>
            <a:rPr kumimoji="1" lang="en-US" altLang="ja-JP" sz="1300">
              <a:latin typeface="ＭＳ Ｐゴシック" panose="020B0600070205080204" pitchFamily="50" charset="-128"/>
              <a:ea typeface="ＭＳ Ｐゴシック" panose="020B0600070205080204" pitchFamily="50" charset="-128"/>
            </a:rPr>
            <a:t>2,137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人、土木費は</a:t>
          </a:r>
          <a:r>
            <a:rPr kumimoji="1" lang="en-US" altLang="ja-JP" sz="1300">
              <a:latin typeface="ＭＳ Ｐゴシック" panose="020B0600070205080204" pitchFamily="50" charset="-128"/>
              <a:ea typeface="ＭＳ Ｐゴシック" panose="020B0600070205080204" pitchFamily="50" charset="-128"/>
            </a:rPr>
            <a:t>1,576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人と増加している。</a:t>
          </a:r>
        </a:p>
        <a:p>
          <a:r>
            <a:rPr kumimoji="1" lang="ja-JP" altLang="en-US" sz="1300">
              <a:latin typeface="ＭＳ Ｐゴシック" panose="020B0600070205080204" pitchFamily="50" charset="-128"/>
              <a:ea typeface="ＭＳ Ｐゴシック" panose="020B0600070205080204" pitchFamily="50" charset="-128"/>
            </a:rPr>
            <a:t>衛生費については、六供清掃工場延命化工事費が増加したことが主な要因である。農林水産業費については、野菜振興事業や畜産振興推進事業が増となったことが主な要因である。土木費については、優良建築物等整備事業補助金や市営住宅整備事業が増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一方で、教育費は</a:t>
          </a:r>
          <a:r>
            <a:rPr kumimoji="1" lang="en-US" altLang="ja-JP" sz="1300">
              <a:latin typeface="ＭＳ Ｐゴシック" panose="020B0600070205080204" pitchFamily="50" charset="-128"/>
              <a:ea typeface="ＭＳ Ｐゴシック" panose="020B0600070205080204" pitchFamily="50" charset="-128"/>
            </a:rPr>
            <a:t>5,693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人、商工費は</a:t>
          </a:r>
          <a:r>
            <a:rPr kumimoji="1" lang="en-US" altLang="ja-JP" sz="1300">
              <a:latin typeface="ＭＳ Ｐゴシック" panose="020B0600070205080204" pitchFamily="50" charset="-128"/>
              <a:ea typeface="ＭＳ Ｐゴシック" panose="020B0600070205080204" pitchFamily="50" charset="-128"/>
            </a:rPr>
            <a:t>2,589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人、民生費は</a:t>
          </a:r>
          <a:r>
            <a:rPr kumimoji="1" lang="en-US" altLang="ja-JP" sz="1300">
              <a:latin typeface="ＭＳ Ｐゴシック" panose="020B0600070205080204" pitchFamily="50" charset="-128"/>
              <a:ea typeface="ＭＳ Ｐゴシック" panose="020B0600070205080204" pitchFamily="50" charset="-128"/>
            </a:rPr>
            <a:t>1,807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中学校体育館建設事業の減となったことが主な要因である。商工費は、制度融資に係る預託金や産業立地推進特別会計繰出金が減となったことが主な要因である。民生費は、民間保育所施設整備補助事業や臨時福祉給付金支給事業が減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今後も、事業の必要性や効果を十分に検証し、経常経費の縮減に努める。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実質収支額、実質単年度収支は、それぞれ</a:t>
          </a:r>
          <a:r>
            <a:rPr kumimoji="1" lang="en-US" altLang="ja-JP" sz="1200">
              <a:solidFill>
                <a:sysClr val="windowText" lastClr="000000"/>
              </a:solidFill>
              <a:latin typeface="ＭＳ ゴシック" pitchFamily="49" charset="-128"/>
              <a:ea typeface="ＭＳ ゴシック" pitchFamily="49" charset="-128"/>
            </a:rPr>
            <a:t>9.2</a:t>
          </a:r>
          <a:r>
            <a:rPr kumimoji="1" lang="ja-JP" altLang="en-US" sz="1200">
              <a:solidFill>
                <a:sysClr val="windowText" lastClr="000000"/>
              </a:solidFill>
              <a:latin typeface="ＭＳ ゴシック" pitchFamily="49" charset="-128"/>
              <a:ea typeface="ＭＳ ゴシック" pitchFamily="49" charset="-128"/>
            </a:rPr>
            <a:t>億円（＋</a:t>
          </a:r>
          <a:r>
            <a:rPr kumimoji="1" lang="en-US" altLang="ja-JP" sz="1200">
              <a:solidFill>
                <a:sysClr val="windowText" lastClr="000000"/>
              </a:solidFill>
              <a:latin typeface="ＭＳ ゴシック" pitchFamily="49" charset="-128"/>
              <a:ea typeface="ＭＳ ゴシック" pitchFamily="49" charset="-128"/>
            </a:rPr>
            <a:t>57.5</a:t>
          </a: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42.3</a:t>
          </a:r>
          <a:r>
            <a:rPr kumimoji="1" lang="ja-JP" altLang="en-US" sz="1200">
              <a:solidFill>
                <a:sysClr val="windowText" lastClr="000000"/>
              </a:solidFill>
              <a:latin typeface="ＭＳ ゴシック" pitchFamily="49" charset="-128"/>
              <a:ea typeface="ＭＳ ゴシック" pitchFamily="49" charset="-128"/>
            </a:rPr>
            <a:t>億円（</a:t>
          </a:r>
          <a:r>
            <a:rPr kumimoji="1" lang="en-US" altLang="ja-JP" sz="1200">
              <a:solidFill>
                <a:sysClr val="windowText" lastClr="000000"/>
              </a:solidFill>
              <a:latin typeface="ＭＳ ゴシック" pitchFamily="49" charset="-128"/>
              <a:ea typeface="ＭＳ ゴシック" pitchFamily="49" charset="-128"/>
            </a:rPr>
            <a:t>79.6</a:t>
          </a:r>
          <a:r>
            <a:rPr kumimoji="1" lang="ja-JP" altLang="en-US" sz="1200">
              <a:solidFill>
                <a:sysClr val="windowText" lastClr="000000"/>
              </a:solidFill>
              <a:latin typeface="ＭＳ ゴシック" pitchFamily="49" charset="-128"/>
              <a:ea typeface="ＭＳ ゴシック" pitchFamily="49" charset="-128"/>
            </a:rPr>
            <a:t>％）の増となり、分母の標準財政規模（臨財債発行額可能額含む）が</a:t>
          </a:r>
          <a:r>
            <a:rPr kumimoji="1" lang="en-US" altLang="ja-JP" sz="1200">
              <a:solidFill>
                <a:sysClr val="windowText" lastClr="000000"/>
              </a:solidFill>
              <a:latin typeface="ＭＳ ゴシック" pitchFamily="49" charset="-128"/>
              <a:ea typeface="ＭＳ ゴシック" pitchFamily="49" charset="-128"/>
            </a:rPr>
            <a:t>6.6</a:t>
          </a:r>
          <a:r>
            <a:rPr kumimoji="1" lang="ja-JP" altLang="en-US" sz="1200">
              <a:solidFill>
                <a:sysClr val="windowText" lastClr="000000"/>
              </a:solidFill>
              <a:latin typeface="ＭＳ ゴシック" pitchFamily="49" charset="-128"/>
              <a:ea typeface="ＭＳ ゴシック" pitchFamily="49" charset="-128"/>
            </a:rPr>
            <a:t>億円の減（▲</a:t>
          </a:r>
          <a:r>
            <a:rPr kumimoji="1" lang="en-US" altLang="ja-JP" sz="1200">
              <a:solidFill>
                <a:sysClr val="windowText" lastClr="000000"/>
              </a:solidFill>
              <a:latin typeface="ＭＳ ゴシック" pitchFamily="49" charset="-128"/>
              <a:ea typeface="ＭＳ ゴシック" pitchFamily="49" charset="-128"/>
            </a:rPr>
            <a:t>0.9</a:t>
          </a:r>
          <a:r>
            <a:rPr kumimoji="1" lang="ja-JP" altLang="en-US" sz="1200">
              <a:solidFill>
                <a:sysClr val="windowText" lastClr="000000"/>
              </a:solidFill>
              <a:latin typeface="ＭＳ ゴシック" pitchFamily="49" charset="-128"/>
              <a:ea typeface="ＭＳ ゴシック" pitchFamily="49" charset="-128"/>
            </a:rPr>
            <a:t>％）となったことから、標準財政規模比は実質収支額、実質単年度収支いずれも改善した。一方で財政調整基金残高は</a:t>
          </a:r>
          <a:r>
            <a:rPr kumimoji="1" lang="en-US" altLang="ja-JP" sz="1200">
              <a:solidFill>
                <a:sysClr val="windowText" lastClr="000000"/>
              </a:solidFill>
              <a:latin typeface="ＭＳ ゴシック" pitchFamily="49" charset="-128"/>
              <a:ea typeface="ＭＳ ゴシック" pitchFamily="49" charset="-128"/>
            </a:rPr>
            <a:t>12</a:t>
          </a:r>
          <a:r>
            <a:rPr kumimoji="1" lang="ja-JP" altLang="en-US" sz="1200">
              <a:solidFill>
                <a:sysClr val="windowText" lastClr="000000"/>
              </a:solidFill>
              <a:latin typeface="ＭＳ ゴシック" pitchFamily="49" charset="-128"/>
              <a:ea typeface="ＭＳ ゴシック" pitchFamily="49" charset="-128"/>
            </a:rPr>
            <a:t>億円（▲</a:t>
          </a:r>
          <a:r>
            <a:rPr kumimoji="1" lang="en-US" altLang="ja-JP" sz="1200">
              <a:solidFill>
                <a:sysClr val="windowText" lastClr="000000"/>
              </a:solidFill>
              <a:latin typeface="ＭＳ ゴシック" pitchFamily="49" charset="-128"/>
              <a:ea typeface="ＭＳ ゴシック" pitchFamily="49" charset="-128"/>
            </a:rPr>
            <a:t>14.5</a:t>
          </a:r>
          <a:r>
            <a:rPr kumimoji="1" lang="ja-JP" altLang="en-US" sz="1200">
              <a:solidFill>
                <a:sysClr val="windowText" lastClr="000000"/>
              </a:solidFill>
              <a:latin typeface="ＭＳ ゴシック" pitchFamily="49" charset="-128"/>
              <a:ea typeface="ＭＳ ゴシック" pitchFamily="49" charset="-128"/>
            </a:rPr>
            <a:t>％）の減となり標準財政規模比は悪化した。</a:t>
          </a:r>
        </a:p>
        <a:p>
          <a:r>
            <a:rPr kumimoji="1" lang="ja-JP" altLang="en-US" sz="1200">
              <a:solidFill>
                <a:sysClr val="windowText" lastClr="000000"/>
              </a:solidFill>
              <a:latin typeface="ＭＳ ゴシック" pitchFamily="49" charset="-128"/>
              <a:ea typeface="ＭＳ ゴシック" pitchFamily="49" charset="-128"/>
            </a:rPr>
            <a:t>今後、更なる歳入の確保と、選択と集中による歳出の縮減を図り、実質収支額を改善させることにより、実質収支比率の改善に継続して取り組む。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全ての会計において、実質収支は黒字となっている。分母となる標準財政規模は対前年度比で０．９％減少している。</a:t>
          </a:r>
        </a:p>
        <a:p>
          <a:r>
            <a:rPr kumimoji="1" lang="ja-JP" altLang="en-US" sz="1400">
              <a:solidFill>
                <a:sysClr val="windowText" lastClr="000000"/>
              </a:solidFill>
              <a:latin typeface="ＭＳ ゴシック" pitchFamily="49" charset="-128"/>
              <a:ea typeface="ＭＳ ゴシック" pitchFamily="49" charset="-128"/>
            </a:rPr>
            <a:t>２８年度から２９年度にかけて、新エネルギー発電事業特別会計及び下水道事業会計以外の会計で実質収支額（又は資金不足・剰余額）は増加した。全体では、分子となる実質収支が増加し、分母となる標準財政規模が減少したため、実質収支の標準財政規模比は改善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142892341</v>
      </c>
      <c r="BO4" s="441"/>
      <c r="BP4" s="441"/>
      <c r="BQ4" s="441"/>
      <c r="BR4" s="441"/>
      <c r="BS4" s="441"/>
      <c r="BT4" s="441"/>
      <c r="BU4" s="442"/>
      <c r="BV4" s="440">
        <v>143202992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3.3</v>
      </c>
      <c r="CU4" s="622"/>
      <c r="CV4" s="622"/>
      <c r="CW4" s="622"/>
      <c r="CX4" s="622"/>
      <c r="CY4" s="622"/>
      <c r="CZ4" s="622"/>
      <c r="DA4" s="623"/>
      <c r="DB4" s="621">
        <v>2.1</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139996400</v>
      </c>
      <c r="BO5" s="446"/>
      <c r="BP5" s="446"/>
      <c r="BQ5" s="446"/>
      <c r="BR5" s="446"/>
      <c r="BS5" s="446"/>
      <c r="BT5" s="446"/>
      <c r="BU5" s="447"/>
      <c r="BV5" s="445">
        <v>140942127</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97.3</v>
      </c>
      <c r="CU5" s="416"/>
      <c r="CV5" s="416"/>
      <c r="CW5" s="416"/>
      <c r="CX5" s="416"/>
      <c r="CY5" s="416"/>
      <c r="CZ5" s="416"/>
      <c r="DA5" s="417"/>
      <c r="DB5" s="415">
        <v>98</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2895941</v>
      </c>
      <c r="BO6" s="446"/>
      <c r="BP6" s="446"/>
      <c r="BQ6" s="446"/>
      <c r="BR6" s="446"/>
      <c r="BS6" s="446"/>
      <c r="BT6" s="446"/>
      <c r="BU6" s="447"/>
      <c r="BV6" s="445">
        <v>2260865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104.4</v>
      </c>
      <c r="CU6" s="596"/>
      <c r="CV6" s="596"/>
      <c r="CW6" s="596"/>
      <c r="CX6" s="596"/>
      <c r="CY6" s="596"/>
      <c r="CZ6" s="596"/>
      <c r="DA6" s="597"/>
      <c r="DB6" s="595">
        <v>105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387627</v>
      </c>
      <c r="BO7" s="446"/>
      <c r="BP7" s="446"/>
      <c r="BQ7" s="446"/>
      <c r="BR7" s="446"/>
      <c r="BS7" s="446"/>
      <c r="BT7" s="446"/>
      <c r="BU7" s="447"/>
      <c r="BV7" s="445">
        <v>668585</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75997674</v>
      </c>
      <c r="CU7" s="446"/>
      <c r="CV7" s="446"/>
      <c r="CW7" s="446"/>
      <c r="CX7" s="446"/>
      <c r="CY7" s="446"/>
      <c r="CZ7" s="446"/>
      <c r="DA7" s="447"/>
      <c r="DB7" s="445">
        <v>76656379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2508314</v>
      </c>
      <c r="BO8" s="446"/>
      <c r="BP8" s="446"/>
      <c r="BQ8" s="446"/>
      <c r="BR8" s="446"/>
      <c r="BS8" s="446"/>
      <c r="BT8" s="446"/>
      <c r="BU8" s="447"/>
      <c r="BV8" s="445">
        <v>1592280</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0.81</v>
      </c>
      <c r="CU8" s="559"/>
      <c r="CV8" s="559"/>
      <c r="CW8" s="559"/>
      <c r="CX8" s="559"/>
      <c r="CY8" s="559"/>
      <c r="CZ8" s="559"/>
      <c r="DA8" s="560"/>
      <c r="DB8" s="558">
        <v>0.8</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336154</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916035</v>
      </c>
      <c r="BO9" s="446"/>
      <c r="BP9" s="446"/>
      <c r="BQ9" s="446"/>
      <c r="BR9" s="446"/>
      <c r="BS9" s="446"/>
      <c r="BT9" s="446"/>
      <c r="BU9" s="447"/>
      <c r="BV9" s="445">
        <v>-1730312</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17.100000000000001</v>
      </c>
      <c r="CU9" s="416"/>
      <c r="CV9" s="416"/>
      <c r="CW9" s="416"/>
      <c r="CX9" s="416"/>
      <c r="CY9" s="416"/>
      <c r="CZ9" s="416"/>
      <c r="DA9" s="417"/>
      <c r="DB9" s="415">
        <v>17.3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340291</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1678</v>
      </c>
      <c r="BO10" s="446"/>
      <c r="BP10" s="446"/>
      <c r="BQ10" s="446"/>
      <c r="BR10" s="446"/>
      <c r="BS10" s="446"/>
      <c r="BT10" s="446"/>
      <c r="BU10" s="447"/>
      <c r="BV10" s="445">
        <v>2747</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115</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190289</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338226</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2000000</v>
      </c>
      <c r="BO12" s="446"/>
      <c r="BP12" s="446"/>
      <c r="BQ12" s="446"/>
      <c r="BR12" s="446"/>
      <c r="BS12" s="446"/>
      <c r="BT12" s="446"/>
      <c r="BU12" s="447"/>
      <c r="BV12" s="445">
        <v>3773333</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134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135</v>
      </c>
      <c r="N13" s="546"/>
      <c r="O13" s="546"/>
      <c r="P13" s="546"/>
      <c r="Q13" s="547"/>
      <c r="R13" s="548">
        <v>332138</v>
      </c>
      <c r="S13" s="549"/>
      <c r="T13" s="549"/>
      <c r="U13" s="549"/>
      <c r="V13" s="550"/>
      <c r="W13" s="536" t="s">
        <v>136</v>
      </c>
      <c r="X13" s="458"/>
      <c r="Y13" s="458"/>
      <c r="Z13" s="458"/>
      <c r="AA13" s="458"/>
      <c r="AB13" s="459"/>
      <c r="AC13" s="421">
        <v>6767</v>
      </c>
      <c r="AD13" s="422"/>
      <c r="AE13" s="422"/>
      <c r="AF13" s="422"/>
      <c r="AG13" s="423"/>
      <c r="AH13" s="421">
        <v>7158</v>
      </c>
      <c r="AI13" s="422"/>
      <c r="AJ13" s="422"/>
      <c r="AK13" s="422"/>
      <c r="AL13" s="424"/>
      <c r="AM13" s="514" t="s">
        <v>137</v>
      </c>
      <c r="AN13" s="419"/>
      <c r="AO13" s="419"/>
      <c r="AP13" s="419"/>
      <c r="AQ13" s="419"/>
      <c r="AR13" s="419"/>
      <c r="AS13" s="419"/>
      <c r="AT13" s="420"/>
      <c r="AU13" s="502" t="s">
        <v>138</v>
      </c>
      <c r="AV13" s="503"/>
      <c r="AW13" s="503"/>
      <c r="AX13" s="503"/>
      <c r="AY13" s="425" t="s">
        <v>139</v>
      </c>
      <c r="AZ13" s="426"/>
      <c r="BA13" s="426"/>
      <c r="BB13" s="426"/>
      <c r="BC13" s="426"/>
      <c r="BD13" s="426"/>
      <c r="BE13" s="426"/>
      <c r="BF13" s="426"/>
      <c r="BG13" s="426"/>
      <c r="BH13" s="426"/>
      <c r="BI13" s="426"/>
      <c r="BJ13" s="426"/>
      <c r="BK13" s="426"/>
      <c r="BL13" s="426"/>
      <c r="BM13" s="427"/>
      <c r="BN13" s="445">
        <v>-1082287</v>
      </c>
      <c r="BO13" s="446"/>
      <c r="BP13" s="446"/>
      <c r="BQ13" s="446"/>
      <c r="BR13" s="446"/>
      <c r="BS13" s="446"/>
      <c r="BT13" s="446"/>
      <c r="BU13" s="447"/>
      <c r="BV13" s="445">
        <v>-5310609</v>
      </c>
      <c r="BW13" s="446"/>
      <c r="BX13" s="446"/>
      <c r="BY13" s="446"/>
      <c r="BZ13" s="446"/>
      <c r="CA13" s="446"/>
      <c r="CB13" s="446"/>
      <c r="CC13" s="447"/>
      <c r="CD13" s="454" t="s">
        <v>140</v>
      </c>
      <c r="CE13" s="455"/>
      <c r="CF13" s="455"/>
      <c r="CG13" s="455"/>
      <c r="CH13" s="455"/>
      <c r="CI13" s="455"/>
      <c r="CJ13" s="455"/>
      <c r="CK13" s="455"/>
      <c r="CL13" s="455"/>
      <c r="CM13" s="455"/>
      <c r="CN13" s="455"/>
      <c r="CO13" s="455"/>
      <c r="CP13" s="455"/>
      <c r="CQ13" s="455"/>
      <c r="CR13" s="455"/>
      <c r="CS13" s="456"/>
      <c r="CT13" s="415">
        <v>8.4</v>
      </c>
      <c r="CU13" s="416"/>
      <c r="CV13" s="416"/>
      <c r="CW13" s="416"/>
      <c r="CX13" s="416"/>
      <c r="CY13" s="416"/>
      <c r="CZ13" s="416"/>
      <c r="DA13" s="417"/>
      <c r="DB13" s="415">
        <v>8.3000000000000007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141</v>
      </c>
      <c r="M14" s="579"/>
      <c r="N14" s="579"/>
      <c r="O14" s="579"/>
      <c r="P14" s="579"/>
      <c r="Q14" s="580"/>
      <c r="R14" s="548">
        <v>338916</v>
      </c>
      <c r="S14" s="549"/>
      <c r="T14" s="549"/>
      <c r="U14" s="549"/>
      <c r="V14" s="550"/>
      <c r="W14" s="551"/>
      <c r="X14" s="461"/>
      <c r="Y14" s="461"/>
      <c r="Z14" s="461"/>
      <c r="AA14" s="461"/>
      <c r="AB14" s="462"/>
      <c r="AC14" s="541">
        <v>4.3</v>
      </c>
      <c r="AD14" s="542"/>
      <c r="AE14" s="542"/>
      <c r="AF14" s="542"/>
      <c r="AG14" s="543"/>
      <c r="AH14" s="541">
        <v>4.5999999999999996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142</v>
      </c>
      <c r="CE14" s="452"/>
      <c r="CF14" s="452"/>
      <c r="CG14" s="452"/>
      <c r="CH14" s="452"/>
      <c r="CI14" s="452"/>
      <c r="CJ14" s="452"/>
      <c r="CK14" s="452"/>
      <c r="CL14" s="452"/>
      <c r="CM14" s="452"/>
      <c r="CN14" s="452"/>
      <c r="CO14" s="452"/>
      <c r="CP14" s="452"/>
      <c r="CQ14" s="452"/>
      <c r="CR14" s="452"/>
      <c r="CS14" s="453"/>
      <c r="CT14" s="552">
        <v>66.8</v>
      </c>
      <c r="CU14" s="553"/>
      <c r="CV14" s="553"/>
      <c r="CW14" s="553"/>
      <c r="CX14" s="553"/>
      <c r="CY14" s="553"/>
      <c r="CZ14" s="553"/>
      <c r="DA14" s="554"/>
      <c r="DB14" s="552">
        <v>64.599999999999994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143</v>
      </c>
      <c r="N15" s="546"/>
      <c r="O15" s="546"/>
      <c r="P15" s="546"/>
      <c r="Q15" s="547"/>
      <c r="R15" s="548">
        <v>333786</v>
      </c>
      <c r="S15" s="549"/>
      <c r="T15" s="549"/>
      <c r="U15" s="549"/>
      <c r="V15" s="550"/>
      <c r="W15" s="536" t="s">
        <v>144</v>
      </c>
      <c r="X15" s="458"/>
      <c r="Y15" s="458"/>
      <c r="Z15" s="458"/>
      <c r="AA15" s="458"/>
      <c r="AB15" s="459"/>
      <c r="AC15" s="421">
        <v>37107</v>
      </c>
      <c r="AD15" s="422"/>
      <c r="AE15" s="422"/>
      <c r="AF15" s="422"/>
      <c r="AG15" s="423"/>
      <c r="AH15" s="421">
        <v>37109</v>
      </c>
      <c r="AI15" s="422"/>
      <c r="AJ15" s="422"/>
      <c r="AK15" s="422"/>
      <c r="AL15" s="424"/>
      <c r="AM15" s="514"/>
      <c r="AN15" s="419"/>
      <c r="AO15" s="419"/>
      <c r="AP15" s="419"/>
      <c r="AQ15" s="419"/>
      <c r="AR15" s="419"/>
      <c r="AS15" s="419"/>
      <c r="AT15" s="420"/>
      <c r="AU15" s="502"/>
      <c r="AV15" s="503"/>
      <c r="AW15" s="503"/>
      <c r="AX15" s="503"/>
      <c r="AY15" s="437" t="s">
        <v>145</v>
      </c>
      <c r="AZ15" s="438"/>
      <c r="BA15" s="438"/>
      <c r="BB15" s="438"/>
      <c r="BC15" s="438"/>
      <c r="BD15" s="438"/>
      <c r="BE15" s="438"/>
      <c r="BF15" s="438"/>
      <c r="BG15" s="438"/>
      <c r="BH15" s="438"/>
      <c r="BI15" s="438"/>
      <c r="BJ15" s="438"/>
      <c r="BK15" s="438"/>
      <c r="BL15" s="438"/>
      <c r="BM15" s="439"/>
      <c r="BN15" s="440">
        <v>45448736</v>
      </c>
      <c r="BO15" s="441"/>
      <c r="BP15" s="441"/>
      <c r="BQ15" s="441"/>
      <c r="BR15" s="441"/>
      <c r="BS15" s="441"/>
      <c r="BT15" s="441"/>
      <c r="BU15" s="442"/>
      <c r="BV15" s="440">
        <v>45531929</v>
      </c>
      <c r="BW15" s="441"/>
      <c r="BX15" s="441"/>
      <c r="BY15" s="441"/>
      <c r="BZ15" s="441"/>
      <c r="CA15" s="441"/>
      <c r="CB15" s="441"/>
      <c r="CC15" s="442"/>
      <c r="CD15" s="555" t="s">
        <v>146</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147</v>
      </c>
      <c r="M16" s="539"/>
      <c r="N16" s="539"/>
      <c r="O16" s="539"/>
      <c r="P16" s="539"/>
      <c r="Q16" s="540"/>
      <c r="R16" s="533" t="s">
        <v>148</v>
      </c>
      <c r="S16" s="534"/>
      <c r="T16" s="534"/>
      <c r="U16" s="534"/>
      <c r="V16" s="535"/>
      <c r="W16" s="551"/>
      <c r="X16" s="461"/>
      <c r="Y16" s="461"/>
      <c r="Z16" s="461"/>
      <c r="AA16" s="461"/>
      <c r="AB16" s="462"/>
      <c r="AC16" s="541">
        <v>23.8</v>
      </c>
      <c r="AD16" s="542"/>
      <c r="AE16" s="542"/>
      <c r="AF16" s="542"/>
      <c r="AG16" s="543"/>
      <c r="AH16" s="541">
        <v>23.9</v>
      </c>
      <c r="AI16" s="542"/>
      <c r="AJ16" s="542"/>
      <c r="AK16" s="542"/>
      <c r="AL16" s="544"/>
      <c r="AM16" s="514"/>
      <c r="AN16" s="419"/>
      <c r="AO16" s="419"/>
      <c r="AP16" s="419"/>
      <c r="AQ16" s="419"/>
      <c r="AR16" s="419"/>
      <c r="AS16" s="419"/>
      <c r="AT16" s="420"/>
      <c r="AU16" s="502"/>
      <c r="AV16" s="503"/>
      <c r="AW16" s="503"/>
      <c r="AX16" s="503"/>
      <c r="AY16" s="425" t="s">
        <v>149</v>
      </c>
      <c r="AZ16" s="426"/>
      <c r="BA16" s="426"/>
      <c r="BB16" s="426"/>
      <c r="BC16" s="426"/>
      <c r="BD16" s="426"/>
      <c r="BE16" s="426"/>
      <c r="BF16" s="426"/>
      <c r="BG16" s="426"/>
      <c r="BH16" s="426"/>
      <c r="BI16" s="426"/>
      <c r="BJ16" s="426"/>
      <c r="BK16" s="426"/>
      <c r="BL16" s="426"/>
      <c r="BM16" s="427"/>
      <c r="BN16" s="445">
        <v>55639453</v>
      </c>
      <c r="BO16" s="446"/>
      <c r="BP16" s="446"/>
      <c r="BQ16" s="446"/>
      <c r="BR16" s="446"/>
      <c r="BS16" s="446"/>
      <c r="BT16" s="446"/>
      <c r="BU16" s="447"/>
      <c r="BV16" s="445">
        <v>56095109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150</v>
      </c>
      <c r="N17" s="531"/>
      <c r="O17" s="531"/>
      <c r="P17" s="531"/>
      <c r="Q17" s="532"/>
      <c r="R17" s="533" t="s">
        <v>151</v>
      </c>
      <c r="S17" s="534"/>
      <c r="T17" s="534"/>
      <c r="U17" s="534"/>
      <c r="V17" s="535"/>
      <c r="W17" s="536" t="s">
        <v>152</v>
      </c>
      <c r="X17" s="458"/>
      <c r="Y17" s="458"/>
      <c r="Z17" s="458"/>
      <c r="AA17" s="458"/>
      <c r="AB17" s="459"/>
      <c r="AC17" s="421">
        <v>112113</v>
      </c>
      <c r="AD17" s="422"/>
      <c r="AE17" s="422"/>
      <c r="AF17" s="422"/>
      <c r="AG17" s="423"/>
      <c r="AH17" s="421">
        <v>110963</v>
      </c>
      <c r="AI17" s="422"/>
      <c r="AJ17" s="422"/>
      <c r="AK17" s="422"/>
      <c r="AL17" s="424"/>
      <c r="AM17" s="514"/>
      <c r="AN17" s="419"/>
      <c r="AO17" s="419"/>
      <c r="AP17" s="419"/>
      <c r="AQ17" s="419"/>
      <c r="AR17" s="419"/>
      <c r="AS17" s="419"/>
      <c r="AT17" s="420"/>
      <c r="AU17" s="502"/>
      <c r="AV17" s="503"/>
      <c r="AW17" s="503"/>
      <c r="AX17" s="503"/>
      <c r="AY17" s="425" t="s">
        <v>153</v>
      </c>
      <c r="AZ17" s="426"/>
      <c r="BA17" s="426"/>
      <c r="BB17" s="426"/>
      <c r="BC17" s="426"/>
      <c r="BD17" s="426"/>
      <c r="BE17" s="426"/>
      <c r="BF17" s="426"/>
      <c r="BG17" s="426"/>
      <c r="BH17" s="426"/>
      <c r="BI17" s="426"/>
      <c r="BJ17" s="426"/>
      <c r="BK17" s="426"/>
      <c r="BL17" s="426"/>
      <c r="BM17" s="427"/>
      <c r="BN17" s="445">
        <v>58534816</v>
      </c>
      <c r="BO17" s="446"/>
      <c r="BP17" s="446"/>
      <c r="BQ17" s="446"/>
      <c r="BR17" s="446"/>
      <c r="BS17" s="446"/>
      <c r="BT17" s="446"/>
      <c r="BU17" s="447"/>
      <c r="BV17" s="445">
        <v>58625362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154</v>
      </c>
      <c r="C18" s="508"/>
      <c r="D18" s="508"/>
      <c r="E18" s="509"/>
      <c r="F18" s="509"/>
      <c r="G18" s="509"/>
      <c r="H18" s="509"/>
      <c r="I18" s="509"/>
      <c r="J18" s="509"/>
      <c r="K18" s="509"/>
      <c r="L18" s="510">
        <v>311.58999999999997</v>
      </c>
      <c r="M18" s="510"/>
      <c r="N18" s="510"/>
      <c r="O18" s="510"/>
      <c r="P18" s="510"/>
      <c r="Q18" s="510"/>
      <c r="R18" s="511"/>
      <c r="S18" s="511"/>
      <c r="T18" s="511"/>
      <c r="U18" s="511"/>
      <c r="V18" s="512"/>
      <c r="W18" s="526"/>
      <c r="X18" s="527"/>
      <c r="Y18" s="527"/>
      <c r="Z18" s="527"/>
      <c r="AA18" s="527"/>
      <c r="AB18" s="537"/>
      <c r="AC18" s="409">
        <v>71.900000000000006</v>
      </c>
      <c r="AD18" s="410"/>
      <c r="AE18" s="410"/>
      <c r="AF18" s="410"/>
      <c r="AG18" s="513"/>
      <c r="AH18" s="409">
        <v>71.5</v>
      </c>
      <c r="AI18" s="410"/>
      <c r="AJ18" s="410"/>
      <c r="AK18" s="410"/>
      <c r="AL18" s="411"/>
      <c r="AM18" s="514"/>
      <c r="AN18" s="419"/>
      <c r="AO18" s="419"/>
      <c r="AP18" s="419"/>
      <c r="AQ18" s="419"/>
      <c r="AR18" s="419"/>
      <c r="AS18" s="419"/>
      <c r="AT18" s="420"/>
      <c r="AU18" s="502"/>
      <c r="AV18" s="503"/>
      <c r="AW18" s="503"/>
      <c r="AX18" s="503"/>
      <c r="AY18" s="425" t="s">
        <v>155</v>
      </c>
      <c r="AZ18" s="426"/>
      <c r="BA18" s="426"/>
      <c r="BB18" s="426"/>
      <c r="BC18" s="426"/>
      <c r="BD18" s="426"/>
      <c r="BE18" s="426"/>
      <c r="BF18" s="426"/>
      <c r="BG18" s="426"/>
      <c r="BH18" s="426"/>
      <c r="BI18" s="426"/>
      <c r="BJ18" s="426"/>
      <c r="BK18" s="426"/>
      <c r="BL18" s="426"/>
      <c r="BM18" s="427"/>
      <c r="BN18" s="445">
        <v>75435827</v>
      </c>
      <c r="BO18" s="446"/>
      <c r="BP18" s="446"/>
      <c r="BQ18" s="446"/>
      <c r="BR18" s="446"/>
      <c r="BS18" s="446"/>
      <c r="BT18" s="446"/>
      <c r="BU18" s="447"/>
      <c r="BV18" s="445">
        <v>75216864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156</v>
      </c>
      <c r="C19" s="508"/>
      <c r="D19" s="508"/>
      <c r="E19" s="509"/>
      <c r="F19" s="509"/>
      <c r="G19" s="509"/>
      <c r="H19" s="509"/>
      <c r="I19" s="509"/>
      <c r="J19" s="509"/>
      <c r="K19" s="509"/>
      <c r="L19" s="515">
        <v>1079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157</v>
      </c>
      <c r="AZ19" s="426"/>
      <c r="BA19" s="426"/>
      <c r="BB19" s="426"/>
      <c r="BC19" s="426"/>
      <c r="BD19" s="426"/>
      <c r="BE19" s="426"/>
      <c r="BF19" s="426"/>
      <c r="BG19" s="426"/>
      <c r="BH19" s="426"/>
      <c r="BI19" s="426"/>
      <c r="BJ19" s="426"/>
      <c r="BK19" s="426"/>
      <c r="BL19" s="426"/>
      <c r="BM19" s="427"/>
      <c r="BN19" s="445">
        <v>86363256</v>
      </c>
      <c r="BO19" s="446"/>
      <c r="BP19" s="446"/>
      <c r="BQ19" s="446"/>
      <c r="BR19" s="446"/>
      <c r="BS19" s="446"/>
      <c r="BT19" s="446"/>
      <c r="BU19" s="447"/>
      <c r="BV19" s="445">
        <v>87689240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158</v>
      </c>
      <c r="C20" s="508"/>
      <c r="D20" s="508"/>
      <c r="E20" s="509"/>
      <c r="F20" s="509"/>
      <c r="G20" s="509"/>
      <c r="H20" s="509"/>
      <c r="I20" s="509"/>
      <c r="J20" s="509"/>
      <c r="K20" s="509"/>
      <c r="L20" s="515">
        <v>136900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159</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160</v>
      </c>
      <c r="C22" s="475"/>
      <c r="D22" s="476"/>
      <c r="E22" s="483" t="s">
        <v>1</v>
      </c>
      <c r="F22" s="458"/>
      <c r="G22" s="458"/>
      <c r="H22" s="458"/>
      <c r="I22" s="458"/>
      <c r="J22" s="458"/>
      <c r="K22" s="459"/>
      <c r="L22" s="483" t="s">
        <v>161</v>
      </c>
      <c r="M22" s="458"/>
      <c r="N22" s="458"/>
      <c r="O22" s="458"/>
      <c r="P22" s="459"/>
      <c r="Q22" s="468" t="s">
        <v>162</v>
      </c>
      <c r="R22" s="469"/>
      <c r="S22" s="469"/>
      <c r="T22" s="469"/>
      <c r="U22" s="469"/>
      <c r="V22" s="484"/>
      <c r="W22" s="486" t="s">
        <v>163</v>
      </c>
      <c r="X22" s="475"/>
      <c r="Y22" s="476"/>
      <c r="Z22" s="483" t="s">
        <v>1</v>
      </c>
      <c r="AA22" s="458"/>
      <c r="AB22" s="458"/>
      <c r="AC22" s="458"/>
      <c r="AD22" s="458"/>
      <c r="AE22" s="458"/>
      <c r="AF22" s="458"/>
      <c r="AG22" s="459"/>
      <c r="AH22" s="457" t="s">
        <v>164</v>
      </c>
      <c r="AI22" s="458"/>
      <c r="AJ22" s="458"/>
      <c r="AK22" s="458"/>
      <c r="AL22" s="459"/>
      <c r="AM22" s="457" t="s">
        <v>165</v>
      </c>
      <c r="AN22" s="463"/>
      <c r="AO22" s="463"/>
      <c r="AP22" s="463"/>
      <c r="AQ22" s="463"/>
      <c r="AR22" s="464"/>
      <c r="AS22" s="468" t="s">
        <v>162</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166</v>
      </c>
      <c r="AZ23" s="438"/>
      <c r="BA23" s="438"/>
      <c r="BB23" s="438"/>
      <c r="BC23" s="438"/>
      <c r="BD23" s="438"/>
      <c r="BE23" s="438"/>
      <c r="BF23" s="438"/>
      <c r="BG23" s="438"/>
      <c r="BH23" s="438"/>
      <c r="BI23" s="438"/>
      <c r="BJ23" s="438"/>
      <c r="BK23" s="438"/>
      <c r="BL23" s="438"/>
      <c r="BM23" s="439"/>
      <c r="BN23" s="445">
        <v>155480033</v>
      </c>
      <c r="BO23" s="446"/>
      <c r="BP23" s="446"/>
      <c r="BQ23" s="446"/>
      <c r="BR23" s="446"/>
      <c r="BS23" s="446"/>
      <c r="BT23" s="446"/>
      <c r="BU23" s="447"/>
      <c r="BV23" s="445">
        <v>153464598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167</v>
      </c>
      <c r="F24" s="419"/>
      <c r="G24" s="419"/>
      <c r="H24" s="419"/>
      <c r="I24" s="419"/>
      <c r="J24" s="419"/>
      <c r="K24" s="420"/>
      <c r="L24" s="421">
        <v>1</v>
      </c>
      <c r="M24" s="422"/>
      <c r="N24" s="422"/>
      <c r="O24" s="422"/>
      <c r="P24" s="423"/>
      <c r="Q24" s="421">
        <v>11250</v>
      </c>
      <c r="R24" s="422"/>
      <c r="S24" s="422"/>
      <c r="T24" s="422"/>
      <c r="U24" s="422"/>
      <c r="V24" s="423"/>
      <c r="W24" s="487"/>
      <c r="X24" s="478"/>
      <c r="Y24" s="479"/>
      <c r="Z24" s="418" t="s">
        <v>168</v>
      </c>
      <c r="AA24" s="419"/>
      <c r="AB24" s="419"/>
      <c r="AC24" s="419"/>
      <c r="AD24" s="419"/>
      <c r="AE24" s="419"/>
      <c r="AF24" s="419"/>
      <c r="AG24" s="420"/>
      <c r="AH24" s="421">
        <v>2275</v>
      </c>
      <c r="AI24" s="422"/>
      <c r="AJ24" s="422"/>
      <c r="AK24" s="422"/>
      <c r="AL24" s="423"/>
      <c r="AM24" s="421">
        <v>7284550</v>
      </c>
      <c r="AN24" s="422"/>
      <c r="AO24" s="422"/>
      <c r="AP24" s="422"/>
      <c r="AQ24" s="422"/>
      <c r="AR24" s="423"/>
      <c r="AS24" s="421">
        <v>3202</v>
      </c>
      <c r="AT24" s="422"/>
      <c r="AU24" s="422"/>
      <c r="AV24" s="422"/>
      <c r="AW24" s="422"/>
      <c r="AX24" s="424"/>
      <c r="AY24" s="412" t="s">
        <v>169</v>
      </c>
      <c r="AZ24" s="413"/>
      <c r="BA24" s="413"/>
      <c r="BB24" s="413"/>
      <c r="BC24" s="413"/>
      <c r="BD24" s="413"/>
      <c r="BE24" s="413"/>
      <c r="BF24" s="413"/>
      <c r="BG24" s="413"/>
      <c r="BH24" s="413"/>
      <c r="BI24" s="413"/>
      <c r="BJ24" s="413"/>
      <c r="BK24" s="413"/>
      <c r="BL24" s="413"/>
      <c r="BM24" s="414"/>
      <c r="BN24" s="445">
        <v>91881711</v>
      </c>
      <c r="BO24" s="446"/>
      <c r="BP24" s="446"/>
      <c r="BQ24" s="446"/>
      <c r="BR24" s="446"/>
      <c r="BS24" s="446"/>
      <c r="BT24" s="446"/>
      <c r="BU24" s="447"/>
      <c r="BV24" s="445">
        <v>88564857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170</v>
      </c>
      <c r="F25" s="419"/>
      <c r="G25" s="419"/>
      <c r="H25" s="419"/>
      <c r="I25" s="419"/>
      <c r="J25" s="419"/>
      <c r="K25" s="420"/>
      <c r="L25" s="421">
        <v>2</v>
      </c>
      <c r="M25" s="422"/>
      <c r="N25" s="422"/>
      <c r="O25" s="422"/>
      <c r="P25" s="423"/>
      <c r="Q25" s="421">
        <v>9000</v>
      </c>
      <c r="R25" s="422"/>
      <c r="S25" s="422"/>
      <c r="T25" s="422"/>
      <c r="U25" s="422"/>
      <c r="V25" s="423"/>
      <c r="W25" s="487"/>
      <c r="X25" s="478"/>
      <c r="Y25" s="479"/>
      <c r="Z25" s="418" t="s">
        <v>171</v>
      </c>
      <c r="AA25" s="419"/>
      <c r="AB25" s="419"/>
      <c r="AC25" s="419"/>
      <c r="AD25" s="419"/>
      <c r="AE25" s="419"/>
      <c r="AF25" s="419"/>
      <c r="AG25" s="420"/>
      <c r="AH25" s="421">
        <v>402</v>
      </c>
      <c r="AI25" s="422"/>
      <c r="AJ25" s="422"/>
      <c r="AK25" s="422"/>
      <c r="AL25" s="423"/>
      <c r="AM25" s="421">
        <v>1315344</v>
      </c>
      <c r="AN25" s="422"/>
      <c r="AO25" s="422"/>
      <c r="AP25" s="422"/>
      <c r="AQ25" s="422"/>
      <c r="AR25" s="423"/>
      <c r="AS25" s="421">
        <v>3272</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v>15982606</v>
      </c>
      <c r="BO25" s="441"/>
      <c r="BP25" s="441"/>
      <c r="BQ25" s="441"/>
      <c r="BR25" s="441"/>
      <c r="BS25" s="441"/>
      <c r="BT25" s="441"/>
      <c r="BU25" s="442"/>
      <c r="BV25" s="440">
        <v>20330397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173</v>
      </c>
      <c r="F26" s="419"/>
      <c r="G26" s="419"/>
      <c r="H26" s="419"/>
      <c r="I26" s="419"/>
      <c r="J26" s="419"/>
      <c r="K26" s="420"/>
      <c r="L26" s="421">
        <v>1</v>
      </c>
      <c r="M26" s="422"/>
      <c r="N26" s="422"/>
      <c r="O26" s="422"/>
      <c r="P26" s="423"/>
      <c r="Q26" s="421">
        <v>7650</v>
      </c>
      <c r="R26" s="422"/>
      <c r="S26" s="422"/>
      <c r="T26" s="422"/>
      <c r="U26" s="422"/>
      <c r="V26" s="423"/>
      <c r="W26" s="487"/>
      <c r="X26" s="478"/>
      <c r="Y26" s="479"/>
      <c r="Z26" s="418" t="s">
        <v>174</v>
      </c>
      <c r="AA26" s="500"/>
      <c r="AB26" s="500"/>
      <c r="AC26" s="500"/>
      <c r="AD26" s="500"/>
      <c r="AE26" s="500"/>
      <c r="AF26" s="500"/>
      <c r="AG26" s="501"/>
      <c r="AH26" s="421">
        <v>271</v>
      </c>
      <c r="AI26" s="422"/>
      <c r="AJ26" s="422"/>
      <c r="AK26" s="422"/>
      <c r="AL26" s="423"/>
      <c r="AM26" s="421">
        <v>861509</v>
      </c>
      <c r="AN26" s="422"/>
      <c r="AO26" s="422"/>
      <c r="AP26" s="422"/>
      <c r="AQ26" s="422"/>
      <c r="AR26" s="423"/>
      <c r="AS26" s="421">
        <v>3179</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v>200000</v>
      </c>
      <c r="BO26" s="446"/>
      <c r="BP26" s="446"/>
      <c r="BQ26" s="446"/>
      <c r="BR26" s="446"/>
      <c r="BS26" s="446"/>
      <c r="BT26" s="446"/>
      <c r="BU26" s="447"/>
      <c r="BV26" s="445">
        <v>200000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176</v>
      </c>
      <c r="F27" s="419"/>
      <c r="G27" s="419"/>
      <c r="H27" s="419"/>
      <c r="I27" s="419"/>
      <c r="J27" s="419"/>
      <c r="K27" s="420"/>
      <c r="L27" s="421">
        <v>1</v>
      </c>
      <c r="M27" s="422"/>
      <c r="N27" s="422"/>
      <c r="O27" s="422"/>
      <c r="P27" s="423"/>
      <c r="Q27" s="421">
        <v>6550</v>
      </c>
      <c r="R27" s="422"/>
      <c r="S27" s="422"/>
      <c r="T27" s="422"/>
      <c r="U27" s="422"/>
      <c r="V27" s="423"/>
      <c r="W27" s="487"/>
      <c r="X27" s="478"/>
      <c r="Y27" s="479"/>
      <c r="Z27" s="418" t="s">
        <v>177</v>
      </c>
      <c r="AA27" s="419"/>
      <c r="AB27" s="419"/>
      <c r="AC27" s="419"/>
      <c r="AD27" s="419"/>
      <c r="AE27" s="419"/>
      <c r="AF27" s="419"/>
      <c r="AG27" s="420"/>
      <c r="AH27" s="421">
        <v>78</v>
      </c>
      <c r="AI27" s="422"/>
      <c r="AJ27" s="422"/>
      <c r="AK27" s="422"/>
      <c r="AL27" s="423"/>
      <c r="AM27" s="421">
        <v>295866</v>
      </c>
      <c r="AN27" s="422"/>
      <c r="AO27" s="422"/>
      <c r="AP27" s="422"/>
      <c r="AQ27" s="422"/>
      <c r="AR27" s="423"/>
      <c r="AS27" s="421">
        <v>3793</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1000773</v>
      </c>
      <c r="BO27" s="449"/>
      <c r="BP27" s="449"/>
      <c r="BQ27" s="449"/>
      <c r="BR27" s="449"/>
      <c r="BS27" s="449"/>
      <c r="BT27" s="449"/>
      <c r="BU27" s="450"/>
      <c r="BV27" s="448">
        <v>1000756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179</v>
      </c>
      <c r="F28" s="419"/>
      <c r="G28" s="419"/>
      <c r="H28" s="419"/>
      <c r="I28" s="419"/>
      <c r="J28" s="419"/>
      <c r="K28" s="420"/>
      <c r="L28" s="421">
        <v>1</v>
      </c>
      <c r="M28" s="422"/>
      <c r="N28" s="422"/>
      <c r="O28" s="422"/>
      <c r="P28" s="423"/>
      <c r="Q28" s="421">
        <v>6200</v>
      </c>
      <c r="R28" s="422"/>
      <c r="S28" s="422"/>
      <c r="T28" s="422"/>
      <c r="U28" s="422"/>
      <c r="V28" s="423"/>
      <c r="W28" s="487"/>
      <c r="X28" s="478"/>
      <c r="Y28" s="479"/>
      <c r="Z28" s="418" t="s">
        <v>180</v>
      </c>
      <c r="AA28" s="419"/>
      <c r="AB28" s="419"/>
      <c r="AC28" s="419"/>
      <c r="AD28" s="419"/>
      <c r="AE28" s="419"/>
      <c r="AF28" s="419"/>
      <c r="AG28" s="420"/>
      <c r="AH28" s="421" t="s">
        <v>181</v>
      </c>
      <c r="AI28" s="422"/>
      <c r="AJ28" s="422"/>
      <c r="AK28" s="422"/>
      <c r="AL28" s="423"/>
      <c r="AM28" s="421" t="s">
        <v>133</v>
      </c>
      <c r="AN28" s="422"/>
      <c r="AO28" s="422"/>
      <c r="AP28" s="422"/>
      <c r="AQ28" s="422"/>
      <c r="AR28" s="423"/>
      <c r="AS28" s="421" t="s">
        <v>123</v>
      </c>
      <c r="AT28" s="422"/>
      <c r="AU28" s="422"/>
      <c r="AV28" s="422"/>
      <c r="AW28" s="422"/>
      <c r="AX28" s="424"/>
      <c r="AY28" s="428" t="s">
        <v>182</v>
      </c>
      <c r="AZ28" s="429"/>
      <c r="BA28" s="429"/>
      <c r="BB28" s="430"/>
      <c r="BC28" s="437" t="s">
        <v>42</v>
      </c>
      <c r="BD28" s="438"/>
      <c r="BE28" s="438"/>
      <c r="BF28" s="438"/>
      <c r="BG28" s="438"/>
      <c r="BH28" s="438"/>
      <c r="BI28" s="438"/>
      <c r="BJ28" s="438"/>
      <c r="BK28" s="438"/>
      <c r="BL28" s="438"/>
      <c r="BM28" s="439"/>
      <c r="BN28" s="440">
        <v>7071272</v>
      </c>
      <c r="BO28" s="441"/>
      <c r="BP28" s="441"/>
      <c r="BQ28" s="441"/>
      <c r="BR28" s="441"/>
      <c r="BS28" s="441"/>
      <c r="BT28" s="441"/>
      <c r="BU28" s="442"/>
      <c r="BV28" s="440">
        <v>8269594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183</v>
      </c>
      <c r="F29" s="419"/>
      <c r="G29" s="419"/>
      <c r="H29" s="419"/>
      <c r="I29" s="419"/>
      <c r="J29" s="419"/>
      <c r="K29" s="420"/>
      <c r="L29" s="421">
        <v>36</v>
      </c>
      <c r="M29" s="422"/>
      <c r="N29" s="422"/>
      <c r="O29" s="422"/>
      <c r="P29" s="423"/>
      <c r="Q29" s="421">
        <v>5850</v>
      </c>
      <c r="R29" s="422"/>
      <c r="S29" s="422"/>
      <c r="T29" s="422"/>
      <c r="U29" s="422"/>
      <c r="V29" s="423"/>
      <c r="W29" s="488"/>
      <c r="X29" s="489"/>
      <c r="Y29" s="490"/>
      <c r="Z29" s="418" t="s">
        <v>184</v>
      </c>
      <c r="AA29" s="419"/>
      <c r="AB29" s="419"/>
      <c r="AC29" s="419"/>
      <c r="AD29" s="419"/>
      <c r="AE29" s="419"/>
      <c r="AF29" s="419"/>
      <c r="AG29" s="420"/>
      <c r="AH29" s="421">
        <v>2353</v>
      </c>
      <c r="AI29" s="422"/>
      <c r="AJ29" s="422"/>
      <c r="AK29" s="422"/>
      <c r="AL29" s="423"/>
      <c r="AM29" s="421">
        <v>7580416</v>
      </c>
      <c r="AN29" s="422"/>
      <c r="AO29" s="422"/>
      <c r="AP29" s="422"/>
      <c r="AQ29" s="422"/>
      <c r="AR29" s="423"/>
      <c r="AS29" s="421">
        <v>3222</v>
      </c>
      <c r="AT29" s="422"/>
      <c r="AU29" s="422"/>
      <c r="AV29" s="422"/>
      <c r="AW29" s="422"/>
      <c r="AX29" s="424"/>
      <c r="AY29" s="431"/>
      <c r="AZ29" s="432"/>
      <c r="BA29" s="432"/>
      <c r="BB29" s="433"/>
      <c r="BC29" s="425" t="s">
        <v>185</v>
      </c>
      <c r="BD29" s="426"/>
      <c r="BE29" s="426"/>
      <c r="BF29" s="426"/>
      <c r="BG29" s="426"/>
      <c r="BH29" s="426"/>
      <c r="BI29" s="426"/>
      <c r="BJ29" s="426"/>
      <c r="BK29" s="426"/>
      <c r="BL29" s="426"/>
      <c r="BM29" s="427"/>
      <c r="BN29" s="445">
        <v>841986</v>
      </c>
      <c r="BO29" s="446"/>
      <c r="BP29" s="446"/>
      <c r="BQ29" s="446"/>
      <c r="BR29" s="446"/>
      <c r="BS29" s="446"/>
      <c r="BT29" s="446"/>
      <c r="BU29" s="447"/>
      <c r="BV29" s="445">
        <v>1281618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186</v>
      </c>
      <c r="X30" s="498"/>
      <c r="Y30" s="498"/>
      <c r="Z30" s="498"/>
      <c r="AA30" s="498"/>
      <c r="AB30" s="498"/>
      <c r="AC30" s="498"/>
      <c r="AD30" s="498"/>
      <c r="AE30" s="498"/>
      <c r="AF30" s="498"/>
      <c r="AG30" s="499"/>
      <c r="AH30" s="409">
        <v>99.3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4625901</v>
      </c>
      <c r="BO30" s="449"/>
      <c r="BP30" s="449"/>
      <c r="BQ30" s="449"/>
      <c r="BR30" s="449"/>
      <c r="BS30" s="449"/>
      <c r="BT30" s="449"/>
      <c r="BU30" s="450"/>
      <c r="BV30" s="448">
        <v>5122006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193</v>
      </c>
      <c r="D33" s="408"/>
      <c r="E33" s="407" t="s">
        <v>194</v>
      </c>
      <c r="F33" s="407"/>
      <c r="G33" s="407"/>
      <c r="H33" s="407"/>
      <c r="I33" s="407"/>
      <c r="J33" s="407"/>
      <c r="K33" s="407"/>
      <c r="L33" s="407"/>
      <c r="M33" s="407"/>
      <c r="N33" s="407"/>
      <c r="O33" s="407"/>
      <c r="P33" s="407"/>
      <c r="Q33" s="407"/>
      <c r="R33" s="407"/>
      <c r="S33" s="407"/>
      <c r="T33" s="195"/>
      <c r="U33" s="408" t="s">
        <v>193</v>
      </c>
      <c r="V33" s="408"/>
      <c r="W33" s="407" t="s">
        <v>194</v>
      </c>
      <c r="X33" s="407"/>
      <c r="Y33" s="407"/>
      <c r="Z33" s="407"/>
      <c r="AA33" s="407"/>
      <c r="AB33" s="407"/>
      <c r="AC33" s="407"/>
      <c r="AD33" s="407"/>
      <c r="AE33" s="407"/>
      <c r="AF33" s="407"/>
      <c r="AG33" s="407"/>
      <c r="AH33" s="407"/>
      <c r="AI33" s="407"/>
      <c r="AJ33" s="407"/>
      <c r="AK33" s="407"/>
      <c r="AL33" s="195"/>
      <c r="AM33" s="408" t="s">
        <v>195</v>
      </c>
      <c r="AN33" s="408"/>
      <c r="AO33" s="407" t="s">
        <v>196</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200</v>
      </c>
      <c r="CP33" s="408"/>
      <c r="CQ33" s="407" t="s">
        <v>201</v>
      </c>
      <c r="CR33" s="407"/>
      <c r="CS33" s="407"/>
      <c r="CT33" s="407"/>
      <c r="CU33" s="407"/>
      <c r="CV33" s="407"/>
      <c r="CW33" s="407"/>
      <c r="CX33" s="407"/>
      <c r="CY33" s="407"/>
      <c r="CZ33" s="407"/>
      <c r="DA33" s="407"/>
      <c r="DB33" s="407"/>
      <c r="DC33" s="407"/>
      <c r="DD33" s="407"/>
      <c r="DE33" s="407"/>
      <c r="DF33" s="195"/>
      <c r="DG33" s="406" t="s">
        <v>202</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IF('各会計、関係団体の財政状況及び健全化判断比率'!B34="","",'各会計、関係団体の財政状況及び健全化判断比率'!B34)</f>
        <v>新エネルギー発電事業特別会計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群馬県市町村総合事務組合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前橋観光コンベンション協会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母子父子寡婦福祉資金貸付金特別会計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IF('各会計、関係団体の財政状況及び健全化判断比率'!B33="","",'各会計、関係団体の財政状況及び健全化判断比率'!B33)</f>
        <v>下水道事業会計</v>
      </c>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IF('各会計、関係団体の財政状況及び健全化判断比率'!B35="","",'各会計、関係団体の財政状況及び健全化判断比率'!B35)</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群馬県後期高齢者医療広域連合（一般会計）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前橋青果低温貯蔵</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用地先行取得事業特別会計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競輪特別会計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12</v>
      </c>
      <c r="BF36" s="404"/>
      <c r="BG36" s="403" t="str">
        <f>IF('各会計、関係団体の財政状況及び健全化判断比率'!B36="","",'各会計、関係団体の財政状況及び健全化判断比率'!B36)</f>
        <v>産業立地推進事業特別会計</v>
      </c>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群馬県後期高齢者医療広域連合（事業会計）</v>
      </c>
      <c r="BZ36" s="403"/>
      <c r="CA36" s="403"/>
      <c r="CB36" s="403"/>
      <c r="CC36" s="403"/>
      <c r="CD36" s="403"/>
      <c r="CE36" s="403"/>
      <c r="CF36" s="403"/>
      <c r="CG36" s="403"/>
      <c r="CH36" s="403"/>
      <c r="CI36" s="403"/>
      <c r="CJ36" s="403"/>
      <c r="CK36" s="403"/>
      <c r="CL36" s="403"/>
      <c r="CM36" s="403"/>
      <c r="CN36" s="193"/>
      <c r="CO36" s="404">
        <f t="shared" si="3"/>
        <v>19</v>
      </c>
      <c r="CP36" s="404"/>
      <c r="CQ36" s="403" t="str">
        <f>IF('各会計、関係団体の財政状況及び健全化判断比率'!BS9="","",'各会計、関係団体の財政状況及び健全化判断比率'!BS9)</f>
        <v>前橋市まちづくり公社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介護保険特別会計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群馬県市町村会館管理組合</v>
      </c>
      <c r="BZ37" s="403"/>
      <c r="CA37" s="403"/>
      <c r="CB37" s="403"/>
      <c r="CC37" s="403"/>
      <c r="CD37" s="403"/>
      <c r="CE37" s="403"/>
      <c r="CF37" s="403"/>
      <c r="CG37" s="403"/>
      <c r="CH37" s="403"/>
      <c r="CI37" s="403"/>
      <c r="CJ37" s="403"/>
      <c r="CK37" s="403"/>
      <c r="CL37" s="403"/>
      <c r="CM37" s="403"/>
      <c r="CN37" s="193"/>
      <c r="CO37" s="404">
        <f t="shared" si="3"/>
        <v>20</v>
      </c>
      <c r="CP37" s="404"/>
      <c r="CQ37" s="403" t="str">
        <f>IF('各会計、関係団体の財政状況及び健全化判断比率'!BS10="","",'各会計、関係団体の財政状況及び健全化判断比率'!BS10)</f>
        <v>公立大学法人前橋工科大学</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〇</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207</v>
      </c>
    </row>
    <row r="50" spans="5:5" x14ac:dyDescent="0.15">
      <c r="E50" s="167" t="s">
        <v>208</v>
      </c>
    </row>
    <row r="51" spans="5:5" x14ac:dyDescent="0.15">
      <c r="E51" s="167" t="s">
        <v>209</v>
      </c>
    </row>
    <row r="52" spans="5:5" x14ac:dyDescent="0.15">
      <c r="E52" s="167" t="s">
        <v>210</v>
      </c>
    </row>
    <row r="53" spans="5:5" x14ac:dyDescent="0.15">
      <c r="E53" s="167"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mSl+MVySm1aryVEa1MxH/2CkTWk7didbHF+TXZHCMkAHPf08WgQWNFHqYtj9mJzIk+yoG/9c7ZyqUoZi1vCUQ==" saltValue="uV6Q9d2YDevZhK5hjnBk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24" t="s">
        <v>557</v>
      </c>
      <c r="D34" s="1224"/>
      <c r="E34" s="1225"/>
      <c r="F34" s="32">
        <v>3.7</v>
      </c>
      <c r="G34" s="33">
        <v>3.7</v>
      </c>
      <c r="H34" s="33">
        <v>3.92</v>
      </c>
      <c r="I34" s="33">
        <v>3.82</v>
      </c>
      <c r="J34" s="34">
        <v>3.86</v>
      </c>
      <c r="K34" s="22"/>
      <c r="L34" s="22"/>
      <c r="M34" s="22"/>
      <c r="N34" s="22"/>
      <c r="O34" s="22"/>
      <c r="P34" s="22"/>
    </row>
    <row r="35" spans="1:16" ht="39" customHeight="1" x14ac:dyDescent="0.15">
      <c r="A35" s="22"/>
      <c r="B35" s="35"/>
      <c r="C35" s="1218" t="s">
        <v>558</v>
      </c>
      <c r="D35" s="1219"/>
      <c r="E35" s="1220"/>
      <c r="F35" s="36">
        <v>3.57</v>
      </c>
      <c r="G35" s="37">
        <v>3.23</v>
      </c>
      <c r="H35" s="37">
        <v>4.28</v>
      </c>
      <c r="I35" s="37">
        <v>2.0499999999999998</v>
      </c>
      <c r="J35" s="38">
        <v>3.27</v>
      </c>
      <c r="K35" s="22"/>
      <c r="L35" s="22"/>
      <c r="M35" s="22"/>
      <c r="N35" s="22"/>
      <c r="O35" s="22"/>
      <c r="P35" s="22"/>
    </row>
    <row r="36" spans="1:16" ht="39" customHeight="1" x14ac:dyDescent="0.15">
      <c r="A36" s="22"/>
      <c r="B36" s="35"/>
      <c r="C36" s="1218" t="s">
        <v>559</v>
      </c>
      <c r="D36" s="1219"/>
      <c r="E36" s="1220"/>
      <c r="F36" s="36">
        <v>2.5499999999999998</v>
      </c>
      <c r="G36" s="37">
        <v>2.15</v>
      </c>
      <c r="H36" s="37">
        <v>2.33</v>
      </c>
      <c r="I36" s="37">
        <v>2.82</v>
      </c>
      <c r="J36" s="38">
        <v>2.83</v>
      </c>
      <c r="K36" s="22"/>
      <c r="L36" s="22"/>
      <c r="M36" s="22"/>
      <c r="N36" s="22"/>
      <c r="O36" s="22"/>
      <c r="P36" s="22"/>
    </row>
    <row r="37" spans="1:16" ht="39" customHeight="1" x14ac:dyDescent="0.15">
      <c r="A37" s="22"/>
      <c r="B37" s="35"/>
      <c r="C37" s="1218" t="s">
        <v>560</v>
      </c>
      <c r="D37" s="1219"/>
      <c r="E37" s="1220"/>
      <c r="F37" s="36">
        <v>1.93</v>
      </c>
      <c r="G37" s="37">
        <v>2.34</v>
      </c>
      <c r="H37" s="37">
        <v>0.39</v>
      </c>
      <c r="I37" s="37">
        <v>1.62</v>
      </c>
      <c r="J37" s="38">
        <v>1.97</v>
      </c>
      <c r="K37" s="22"/>
      <c r="L37" s="22"/>
      <c r="M37" s="22"/>
      <c r="N37" s="22"/>
      <c r="O37" s="22"/>
      <c r="P37" s="22"/>
    </row>
    <row r="38" spans="1:16" ht="39" customHeight="1" x14ac:dyDescent="0.15">
      <c r="A38" s="22"/>
      <c r="B38" s="35"/>
      <c r="C38" s="1218" t="s">
        <v>561</v>
      </c>
      <c r="D38" s="1219"/>
      <c r="E38" s="1220"/>
      <c r="F38" s="36">
        <v>0.44</v>
      </c>
      <c r="G38" s="37">
        <v>0.31</v>
      </c>
      <c r="H38" s="37">
        <v>0.39</v>
      </c>
      <c r="I38" s="37">
        <v>1.01</v>
      </c>
      <c r="J38" s="38">
        <v>1.02</v>
      </c>
      <c r="K38" s="22"/>
      <c r="L38" s="22"/>
      <c r="M38" s="22"/>
      <c r="N38" s="22"/>
      <c r="O38" s="22"/>
      <c r="P38" s="22"/>
    </row>
    <row r="39" spans="1:16" ht="39" customHeight="1" x14ac:dyDescent="0.15">
      <c r="A39" s="22"/>
      <c r="B39" s="35"/>
      <c r="C39" s="1218" t="s">
        <v>562</v>
      </c>
      <c r="D39" s="1219"/>
      <c r="E39" s="1220"/>
      <c r="F39" s="36" t="s">
        <v>506</v>
      </c>
      <c r="G39" s="37">
        <v>0</v>
      </c>
      <c r="H39" s="37">
        <v>0</v>
      </c>
      <c r="I39" s="37">
        <v>0.23</v>
      </c>
      <c r="J39" s="38">
        <v>0.81</v>
      </c>
      <c r="K39" s="22"/>
      <c r="L39" s="22"/>
      <c r="M39" s="22"/>
      <c r="N39" s="22"/>
      <c r="O39" s="22"/>
      <c r="P39" s="22"/>
    </row>
    <row r="40" spans="1:16" ht="39" customHeight="1" x14ac:dyDescent="0.15">
      <c r="A40" s="22"/>
      <c r="B40" s="35"/>
      <c r="C40" s="1218" t="s">
        <v>563</v>
      </c>
      <c r="D40" s="1219"/>
      <c r="E40" s="1220"/>
      <c r="F40" s="36">
        <v>0.83</v>
      </c>
      <c r="G40" s="37">
        <v>0.39</v>
      </c>
      <c r="H40" s="37">
        <v>0.44</v>
      </c>
      <c r="I40" s="37">
        <v>0.4</v>
      </c>
      <c r="J40" s="38">
        <v>0.49</v>
      </c>
      <c r="K40" s="22"/>
      <c r="L40" s="22"/>
      <c r="M40" s="22"/>
      <c r="N40" s="22"/>
      <c r="O40" s="22"/>
      <c r="P40" s="22"/>
    </row>
    <row r="41" spans="1:16" ht="39" customHeight="1" x14ac:dyDescent="0.15">
      <c r="A41" s="22"/>
      <c r="B41" s="35"/>
      <c r="C41" s="1218" t="s">
        <v>564</v>
      </c>
      <c r="D41" s="1219"/>
      <c r="E41" s="1220"/>
      <c r="F41" s="36">
        <v>0.02</v>
      </c>
      <c r="G41" s="37">
        <v>0.02</v>
      </c>
      <c r="H41" s="37">
        <v>0.02</v>
      </c>
      <c r="I41" s="37">
        <v>0.02</v>
      </c>
      <c r="J41" s="38">
        <v>0.03</v>
      </c>
      <c r="K41" s="22"/>
      <c r="L41" s="22"/>
      <c r="M41" s="22"/>
      <c r="N41" s="22"/>
      <c r="O41" s="22"/>
      <c r="P41" s="22"/>
    </row>
    <row r="42" spans="1:16" ht="39" customHeight="1" x14ac:dyDescent="0.15">
      <c r="A42" s="22"/>
      <c r="B42" s="39"/>
      <c r="C42" s="1218" t="s">
        <v>565</v>
      </c>
      <c r="D42" s="1219"/>
      <c r="E42" s="1220"/>
      <c r="F42" s="36" t="s">
        <v>506</v>
      </c>
      <c r="G42" s="37" t="s">
        <v>506</v>
      </c>
      <c r="H42" s="37" t="s">
        <v>506</v>
      </c>
      <c r="I42" s="37" t="s">
        <v>506</v>
      </c>
      <c r="J42" s="38" t="s">
        <v>506</v>
      </c>
      <c r="K42" s="22"/>
      <c r="L42" s="22"/>
      <c r="M42" s="22"/>
      <c r="N42" s="22"/>
      <c r="O42" s="22"/>
      <c r="P42" s="22"/>
    </row>
    <row r="43" spans="1:16" ht="39" customHeight="1" thickBot="1" x14ac:dyDescent="0.2">
      <c r="A43" s="22"/>
      <c r="B43" s="40"/>
      <c r="C43" s="1221" t="s">
        <v>566</v>
      </c>
      <c r="D43" s="1222"/>
      <c r="E43" s="1223"/>
      <c r="F43" s="41">
        <v>0.09</v>
      </c>
      <c r="G43" s="42">
        <v>0.02</v>
      </c>
      <c r="H43" s="42">
        <v>0.03</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W/d+4mIcpya6OW84YpVToHjVbq/ZEEby3HMGzPSVJpgGjKEkd7hqO/C7u/6c0ruZckw9PVH38+yanvbNMEFsA==" saltValue="/reruJmEuVJWjnOo5umb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14575</v>
      </c>
      <c r="L45" s="60">
        <v>15083</v>
      </c>
      <c r="M45" s="60">
        <v>15346</v>
      </c>
      <c r="N45" s="60">
        <v>15406</v>
      </c>
      <c r="O45" s="61">
        <v>15184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x14ac:dyDescent="0.15">
      <c r="A48" s="48"/>
      <c r="B48" s="1236"/>
      <c r="C48" s="1237"/>
      <c r="D48" s="62"/>
      <c r="E48" s="1228" t="s">
        <v>15</v>
      </c>
      <c r="F48" s="1228"/>
      <c r="G48" s="1228"/>
      <c r="H48" s="1228"/>
      <c r="I48" s="1228"/>
      <c r="J48" s="1229"/>
      <c r="K48" s="63">
        <v>2592</v>
      </c>
      <c r="L48" s="64">
        <v>2492</v>
      </c>
      <c r="M48" s="64">
        <v>2513</v>
      </c>
      <c r="N48" s="64">
        <v>2549</v>
      </c>
      <c r="O48" s="65">
        <v>2204</v>
      </c>
      <c r="P48" s="48"/>
      <c r="Q48" s="48"/>
      <c r="R48" s="48"/>
      <c r="S48" s="48"/>
      <c r="T48" s="48"/>
      <c r="U48" s="48"/>
    </row>
    <row r="49" spans="1:21" ht="30.75" customHeight="1" x14ac:dyDescent="0.15">
      <c r="A49" s="48"/>
      <c r="B49" s="1236"/>
      <c r="C49" s="1237"/>
      <c r="D49" s="62"/>
      <c r="E49" s="1228" t="s">
        <v>16</v>
      </c>
      <c r="F49" s="1228"/>
      <c r="G49" s="1228"/>
      <c r="H49" s="1228"/>
      <c r="I49" s="1228"/>
      <c r="J49" s="1229"/>
      <c r="K49" s="63">
        <v>1</v>
      </c>
      <c r="L49" s="64" t="s">
        <v>506</v>
      </c>
      <c r="M49" s="64" t="s">
        <v>506</v>
      </c>
      <c r="N49" s="64" t="s">
        <v>506</v>
      </c>
      <c r="O49" s="65" t="s">
        <v>506</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506</v>
      </c>
      <c r="L50" s="64" t="s">
        <v>506</v>
      </c>
      <c r="M50" s="64" t="s">
        <v>506</v>
      </c>
      <c r="N50" s="64" t="s">
        <v>506</v>
      </c>
      <c r="O50" s="65" t="s">
        <v>506</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t="s">
        <v>506</v>
      </c>
      <c r="M51" s="64" t="s">
        <v>506</v>
      </c>
      <c r="N51" s="64">
        <v>0</v>
      </c>
      <c r="O51" s="65" t="s">
        <v>506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11775</v>
      </c>
      <c r="L52" s="64">
        <v>12431</v>
      </c>
      <c r="M52" s="64">
        <v>12182</v>
      </c>
      <c r="N52" s="64">
        <v>12167</v>
      </c>
      <c r="O52" s="65">
        <v>12045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5393</v>
      </c>
      <c r="L53" s="69">
        <v>5144</v>
      </c>
      <c r="M53" s="69">
        <v>5677</v>
      </c>
      <c r="N53" s="69">
        <v>5788</v>
      </c>
      <c r="O53" s="70">
        <v>5343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SJvXaiIdO1nmd3a0w75FWlEn+Xv9DdU2j8zNbp1/XBSimukrsc9lE7bIrS2xhX6YscDZJFIqTvPtB5nqjIkYA==" saltValue="acJ5xXmWUxPtX+zQpIEvm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54" t="s">
        <v>24</v>
      </c>
      <c r="C41" s="1255"/>
      <c r="D41" s="81"/>
      <c r="E41" s="1256" t="s">
        <v>25</v>
      </c>
      <c r="F41" s="1256"/>
      <c r="G41" s="1256"/>
      <c r="H41" s="1257"/>
      <c r="I41" s="82">
        <v>150437</v>
      </c>
      <c r="J41" s="83">
        <v>152018</v>
      </c>
      <c r="K41" s="83">
        <v>151739</v>
      </c>
      <c r="L41" s="83">
        <v>153528</v>
      </c>
      <c r="M41" s="84">
        <v>155544</v>
      </c>
    </row>
    <row r="42" spans="2:13" ht="27.75" customHeight="1" x14ac:dyDescent="0.15">
      <c r="B42" s="1244"/>
      <c r="C42" s="1245"/>
      <c r="D42" s="85"/>
      <c r="E42" s="1248" t="s">
        <v>26</v>
      </c>
      <c r="F42" s="1248"/>
      <c r="G42" s="1248"/>
      <c r="H42" s="1249"/>
      <c r="I42" s="86" t="s">
        <v>506</v>
      </c>
      <c r="J42" s="87" t="s">
        <v>506</v>
      </c>
      <c r="K42" s="87" t="s">
        <v>506</v>
      </c>
      <c r="L42" s="87" t="s">
        <v>506</v>
      </c>
      <c r="M42" s="88" t="s">
        <v>506</v>
      </c>
    </row>
    <row r="43" spans="2:13" ht="27.75" customHeight="1" x14ac:dyDescent="0.15">
      <c r="B43" s="1244"/>
      <c r="C43" s="1245"/>
      <c r="D43" s="85"/>
      <c r="E43" s="1248" t="s">
        <v>27</v>
      </c>
      <c r="F43" s="1248"/>
      <c r="G43" s="1248"/>
      <c r="H43" s="1249"/>
      <c r="I43" s="86">
        <v>34055</v>
      </c>
      <c r="J43" s="87">
        <v>32360</v>
      </c>
      <c r="K43" s="87">
        <v>31358</v>
      </c>
      <c r="L43" s="87">
        <v>30428</v>
      </c>
      <c r="M43" s="88">
        <v>28358</v>
      </c>
    </row>
    <row r="44" spans="2:13" ht="27.75" customHeight="1" x14ac:dyDescent="0.15">
      <c r="B44" s="1244"/>
      <c r="C44" s="1245"/>
      <c r="D44" s="85"/>
      <c r="E44" s="1248" t="s">
        <v>28</v>
      </c>
      <c r="F44" s="1248"/>
      <c r="G44" s="1248"/>
      <c r="H44" s="1249"/>
      <c r="I44" s="86">
        <v>904</v>
      </c>
      <c r="J44" s="87" t="s">
        <v>506</v>
      </c>
      <c r="K44" s="87" t="s">
        <v>506</v>
      </c>
      <c r="L44" s="87" t="s">
        <v>506</v>
      </c>
      <c r="M44" s="88" t="s">
        <v>506</v>
      </c>
    </row>
    <row r="45" spans="2:13" ht="27.75" customHeight="1" x14ac:dyDescent="0.15">
      <c r="B45" s="1244"/>
      <c r="C45" s="1245"/>
      <c r="D45" s="85"/>
      <c r="E45" s="1248" t="s">
        <v>29</v>
      </c>
      <c r="F45" s="1248"/>
      <c r="G45" s="1248"/>
      <c r="H45" s="1249"/>
      <c r="I45" s="86">
        <v>20083</v>
      </c>
      <c r="J45" s="87">
        <v>18649</v>
      </c>
      <c r="K45" s="87">
        <v>18378</v>
      </c>
      <c r="L45" s="87">
        <v>18776</v>
      </c>
      <c r="M45" s="88">
        <v>17986</v>
      </c>
    </row>
    <row r="46" spans="2:13" ht="27.75" customHeight="1" x14ac:dyDescent="0.15">
      <c r="B46" s="1244"/>
      <c r="C46" s="1245"/>
      <c r="D46" s="89"/>
      <c r="E46" s="1248" t="s">
        <v>30</v>
      </c>
      <c r="F46" s="1248"/>
      <c r="G46" s="1248"/>
      <c r="H46" s="1249"/>
      <c r="I46" s="86">
        <v>323</v>
      </c>
      <c r="J46" s="87">
        <v>191</v>
      </c>
      <c r="K46" s="87">
        <v>189</v>
      </c>
      <c r="L46" s="87">
        <v>209</v>
      </c>
      <c r="M46" s="88">
        <v>94</v>
      </c>
    </row>
    <row r="47" spans="2:13" ht="27.75" customHeight="1" x14ac:dyDescent="0.15">
      <c r="B47" s="1244"/>
      <c r="C47" s="1245"/>
      <c r="D47" s="90"/>
      <c r="E47" s="1258" t="s">
        <v>31</v>
      </c>
      <c r="F47" s="1259"/>
      <c r="G47" s="1259"/>
      <c r="H47" s="1260"/>
      <c r="I47" s="86" t="s">
        <v>506</v>
      </c>
      <c r="J47" s="87" t="s">
        <v>506</v>
      </c>
      <c r="K47" s="87" t="s">
        <v>506</v>
      </c>
      <c r="L47" s="87" t="s">
        <v>506</v>
      </c>
      <c r="M47" s="88" t="s">
        <v>506</v>
      </c>
    </row>
    <row r="48" spans="2:13" ht="27.75" customHeight="1" x14ac:dyDescent="0.15">
      <c r="B48" s="1244"/>
      <c r="C48" s="1245"/>
      <c r="D48" s="85"/>
      <c r="E48" s="1248" t="s">
        <v>32</v>
      </c>
      <c r="F48" s="1248"/>
      <c r="G48" s="1248"/>
      <c r="H48" s="1249"/>
      <c r="I48" s="86" t="s">
        <v>506</v>
      </c>
      <c r="J48" s="87" t="s">
        <v>506</v>
      </c>
      <c r="K48" s="87" t="s">
        <v>506</v>
      </c>
      <c r="L48" s="87" t="s">
        <v>506</v>
      </c>
      <c r="M48" s="88" t="s">
        <v>506</v>
      </c>
    </row>
    <row r="49" spans="2:13" ht="27.75" customHeight="1" x14ac:dyDescent="0.15">
      <c r="B49" s="1246"/>
      <c r="C49" s="1247"/>
      <c r="D49" s="85"/>
      <c r="E49" s="1248" t="s">
        <v>33</v>
      </c>
      <c r="F49" s="1248"/>
      <c r="G49" s="1248"/>
      <c r="H49" s="1249"/>
      <c r="I49" s="86" t="s">
        <v>506</v>
      </c>
      <c r="J49" s="87" t="s">
        <v>506</v>
      </c>
      <c r="K49" s="87" t="s">
        <v>506</v>
      </c>
      <c r="L49" s="87" t="s">
        <v>506</v>
      </c>
      <c r="M49" s="88" t="s">
        <v>506</v>
      </c>
    </row>
    <row r="50" spans="2:13" ht="27.75" customHeight="1" x14ac:dyDescent="0.15">
      <c r="B50" s="1242" t="s">
        <v>34</v>
      </c>
      <c r="C50" s="1243"/>
      <c r="D50" s="91"/>
      <c r="E50" s="1248" t="s">
        <v>35</v>
      </c>
      <c r="F50" s="1248"/>
      <c r="G50" s="1248"/>
      <c r="H50" s="1249"/>
      <c r="I50" s="86">
        <v>20693</v>
      </c>
      <c r="J50" s="87">
        <v>18391</v>
      </c>
      <c r="K50" s="87">
        <v>23147</v>
      </c>
      <c r="L50" s="87">
        <v>20184</v>
      </c>
      <c r="M50" s="88">
        <v>19384</v>
      </c>
    </row>
    <row r="51" spans="2:13" ht="27.75" customHeight="1" x14ac:dyDescent="0.15">
      <c r="B51" s="1244"/>
      <c r="C51" s="1245"/>
      <c r="D51" s="85"/>
      <c r="E51" s="1248" t="s">
        <v>36</v>
      </c>
      <c r="F51" s="1248"/>
      <c r="G51" s="1248"/>
      <c r="H51" s="1249"/>
      <c r="I51" s="86">
        <v>15927</v>
      </c>
      <c r="J51" s="87">
        <v>16377</v>
      </c>
      <c r="K51" s="87">
        <v>17003</v>
      </c>
      <c r="L51" s="87">
        <v>17097</v>
      </c>
      <c r="M51" s="88">
        <v>16904</v>
      </c>
    </row>
    <row r="52" spans="2:13" ht="27.75" customHeight="1" x14ac:dyDescent="0.15">
      <c r="B52" s="1246"/>
      <c r="C52" s="1247"/>
      <c r="D52" s="85"/>
      <c r="E52" s="1248" t="s">
        <v>37</v>
      </c>
      <c r="F52" s="1248"/>
      <c r="G52" s="1248"/>
      <c r="H52" s="1249"/>
      <c r="I52" s="86">
        <v>121496</v>
      </c>
      <c r="J52" s="87">
        <v>122931</v>
      </c>
      <c r="K52" s="87">
        <v>122287</v>
      </c>
      <c r="L52" s="87">
        <v>122902</v>
      </c>
      <c r="M52" s="88">
        <v>121794</v>
      </c>
    </row>
    <row r="53" spans="2:13" ht="27.75" customHeight="1" thickBot="1" x14ac:dyDescent="0.2">
      <c r="B53" s="1250" t="s">
        <v>38</v>
      </c>
      <c r="C53" s="1251"/>
      <c r="D53" s="92"/>
      <c r="E53" s="1252" t="s">
        <v>39</v>
      </c>
      <c r="F53" s="1252"/>
      <c r="G53" s="1252"/>
      <c r="H53" s="1253"/>
      <c r="I53" s="93">
        <v>47686</v>
      </c>
      <c r="J53" s="94">
        <v>45518</v>
      </c>
      <c r="K53" s="94">
        <v>39227</v>
      </c>
      <c r="L53" s="94">
        <v>42759</v>
      </c>
      <c r="M53" s="95">
        <v>43899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M4HgkZF4HMCtkbRHoOeZTWyi+02nGoLEF29prQLzGNF1qrl75Bz9ryb0yLhL3YcVCUuFevSp8kCGD+wF/MqZg==" saltValue="OcGhf1gFoTU6kkj6AfC0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69" t="s">
        <v>42</v>
      </c>
      <c r="D55" s="1269"/>
      <c r="E55" s="1270"/>
      <c r="F55" s="107">
        <v>10040</v>
      </c>
      <c r="G55" s="107">
        <v>8270</v>
      </c>
      <c r="H55" s="108">
        <v>7071</v>
      </c>
    </row>
    <row r="56" spans="2:8" ht="52.5" customHeight="1" x14ac:dyDescent="0.15">
      <c r="B56" s="109"/>
      <c r="C56" s="1271" t="s">
        <v>43</v>
      </c>
      <c r="D56" s="1271"/>
      <c r="E56" s="1272"/>
      <c r="F56" s="110">
        <v>1292</v>
      </c>
      <c r="G56" s="110">
        <v>1282</v>
      </c>
      <c r="H56" s="111">
        <v>842</v>
      </c>
    </row>
    <row r="57" spans="2:8" ht="53.25" customHeight="1" x14ac:dyDescent="0.15">
      <c r="B57" s="109"/>
      <c r="C57" s="1273" t="s">
        <v>44</v>
      </c>
      <c r="D57" s="1273"/>
      <c r="E57" s="1274"/>
      <c r="F57" s="112">
        <v>6038</v>
      </c>
      <c r="G57" s="112">
        <v>5122</v>
      </c>
      <c r="H57" s="113">
        <v>4626</v>
      </c>
    </row>
    <row r="58" spans="2:8" ht="45.75" customHeight="1" x14ac:dyDescent="0.15">
      <c r="B58" s="114"/>
      <c r="C58" s="1261" t="s">
        <v>585</v>
      </c>
      <c r="D58" s="1262"/>
      <c r="E58" s="1263"/>
      <c r="F58" s="115">
        <v>2753</v>
      </c>
      <c r="G58" s="115">
        <v>2104</v>
      </c>
      <c r="H58" s="116">
        <v>1911</v>
      </c>
    </row>
    <row r="59" spans="2:8" ht="45.75" customHeight="1" x14ac:dyDescent="0.15">
      <c r="B59" s="114"/>
      <c r="C59" s="1261" t="s">
        <v>586</v>
      </c>
      <c r="D59" s="1262"/>
      <c r="E59" s="1263"/>
      <c r="F59" s="115">
        <v>1323</v>
      </c>
      <c r="G59" s="115">
        <v>1151</v>
      </c>
      <c r="H59" s="116">
        <v>1008</v>
      </c>
    </row>
    <row r="60" spans="2:8" ht="45.75" customHeight="1" x14ac:dyDescent="0.15">
      <c r="B60" s="114"/>
      <c r="C60" s="1261" t="s">
        <v>587</v>
      </c>
      <c r="D60" s="1262"/>
      <c r="E60" s="1263"/>
      <c r="F60" s="115">
        <v>1072</v>
      </c>
      <c r="G60" s="115">
        <v>1065</v>
      </c>
      <c r="H60" s="116">
        <v>966</v>
      </c>
    </row>
    <row r="61" spans="2:8" ht="45.75" customHeight="1" x14ac:dyDescent="0.15">
      <c r="B61" s="114"/>
      <c r="C61" s="1261" t="s">
        <v>588</v>
      </c>
      <c r="D61" s="1262"/>
      <c r="E61" s="1263"/>
      <c r="F61" s="115">
        <v>503</v>
      </c>
      <c r="G61" s="115">
        <v>398</v>
      </c>
      <c r="H61" s="116">
        <v>309</v>
      </c>
    </row>
    <row r="62" spans="2:8" ht="45.75" customHeight="1" thickBot="1" x14ac:dyDescent="0.2">
      <c r="B62" s="117"/>
      <c r="C62" s="1264" t="s">
        <v>589</v>
      </c>
      <c r="D62" s="1265"/>
      <c r="E62" s="1266"/>
      <c r="F62" s="118">
        <v>250</v>
      </c>
      <c r="G62" s="118">
        <v>244</v>
      </c>
      <c r="H62" s="119">
        <v>218</v>
      </c>
    </row>
    <row r="63" spans="2:8" ht="52.5" customHeight="1" thickBot="1" x14ac:dyDescent="0.2">
      <c r="B63" s="120"/>
      <c r="C63" s="1267" t="s">
        <v>45</v>
      </c>
      <c r="D63" s="1267"/>
      <c r="E63" s="1268"/>
      <c r="F63" s="121">
        <v>17370</v>
      </c>
      <c r="G63" s="121">
        <v>14673</v>
      </c>
      <c r="H63" s="122">
        <v>12539</v>
      </c>
    </row>
    <row r="64" spans="2:8" ht="15" customHeight="1" x14ac:dyDescent="0.15"/>
    <row r="65" ht="0" hidden="1" customHeight="1" x14ac:dyDescent="0.15"/>
    <row r="66" ht="0" hidden="1" customHeight="1" x14ac:dyDescent="0.15"/>
  </sheetData>
  <sheetProtection algorithmName="SHA-512" hashValue="uqJw/5ti8iQ0zukDvWYxQvzF6VVJbbZm3FH1aMpL4sTn3bPt7gAy7WWINz61hq2ZeRLHV17iiK7oSt9Kdydn9A==" saltValue="TGU6gaq6U44taJT7rcfF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U28" zoomScale="70" zoomScaleNormal="70"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611</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602</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548</v>
      </c>
      <c r="BQ50" s="1290"/>
      <c r="BR50" s="1290"/>
      <c r="BS50" s="1290"/>
      <c r="BT50" s="1290"/>
      <c r="BU50" s="1290"/>
      <c r="BV50" s="1290"/>
      <c r="BW50" s="1290"/>
      <c r="BX50" s="1290" t="s">
        <v>549</v>
      </c>
      <c r="BY50" s="1290"/>
      <c r="BZ50" s="1290"/>
      <c r="CA50" s="1290"/>
      <c r="CB50" s="1290"/>
      <c r="CC50" s="1290"/>
      <c r="CD50" s="1290"/>
      <c r="CE50" s="1290"/>
      <c r="CF50" s="1290" t="s">
        <v>550</v>
      </c>
      <c r="CG50" s="1290"/>
      <c r="CH50" s="1290"/>
      <c r="CI50" s="1290"/>
      <c r="CJ50" s="1290"/>
      <c r="CK50" s="1290"/>
      <c r="CL50" s="1290"/>
      <c r="CM50" s="1290"/>
      <c r="CN50" s="1290" t="s">
        <v>551</v>
      </c>
      <c r="CO50" s="1290"/>
      <c r="CP50" s="1290"/>
      <c r="CQ50" s="1290"/>
      <c r="CR50" s="1290"/>
      <c r="CS50" s="1290"/>
      <c r="CT50" s="1290"/>
      <c r="CU50" s="1290"/>
      <c r="CV50" s="1290" t="s">
        <v>552</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603</v>
      </c>
      <c r="AO51" s="1293"/>
      <c r="AP51" s="1293"/>
      <c r="AQ51" s="1293"/>
      <c r="AR51" s="1293"/>
      <c r="AS51" s="1293"/>
      <c r="AT51" s="1293"/>
      <c r="AU51" s="1293"/>
      <c r="AV51" s="1293"/>
      <c r="AW51" s="1293"/>
      <c r="AX51" s="1293"/>
      <c r="AY51" s="1293"/>
      <c r="AZ51" s="1293"/>
      <c r="BA51" s="1293"/>
      <c r="BB51" s="1293" t="s">
        <v>604</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v>64.599999999999994</v>
      </c>
      <c r="CO51" s="1276"/>
      <c r="CP51" s="1276"/>
      <c r="CQ51" s="1276"/>
      <c r="CR51" s="1276"/>
      <c r="CS51" s="1276"/>
      <c r="CT51" s="1276"/>
      <c r="CU51" s="1276"/>
      <c r="CV51" s="1276">
        <v>66.8</v>
      </c>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606</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61.9</v>
      </c>
      <c r="CO53" s="1276"/>
      <c r="CP53" s="1276"/>
      <c r="CQ53" s="1276"/>
      <c r="CR53" s="1276"/>
      <c r="CS53" s="1276"/>
      <c r="CT53" s="1276"/>
      <c r="CU53" s="1276"/>
      <c r="CV53" s="1276">
        <v>62</v>
      </c>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607</v>
      </c>
      <c r="AO55" s="1290"/>
      <c r="AP55" s="1290"/>
      <c r="AQ55" s="1290"/>
      <c r="AR55" s="1290"/>
      <c r="AS55" s="1290"/>
      <c r="AT55" s="1290"/>
      <c r="AU55" s="1290"/>
      <c r="AV55" s="1290"/>
      <c r="AW55" s="1290"/>
      <c r="AX55" s="1290"/>
      <c r="AY55" s="1290"/>
      <c r="AZ55" s="1290"/>
      <c r="BA55" s="1290"/>
      <c r="BB55" s="1293" t="s">
        <v>604</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38.9</v>
      </c>
      <c r="CO55" s="1276"/>
      <c r="CP55" s="1276"/>
      <c r="CQ55" s="1276"/>
      <c r="CR55" s="1276"/>
      <c r="CS55" s="1276"/>
      <c r="CT55" s="1276"/>
      <c r="CU55" s="1276"/>
      <c r="CV55" s="1276">
        <v>37.6</v>
      </c>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605</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59.3</v>
      </c>
      <c r="CO57" s="1276"/>
      <c r="CP57" s="1276"/>
      <c r="CQ57" s="1276"/>
      <c r="CR57" s="1276"/>
      <c r="CS57" s="1276"/>
      <c r="CT57" s="1276"/>
      <c r="CU57" s="1276"/>
      <c r="CV57" s="1276">
        <v>60</v>
      </c>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608</v>
      </c>
    </row>
    <row r="64" spans="1:109" x14ac:dyDescent="0.15">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612</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602</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548</v>
      </c>
      <c r="BQ72" s="1290"/>
      <c r="BR72" s="1290"/>
      <c r="BS72" s="1290"/>
      <c r="BT72" s="1290"/>
      <c r="BU72" s="1290"/>
      <c r="BV72" s="1290"/>
      <c r="BW72" s="1290"/>
      <c r="BX72" s="1290" t="s">
        <v>549</v>
      </c>
      <c r="BY72" s="1290"/>
      <c r="BZ72" s="1290"/>
      <c r="CA72" s="1290"/>
      <c r="CB72" s="1290"/>
      <c r="CC72" s="1290"/>
      <c r="CD72" s="1290"/>
      <c r="CE72" s="1290"/>
      <c r="CF72" s="1290" t="s">
        <v>550</v>
      </c>
      <c r="CG72" s="1290"/>
      <c r="CH72" s="1290"/>
      <c r="CI72" s="1290"/>
      <c r="CJ72" s="1290"/>
      <c r="CK72" s="1290"/>
      <c r="CL72" s="1290"/>
      <c r="CM72" s="1290"/>
      <c r="CN72" s="1290" t="s">
        <v>551</v>
      </c>
      <c r="CO72" s="1290"/>
      <c r="CP72" s="1290"/>
      <c r="CQ72" s="1290"/>
      <c r="CR72" s="1290"/>
      <c r="CS72" s="1290"/>
      <c r="CT72" s="1290"/>
      <c r="CU72" s="1290"/>
      <c r="CV72" s="1290" t="s">
        <v>552</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603</v>
      </c>
      <c r="AO73" s="1293"/>
      <c r="AP73" s="1293"/>
      <c r="AQ73" s="1293"/>
      <c r="AR73" s="1293"/>
      <c r="AS73" s="1293"/>
      <c r="AT73" s="1293"/>
      <c r="AU73" s="1293"/>
      <c r="AV73" s="1293"/>
      <c r="AW73" s="1293"/>
      <c r="AX73" s="1293"/>
      <c r="AY73" s="1293"/>
      <c r="AZ73" s="1293"/>
      <c r="BA73" s="1293"/>
      <c r="BB73" s="1293" t="s">
        <v>604</v>
      </c>
      <c r="BC73" s="1293"/>
      <c r="BD73" s="1293"/>
      <c r="BE73" s="1293"/>
      <c r="BF73" s="1293"/>
      <c r="BG73" s="1293"/>
      <c r="BH73" s="1293"/>
      <c r="BI73" s="1293"/>
      <c r="BJ73" s="1293"/>
      <c r="BK73" s="1293"/>
      <c r="BL73" s="1293"/>
      <c r="BM73" s="1293"/>
      <c r="BN73" s="1293"/>
      <c r="BO73" s="1293"/>
      <c r="BP73" s="1276">
        <v>70.8</v>
      </c>
      <c r="BQ73" s="1276"/>
      <c r="BR73" s="1276"/>
      <c r="BS73" s="1276"/>
      <c r="BT73" s="1276"/>
      <c r="BU73" s="1276"/>
      <c r="BV73" s="1276"/>
      <c r="BW73" s="1276"/>
      <c r="BX73" s="1276">
        <v>67.900000000000006</v>
      </c>
      <c r="BY73" s="1276"/>
      <c r="BZ73" s="1276"/>
      <c r="CA73" s="1276"/>
      <c r="CB73" s="1276"/>
      <c r="CC73" s="1276"/>
      <c r="CD73" s="1276"/>
      <c r="CE73" s="1276"/>
      <c r="CF73" s="1276">
        <v>58.7</v>
      </c>
      <c r="CG73" s="1276"/>
      <c r="CH73" s="1276"/>
      <c r="CI73" s="1276"/>
      <c r="CJ73" s="1276"/>
      <c r="CK73" s="1276"/>
      <c r="CL73" s="1276"/>
      <c r="CM73" s="1276"/>
      <c r="CN73" s="1276">
        <v>64.599999999999994</v>
      </c>
      <c r="CO73" s="1276"/>
      <c r="CP73" s="1276"/>
      <c r="CQ73" s="1276"/>
      <c r="CR73" s="1276"/>
      <c r="CS73" s="1276"/>
      <c r="CT73" s="1276"/>
      <c r="CU73" s="1276"/>
      <c r="CV73" s="1276">
        <v>66.8</v>
      </c>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609</v>
      </c>
      <c r="BC75" s="1293"/>
      <c r="BD75" s="1293"/>
      <c r="BE75" s="1293"/>
      <c r="BF75" s="1293"/>
      <c r="BG75" s="1293"/>
      <c r="BH75" s="1293"/>
      <c r="BI75" s="1293"/>
      <c r="BJ75" s="1293"/>
      <c r="BK75" s="1293"/>
      <c r="BL75" s="1293"/>
      <c r="BM75" s="1293"/>
      <c r="BN75" s="1293"/>
      <c r="BO75" s="1293"/>
      <c r="BP75" s="1276">
        <v>8.9</v>
      </c>
      <c r="BQ75" s="1276"/>
      <c r="BR75" s="1276"/>
      <c r="BS75" s="1276"/>
      <c r="BT75" s="1276"/>
      <c r="BU75" s="1276"/>
      <c r="BV75" s="1276"/>
      <c r="BW75" s="1276"/>
      <c r="BX75" s="1276">
        <v>8</v>
      </c>
      <c r="BY75" s="1276"/>
      <c r="BZ75" s="1276"/>
      <c r="CA75" s="1276"/>
      <c r="CB75" s="1276"/>
      <c r="CC75" s="1276"/>
      <c r="CD75" s="1276"/>
      <c r="CE75" s="1276"/>
      <c r="CF75" s="1276">
        <v>8</v>
      </c>
      <c r="CG75" s="1276"/>
      <c r="CH75" s="1276"/>
      <c r="CI75" s="1276"/>
      <c r="CJ75" s="1276"/>
      <c r="CK75" s="1276"/>
      <c r="CL75" s="1276"/>
      <c r="CM75" s="1276"/>
      <c r="CN75" s="1276">
        <v>8.3000000000000007</v>
      </c>
      <c r="CO75" s="1276"/>
      <c r="CP75" s="1276"/>
      <c r="CQ75" s="1276"/>
      <c r="CR75" s="1276"/>
      <c r="CS75" s="1276"/>
      <c r="CT75" s="1276"/>
      <c r="CU75" s="1276"/>
      <c r="CV75" s="1276">
        <v>8.4</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610</v>
      </c>
      <c r="AO77" s="1290"/>
      <c r="AP77" s="1290"/>
      <c r="AQ77" s="1290"/>
      <c r="AR77" s="1290"/>
      <c r="AS77" s="1290"/>
      <c r="AT77" s="1290"/>
      <c r="AU77" s="1290"/>
      <c r="AV77" s="1290"/>
      <c r="AW77" s="1290"/>
      <c r="AX77" s="1290"/>
      <c r="AY77" s="1290"/>
      <c r="AZ77" s="1290"/>
      <c r="BA77" s="1290"/>
      <c r="BB77" s="1293" t="s">
        <v>604</v>
      </c>
      <c r="BC77" s="1293"/>
      <c r="BD77" s="1293"/>
      <c r="BE77" s="1293"/>
      <c r="BF77" s="1293"/>
      <c r="BG77" s="1293"/>
      <c r="BH77" s="1293"/>
      <c r="BI77" s="1293"/>
      <c r="BJ77" s="1293"/>
      <c r="BK77" s="1293"/>
      <c r="BL77" s="1293"/>
      <c r="BM77" s="1293"/>
      <c r="BN77" s="1293"/>
      <c r="BO77" s="1293"/>
      <c r="BP77" s="1276">
        <v>54.4</v>
      </c>
      <c r="BQ77" s="1276"/>
      <c r="BR77" s="1276"/>
      <c r="BS77" s="1276"/>
      <c r="BT77" s="1276"/>
      <c r="BU77" s="1276"/>
      <c r="BV77" s="1276"/>
      <c r="BW77" s="1276"/>
      <c r="BX77" s="1276">
        <v>47</v>
      </c>
      <c r="BY77" s="1276"/>
      <c r="BZ77" s="1276"/>
      <c r="CA77" s="1276"/>
      <c r="CB77" s="1276"/>
      <c r="CC77" s="1276"/>
      <c r="CD77" s="1276"/>
      <c r="CE77" s="1276"/>
      <c r="CF77" s="1276">
        <v>41.4</v>
      </c>
      <c r="CG77" s="1276"/>
      <c r="CH77" s="1276"/>
      <c r="CI77" s="1276"/>
      <c r="CJ77" s="1276"/>
      <c r="CK77" s="1276"/>
      <c r="CL77" s="1276"/>
      <c r="CM77" s="1276"/>
      <c r="CN77" s="1276">
        <v>38.9</v>
      </c>
      <c r="CO77" s="1276"/>
      <c r="CP77" s="1276"/>
      <c r="CQ77" s="1276"/>
      <c r="CR77" s="1276"/>
      <c r="CS77" s="1276"/>
      <c r="CT77" s="1276"/>
      <c r="CU77" s="1276"/>
      <c r="CV77" s="1276">
        <v>37.6</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609</v>
      </c>
      <c r="BC79" s="1293"/>
      <c r="BD79" s="1293"/>
      <c r="BE79" s="1293"/>
      <c r="BF79" s="1293"/>
      <c r="BG79" s="1293"/>
      <c r="BH79" s="1293"/>
      <c r="BI79" s="1293"/>
      <c r="BJ79" s="1293"/>
      <c r="BK79" s="1293"/>
      <c r="BL79" s="1293"/>
      <c r="BM79" s="1293"/>
      <c r="BN79" s="1293"/>
      <c r="BO79" s="1293"/>
      <c r="BP79" s="1276">
        <v>8.1</v>
      </c>
      <c r="BQ79" s="1276"/>
      <c r="BR79" s="1276"/>
      <c r="BS79" s="1276"/>
      <c r="BT79" s="1276"/>
      <c r="BU79" s="1276"/>
      <c r="BV79" s="1276"/>
      <c r="BW79" s="1276"/>
      <c r="BX79" s="1276">
        <v>7.3</v>
      </c>
      <c r="BY79" s="1276"/>
      <c r="BZ79" s="1276"/>
      <c r="CA79" s="1276"/>
      <c r="CB79" s="1276"/>
      <c r="CC79" s="1276"/>
      <c r="CD79" s="1276"/>
      <c r="CE79" s="1276"/>
      <c r="CF79" s="1276">
        <v>6.7</v>
      </c>
      <c r="CG79" s="1276"/>
      <c r="CH79" s="1276"/>
      <c r="CI79" s="1276"/>
      <c r="CJ79" s="1276"/>
      <c r="CK79" s="1276"/>
      <c r="CL79" s="1276"/>
      <c r="CM79" s="1276"/>
      <c r="CN79" s="1276">
        <v>6.4</v>
      </c>
      <c r="CO79" s="1276"/>
      <c r="CP79" s="1276"/>
      <c r="CQ79" s="1276"/>
      <c r="CR79" s="1276"/>
      <c r="CS79" s="1276"/>
      <c r="CT79" s="1276"/>
      <c r="CU79" s="1276"/>
      <c r="CV79" s="1276">
        <v>6.1</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tUrzyGeiXhIAx5xsTgnE+qeSHnVz0TbBdvoAZ0zsQHx4y7tFXCtyfvihl3UyzIS4apJFMailV+ccVLeaymxcw==" saltValue="pyiVclVnxcy2CqgkEu8oH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6" zoomScale="80" zoomScaleNormal="80" zoomScaleSheetLayoutView="70" workbookViewId="0">
      <selection activeCell="AG47" sqref="AG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qnlhqPVMNnbwHR0NjopVyWx1pfWN+CpVUwJXWzw7xyLZcvbbeKHC9Rky4fdiNHdlNY8mC26Eux+nPrm5wsxmA==" saltValue="k/qYuyTXeoa7Cris1hb1I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YX96DE13/usd/aVtuXhCXmGYeb0nYbDgXphlHglTqf3GGXcNcXCEpfr8gvedJsjzR3oH7UU5E3M0QwL0umNng==" saltValue="KE5KwkdGaIuUw7oLjnQYy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545</v>
      </c>
      <c r="G2" s="136"/>
      <c r="H2" s="137"/>
    </row>
    <row r="3" spans="1:8" x14ac:dyDescent="0.15">
      <c r="A3" s="133" t="s">
        <v>538</v>
      </c>
      <c r="B3" s="138"/>
      <c r="C3" s="139"/>
      <c r="D3" s="140">
        <v>58077</v>
      </c>
      <c r="E3" s="141"/>
      <c r="F3" s="142">
        <v>47677</v>
      </c>
      <c r="G3" s="143"/>
      <c r="H3" s="144"/>
    </row>
    <row r="4" spans="1:8" x14ac:dyDescent="0.15">
      <c r="A4" s="145"/>
      <c r="B4" s="146"/>
      <c r="C4" s="147"/>
      <c r="D4" s="148">
        <v>29765</v>
      </c>
      <c r="E4" s="149"/>
      <c r="F4" s="150">
        <v>23360</v>
      </c>
      <c r="G4" s="151"/>
      <c r="H4" s="152"/>
    </row>
    <row r="5" spans="1:8" x14ac:dyDescent="0.15">
      <c r="A5" s="133" t="s">
        <v>540</v>
      </c>
      <c r="B5" s="138"/>
      <c r="C5" s="139"/>
      <c r="D5" s="140">
        <v>62517</v>
      </c>
      <c r="E5" s="141"/>
      <c r="F5" s="142">
        <v>51613</v>
      </c>
      <c r="G5" s="143"/>
      <c r="H5" s="144"/>
    </row>
    <row r="6" spans="1:8" x14ac:dyDescent="0.15">
      <c r="A6" s="145"/>
      <c r="B6" s="146"/>
      <c r="C6" s="147"/>
      <c r="D6" s="148">
        <v>27673</v>
      </c>
      <c r="E6" s="149"/>
      <c r="F6" s="150">
        <v>25872</v>
      </c>
      <c r="G6" s="151"/>
      <c r="H6" s="152"/>
    </row>
    <row r="7" spans="1:8" x14ac:dyDescent="0.15">
      <c r="A7" s="133" t="s">
        <v>541</v>
      </c>
      <c r="B7" s="138"/>
      <c r="C7" s="139"/>
      <c r="D7" s="140">
        <v>65480</v>
      </c>
      <c r="E7" s="141"/>
      <c r="F7" s="142">
        <v>50880</v>
      </c>
      <c r="G7" s="143"/>
      <c r="H7" s="144"/>
    </row>
    <row r="8" spans="1:8" x14ac:dyDescent="0.15">
      <c r="A8" s="145"/>
      <c r="B8" s="146"/>
      <c r="C8" s="147"/>
      <c r="D8" s="148">
        <v>33035</v>
      </c>
      <c r="E8" s="149"/>
      <c r="F8" s="150">
        <v>27819</v>
      </c>
      <c r="G8" s="151"/>
      <c r="H8" s="152"/>
    </row>
    <row r="9" spans="1:8" x14ac:dyDescent="0.15">
      <c r="A9" s="133" t="s">
        <v>542</v>
      </c>
      <c r="B9" s="138"/>
      <c r="C9" s="139"/>
      <c r="D9" s="140">
        <v>69948</v>
      </c>
      <c r="E9" s="141"/>
      <c r="F9" s="142">
        <v>46395</v>
      </c>
      <c r="G9" s="143"/>
      <c r="H9" s="144"/>
    </row>
    <row r="10" spans="1:8" x14ac:dyDescent="0.15">
      <c r="A10" s="145"/>
      <c r="B10" s="146"/>
      <c r="C10" s="147"/>
      <c r="D10" s="148">
        <v>43121</v>
      </c>
      <c r="E10" s="149"/>
      <c r="F10" s="150">
        <v>26304</v>
      </c>
      <c r="G10" s="151"/>
      <c r="H10" s="152"/>
    </row>
    <row r="11" spans="1:8" x14ac:dyDescent="0.15">
      <c r="A11" s="133" t="s">
        <v>543</v>
      </c>
      <c r="B11" s="138"/>
      <c r="C11" s="139"/>
      <c r="D11" s="140">
        <v>69577</v>
      </c>
      <c r="E11" s="141"/>
      <c r="F11" s="142">
        <v>48088</v>
      </c>
      <c r="G11" s="143"/>
      <c r="H11" s="144"/>
    </row>
    <row r="12" spans="1:8" x14ac:dyDescent="0.15">
      <c r="A12" s="145"/>
      <c r="B12" s="146"/>
      <c r="C12" s="153"/>
      <c r="D12" s="148">
        <v>32057</v>
      </c>
      <c r="E12" s="149"/>
      <c r="F12" s="150">
        <v>25183</v>
      </c>
      <c r="G12" s="151"/>
      <c r="H12" s="152"/>
    </row>
    <row r="13" spans="1:8" x14ac:dyDescent="0.15">
      <c r="A13" s="133"/>
      <c r="B13" s="138"/>
      <c r="C13" s="154"/>
      <c r="D13" s="155">
        <v>65120</v>
      </c>
      <c r="E13" s="156"/>
      <c r="F13" s="157">
        <v>48931</v>
      </c>
      <c r="G13" s="158"/>
      <c r="H13" s="144"/>
    </row>
    <row r="14" spans="1:8" x14ac:dyDescent="0.15">
      <c r="A14" s="145"/>
      <c r="B14" s="146"/>
      <c r="C14" s="147"/>
      <c r="D14" s="148">
        <v>33130</v>
      </c>
      <c r="E14" s="149"/>
      <c r="F14" s="150">
        <v>25708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3.67</v>
      </c>
      <c r="C19" s="159">
        <f>ROUND(VALUE(SUBSTITUTE(実質収支比率等に係る経年分析!G$48,"▲","-")),2)</f>
        <v>3.23</v>
      </c>
      <c r="D19" s="159">
        <f>ROUND(VALUE(SUBSTITUTE(実質収支比率等に係る経年分析!H$48,"▲","-")),2)</f>
        <v>4.3</v>
      </c>
      <c r="E19" s="159">
        <f>ROUND(VALUE(SUBSTITUTE(実質収支比率等に係る経年分析!I$48,"▲","-")),2)</f>
        <v>2.08</v>
      </c>
      <c r="F19" s="159">
        <f>ROUND(VALUE(SUBSTITUTE(実質収支比率等に係る経年分析!J$48,"▲","-")),2)</f>
        <v>3.3</v>
      </c>
    </row>
    <row r="20" spans="1:11" x14ac:dyDescent="0.15">
      <c r="A20" s="159" t="s">
        <v>49</v>
      </c>
      <c r="B20" s="159">
        <f>ROUND(VALUE(SUBSTITUTE(実質収支比率等に係る経年分析!F$47,"▲","-")),2)</f>
        <v>13</v>
      </c>
      <c r="C20" s="159">
        <f>ROUND(VALUE(SUBSTITUTE(実質収支比率等に係る経年分析!G$47,"▲","-")),2)</f>
        <v>9.36</v>
      </c>
      <c r="D20" s="159">
        <f>ROUND(VALUE(SUBSTITUTE(実質収支比率等に係る経年分析!H$47,"▲","-")),2)</f>
        <v>12.98</v>
      </c>
      <c r="E20" s="159">
        <f>ROUND(VALUE(SUBSTITUTE(実質収支比率等に係る経年分析!I$47,"▲","-")),2)</f>
        <v>10.79</v>
      </c>
      <c r="F20" s="159">
        <f>ROUND(VALUE(SUBSTITUTE(実質収支比率等に係る経年分析!J$47,"▲","-")),2)</f>
        <v>9.3000000000000007</v>
      </c>
    </row>
    <row r="21" spans="1:11" x14ac:dyDescent="0.15">
      <c r="A21" s="159" t="s">
        <v>50</v>
      </c>
      <c r="B21" s="159">
        <f>IF(ISNUMBER(VALUE(SUBSTITUTE(実質収支比率等に係る経年分析!F$49,"▲","-"))),ROUND(VALUE(SUBSTITUTE(実質収支比率等に係る経年分析!F$49,"▲","-")),2),NA())</f>
        <v>-0.56999999999999995</v>
      </c>
      <c r="C21" s="159">
        <f>IF(ISNUMBER(VALUE(SUBSTITUTE(実質収支比率等に係る経年分析!G$49,"▲","-"))),ROUND(VALUE(SUBSTITUTE(実質収支比率等に係る経年分析!G$49,"▲","-")),2),NA())</f>
        <v>-5.94</v>
      </c>
      <c r="D21" s="159">
        <f>IF(ISNUMBER(VALUE(SUBSTITUTE(実質収支比率等に係る経年分析!H$49,"▲","-"))),ROUND(VALUE(SUBSTITUTE(実質収支比率等に係る経年分析!H$49,"▲","-")),2),NA())</f>
        <v>2.85</v>
      </c>
      <c r="E21" s="159">
        <f>IF(ISNUMBER(VALUE(SUBSTITUTE(実質収支比率等に係る経年分析!I$49,"▲","-"))),ROUND(VALUE(SUBSTITUTE(実質収支比率等に係る経年分析!I$49,"▲","-")),2),NA())</f>
        <v>-6.93</v>
      </c>
      <c r="F21" s="159">
        <f>IF(ISNUMBER(VALUE(SUBSTITUTE(実質収支比率等に係る経年分析!J$49,"▲","-"))),ROUND(VALUE(SUBSTITUTE(実質収支比率等に係る経年分析!J$49,"▲","-")),2),NA())</f>
        <v>-1.42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15">
      <c r="A30" s="160" t="str">
        <f>IF(連結実質赤字比率に係る赤字・黒字の構成分析!C$40="",NA(),連結実質赤字比率に係る赤字・黒字の構成分析!C$40)</f>
        <v>競輪特別会計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0.83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0.44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0.49</v>
      </c>
    </row>
    <row r="31" spans="1:11" x14ac:dyDescent="0.15">
      <c r="A31" s="160" t="str">
        <f>IF(連結実質赤字比率に係る赤字・黒字の構成分析!C$39="",NA(),連結実質赤字比率に係る赤字・黒字の構成分析!C$39)</f>
        <v>産業立地推進事業特別会計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0.81</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1.02</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1.93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2.34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1.97</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2.5499999999999998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2.15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2.33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2.83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3.57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3.23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4.28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2.0499999999999998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3.27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3.92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3.82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3.86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11775</v>
      </c>
      <c r="E42" s="161"/>
      <c r="F42" s="161"/>
      <c r="G42" s="161">
        <f>'実質公債費比率（分子）の構造'!L$52</f>
        <v>12431</v>
      </c>
      <c r="H42" s="161"/>
      <c r="I42" s="161"/>
      <c r="J42" s="161">
        <f>'実質公債費比率（分子）の構造'!M$52</f>
        <v>12182</v>
      </c>
      <c r="K42" s="161"/>
      <c r="L42" s="161"/>
      <c r="M42" s="161">
        <f>'実質公債費比率（分子）の構造'!N$52</f>
        <v>12167</v>
      </c>
      <c r="N42" s="161"/>
      <c r="O42" s="161"/>
      <c r="P42" s="161">
        <f>'実質公債費比率（分子）の構造'!O$52</f>
        <v>12045</v>
      </c>
    </row>
    <row r="43" spans="1:16" x14ac:dyDescent="0.15">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2592</v>
      </c>
      <c r="C46" s="161"/>
      <c r="D46" s="161"/>
      <c r="E46" s="161">
        <f>'実質公債費比率（分子）の構造'!L$48</f>
        <v>2492</v>
      </c>
      <c r="F46" s="161"/>
      <c r="G46" s="161"/>
      <c r="H46" s="161">
        <f>'実質公債費比率（分子）の構造'!M$48</f>
        <v>2513</v>
      </c>
      <c r="I46" s="161"/>
      <c r="J46" s="161"/>
      <c r="K46" s="161">
        <f>'実質公債費比率（分子）の構造'!N$48</f>
        <v>2549</v>
      </c>
      <c r="L46" s="161"/>
      <c r="M46" s="161"/>
      <c r="N46" s="161">
        <f>'実質公債費比率（分子）の構造'!O$48</f>
        <v>2204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14575</v>
      </c>
      <c r="C49" s="161"/>
      <c r="D49" s="161"/>
      <c r="E49" s="161">
        <f>'実質公債費比率（分子）の構造'!L$45</f>
        <v>15083</v>
      </c>
      <c r="F49" s="161"/>
      <c r="G49" s="161"/>
      <c r="H49" s="161">
        <f>'実質公債費比率（分子）の構造'!M$45</f>
        <v>15346</v>
      </c>
      <c r="I49" s="161"/>
      <c r="J49" s="161"/>
      <c r="K49" s="161">
        <f>'実質公債費比率（分子）の構造'!N$45</f>
        <v>15406</v>
      </c>
      <c r="L49" s="161"/>
      <c r="M49" s="161"/>
      <c r="N49" s="161">
        <f>'実質公債費比率（分子）の構造'!O$45</f>
        <v>15184</v>
      </c>
      <c r="O49" s="161"/>
      <c r="P49" s="161"/>
    </row>
    <row r="50" spans="1:16" x14ac:dyDescent="0.15">
      <c r="A50" s="161" t="s">
        <v>65</v>
      </c>
      <c r="B50" s="161" t="e">
        <f>NA()</f>
        <v>#N/A</v>
      </c>
      <c r="C50" s="161">
        <f>IF(ISNUMBER('実質公債費比率（分子）の構造'!K$53),'実質公債費比率（分子）の構造'!K$53,NA())</f>
        <v>5393</v>
      </c>
      <c r="D50" s="161" t="e">
        <f>NA()</f>
        <v>#N/A</v>
      </c>
      <c r="E50" s="161" t="e">
        <f>NA()</f>
        <v>#N/A</v>
      </c>
      <c r="F50" s="161">
        <f>IF(ISNUMBER('実質公債費比率（分子）の構造'!L$53),'実質公債費比率（分子）の構造'!L$53,NA())</f>
        <v>5144</v>
      </c>
      <c r="G50" s="161" t="e">
        <f>NA()</f>
        <v>#N/A</v>
      </c>
      <c r="H50" s="161" t="e">
        <f>NA()</f>
        <v>#N/A</v>
      </c>
      <c r="I50" s="161">
        <f>IF(ISNUMBER('実質公債費比率（分子）の構造'!M$53),'実質公債費比率（分子）の構造'!M$53,NA())</f>
        <v>5677</v>
      </c>
      <c r="J50" s="161" t="e">
        <f>NA()</f>
        <v>#N/A</v>
      </c>
      <c r="K50" s="161" t="e">
        <f>NA()</f>
        <v>#N/A</v>
      </c>
      <c r="L50" s="161">
        <f>IF(ISNUMBER('実質公債費比率（分子）の構造'!N$53),'実質公債費比率（分子）の構造'!N$53,NA())</f>
        <v>5788</v>
      </c>
      <c r="M50" s="161" t="e">
        <f>NA()</f>
        <v>#N/A</v>
      </c>
      <c r="N50" s="161" t="e">
        <f>NA()</f>
        <v>#N/A</v>
      </c>
      <c r="O50" s="161">
        <f>IF(ISNUMBER('実質公債費比率（分子）の構造'!O$53),'実質公債費比率（分子）の構造'!O$53,NA())</f>
        <v>5343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121496</v>
      </c>
      <c r="E56" s="160"/>
      <c r="F56" s="160"/>
      <c r="G56" s="160">
        <f>'将来負担比率（分子）の構造'!J$52</f>
        <v>122931</v>
      </c>
      <c r="H56" s="160"/>
      <c r="I56" s="160"/>
      <c r="J56" s="160">
        <f>'将来負担比率（分子）の構造'!K$52</f>
        <v>122287</v>
      </c>
      <c r="K56" s="160"/>
      <c r="L56" s="160"/>
      <c r="M56" s="160">
        <f>'将来負担比率（分子）の構造'!L$52</f>
        <v>122902</v>
      </c>
      <c r="N56" s="160"/>
      <c r="O56" s="160"/>
      <c r="P56" s="160">
        <f>'将来負担比率（分子）の構造'!M$52</f>
        <v>121794</v>
      </c>
    </row>
    <row r="57" spans="1:16" x14ac:dyDescent="0.15">
      <c r="A57" s="160" t="s">
        <v>36</v>
      </c>
      <c r="B57" s="160"/>
      <c r="C57" s="160"/>
      <c r="D57" s="160">
        <f>'将来負担比率（分子）の構造'!I$51</f>
        <v>15927</v>
      </c>
      <c r="E57" s="160"/>
      <c r="F57" s="160"/>
      <c r="G57" s="160">
        <f>'将来負担比率（分子）の構造'!J$51</f>
        <v>16377</v>
      </c>
      <c r="H57" s="160"/>
      <c r="I57" s="160"/>
      <c r="J57" s="160">
        <f>'将来負担比率（分子）の構造'!K$51</f>
        <v>17003</v>
      </c>
      <c r="K57" s="160"/>
      <c r="L57" s="160"/>
      <c r="M57" s="160">
        <f>'将来負担比率（分子）の構造'!L$51</f>
        <v>17097</v>
      </c>
      <c r="N57" s="160"/>
      <c r="O57" s="160"/>
      <c r="P57" s="160">
        <f>'将来負担比率（分子）の構造'!M$51</f>
        <v>16904</v>
      </c>
    </row>
    <row r="58" spans="1:16" x14ac:dyDescent="0.15">
      <c r="A58" s="160" t="s">
        <v>35</v>
      </c>
      <c r="B58" s="160"/>
      <c r="C58" s="160"/>
      <c r="D58" s="160">
        <f>'将来負担比率（分子）の構造'!I$50</f>
        <v>20693</v>
      </c>
      <c r="E58" s="160"/>
      <c r="F58" s="160"/>
      <c r="G58" s="160">
        <f>'将来負担比率（分子）の構造'!J$50</f>
        <v>18391</v>
      </c>
      <c r="H58" s="160"/>
      <c r="I58" s="160"/>
      <c r="J58" s="160">
        <f>'将来負担比率（分子）の構造'!K$50</f>
        <v>23147</v>
      </c>
      <c r="K58" s="160"/>
      <c r="L58" s="160"/>
      <c r="M58" s="160">
        <f>'将来負担比率（分子）の構造'!L$50</f>
        <v>20184</v>
      </c>
      <c r="N58" s="160"/>
      <c r="O58" s="160"/>
      <c r="P58" s="160">
        <f>'将来負担比率（分子）の構造'!M$50</f>
        <v>19384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323</v>
      </c>
      <c r="C61" s="160"/>
      <c r="D61" s="160"/>
      <c r="E61" s="160">
        <f>'将来負担比率（分子）の構造'!J$46</f>
        <v>191</v>
      </c>
      <c r="F61" s="160"/>
      <c r="G61" s="160"/>
      <c r="H61" s="160">
        <f>'将来負担比率（分子）の構造'!K$46</f>
        <v>189</v>
      </c>
      <c r="I61" s="160"/>
      <c r="J61" s="160"/>
      <c r="K61" s="160">
        <f>'将来負担比率（分子）の構造'!L$46</f>
        <v>209</v>
      </c>
      <c r="L61" s="160"/>
      <c r="M61" s="160"/>
      <c r="N61" s="160">
        <f>'将来負担比率（分子）の構造'!M$46</f>
        <v>94</v>
      </c>
      <c r="O61" s="160"/>
      <c r="P61" s="160"/>
    </row>
    <row r="62" spans="1:16" x14ac:dyDescent="0.15">
      <c r="A62" s="160" t="s">
        <v>29</v>
      </c>
      <c r="B62" s="160">
        <f>'将来負担比率（分子）の構造'!I$45</f>
        <v>20083</v>
      </c>
      <c r="C62" s="160"/>
      <c r="D62" s="160"/>
      <c r="E62" s="160">
        <f>'将来負担比率（分子）の構造'!J$45</f>
        <v>18649</v>
      </c>
      <c r="F62" s="160"/>
      <c r="G62" s="160"/>
      <c r="H62" s="160">
        <f>'将来負担比率（分子）の構造'!K$45</f>
        <v>18378</v>
      </c>
      <c r="I62" s="160"/>
      <c r="J62" s="160"/>
      <c r="K62" s="160">
        <f>'将来負担比率（分子）の構造'!L$45</f>
        <v>18776</v>
      </c>
      <c r="L62" s="160"/>
      <c r="M62" s="160"/>
      <c r="N62" s="160">
        <f>'将来負担比率（分子）の構造'!M$45</f>
        <v>17986</v>
      </c>
      <c r="O62" s="160"/>
      <c r="P62" s="160"/>
    </row>
    <row r="63" spans="1:16" x14ac:dyDescent="0.15">
      <c r="A63" s="160" t="s">
        <v>28</v>
      </c>
      <c r="B63" s="160">
        <f>'将来負担比率（分子）の構造'!I$44</f>
        <v>904</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34055</v>
      </c>
      <c r="C64" s="160"/>
      <c r="D64" s="160"/>
      <c r="E64" s="160">
        <f>'将来負担比率（分子）の構造'!J$43</f>
        <v>32360</v>
      </c>
      <c r="F64" s="160"/>
      <c r="G64" s="160"/>
      <c r="H64" s="160">
        <f>'将来負担比率（分子）の構造'!K$43</f>
        <v>31358</v>
      </c>
      <c r="I64" s="160"/>
      <c r="J64" s="160"/>
      <c r="K64" s="160">
        <f>'将来負担比率（分子）の構造'!L$43</f>
        <v>30428</v>
      </c>
      <c r="L64" s="160"/>
      <c r="M64" s="160"/>
      <c r="N64" s="160">
        <f>'将来負担比率（分子）の構造'!M$43</f>
        <v>28358</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150437</v>
      </c>
      <c r="C66" s="160"/>
      <c r="D66" s="160"/>
      <c r="E66" s="160">
        <f>'将来負担比率（分子）の構造'!J$41</f>
        <v>152018</v>
      </c>
      <c r="F66" s="160"/>
      <c r="G66" s="160"/>
      <c r="H66" s="160">
        <f>'将来負担比率（分子）の構造'!K$41</f>
        <v>151739</v>
      </c>
      <c r="I66" s="160"/>
      <c r="J66" s="160"/>
      <c r="K66" s="160">
        <f>'将来負担比率（分子）の構造'!L$41</f>
        <v>153528</v>
      </c>
      <c r="L66" s="160"/>
      <c r="M66" s="160"/>
      <c r="N66" s="160">
        <f>'将来負担比率（分子）の構造'!M$41</f>
        <v>155544</v>
      </c>
      <c r="O66" s="160"/>
      <c r="P66" s="160"/>
    </row>
    <row r="67" spans="1:16" x14ac:dyDescent="0.15">
      <c r="A67" s="160" t="s">
        <v>69</v>
      </c>
      <c r="B67" s="160" t="e">
        <f>NA()</f>
        <v>#N/A</v>
      </c>
      <c r="C67" s="160">
        <f>IF(ISNUMBER('将来負担比率（分子）の構造'!I$53), IF('将来負担比率（分子）の構造'!I$53 &lt; 0, 0, '将来負担比率（分子）の構造'!I$53), NA())</f>
        <v>47686</v>
      </c>
      <c r="D67" s="160" t="e">
        <f>NA()</f>
        <v>#N/A</v>
      </c>
      <c r="E67" s="160" t="e">
        <f>NA()</f>
        <v>#N/A</v>
      </c>
      <c r="F67" s="160">
        <f>IF(ISNUMBER('将来負担比率（分子）の構造'!J$53), IF('将来負担比率（分子）の構造'!J$53 &lt; 0, 0, '将来負担比率（分子）の構造'!J$53), NA())</f>
        <v>45518</v>
      </c>
      <c r="G67" s="160" t="e">
        <f>NA()</f>
        <v>#N/A</v>
      </c>
      <c r="H67" s="160" t="e">
        <f>NA()</f>
        <v>#N/A</v>
      </c>
      <c r="I67" s="160">
        <f>IF(ISNUMBER('将来負担比率（分子）の構造'!K$53), IF('将来負担比率（分子）の構造'!K$53 &lt; 0, 0, '将来負担比率（分子）の構造'!K$53), NA())</f>
        <v>39227</v>
      </c>
      <c r="J67" s="160" t="e">
        <f>NA()</f>
        <v>#N/A</v>
      </c>
      <c r="K67" s="160" t="e">
        <f>NA()</f>
        <v>#N/A</v>
      </c>
      <c r="L67" s="160">
        <f>IF(ISNUMBER('将来負担比率（分子）の構造'!L$53), IF('将来負担比率（分子）の構造'!L$53 &lt; 0, 0, '将来負担比率（分子）の構造'!L$53), NA())</f>
        <v>42759</v>
      </c>
      <c r="M67" s="160" t="e">
        <f>NA()</f>
        <v>#N/A</v>
      </c>
      <c r="N67" s="160" t="e">
        <f>NA()</f>
        <v>#N/A</v>
      </c>
      <c r="O67" s="160">
        <f>IF(ISNUMBER('将来負担比率（分子）の構造'!M$53), IF('将来負担比率（分子）の構造'!M$53 &lt; 0, 0, '将来負担比率（分子）の構造'!M$53), NA())</f>
        <v>43899</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10040</v>
      </c>
      <c r="C72" s="164">
        <f>基金残高に係る経年分析!G55</f>
        <v>8270</v>
      </c>
      <c r="D72" s="164">
        <f>基金残高に係る経年分析!H55</f>
        <v>7071</v>
      </c>
    </row>
    <row r="73" spans="1:16" x14ac:dyDescent="0.15">
      <c r="A73" s="163" t="s">
        <v>72</v>
      </c>
      <c r="B73" s="164">
        <f>基金残高に係る経年分析!F56</f>
        <v>1292</v>
      </c>
      <c r="C73" s="164">
        <f>基金残高に係る経年分析!G56</f>
        <v>1282</v>
      </c>
      <c r="D73" s="164">
        <f>基金残高に係る経年分析!H56</f>
        <v>842</v>
      </c>
    </row>
    <row r="74" spans="1:16" x14ac:dyDescent="0.15">
      <c r="A74" s="163" t="s">
        <v>73</v>
      </c>
      <c r="B74" s="164">
        <f>基金残高に係る経年分析!F57</f>
        <v>6038</v>
      </c>
      <c r="C74" s="164">
        <f>基金残高に係る経年分析!G57</f>
        <v>5122</v>
      </c>
      <c r="D74" s="164">
        <f>基金残高に係る経年分析!H57</f>
        <v>4626</v>
      </c>
    </row>
  </sheetData>
  <sheetProtection algorithmName="SHA-512" hashValue="fAk1qAkrclaEh9sXMTlty7F9nlAzFw1RG2daKyEHj8WZCsEo2uFvfLClSKzgOPR5y3JNLgYQN6X6PpeiS5LzQA==" saltValue="4Tu3HnXoZk2JdsrYcEv3q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212</v>
      </c>
      <c r="DI1" s="774"/>
      <c r="DJ1" s="774"/>
      <c r="DK1" s="774"/>
      <c r="DL1" s="774"/>
      <c r="DM1" s="774"/>
      <c r="DN1" s="775"/>
      <c r="DO1" s="205"/>
      <c r="DP1" s="773" t="s">
        <v>213</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215</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216</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217</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218</v>
      </c>
      <c r="S4" s="716"/>
      <c r="T4" s="716"/>
      <c r="U4" s="716"/>
      <c r="V4" s="716"/>
      <c r="W4" s="716"/>
      <c r="X4" s="716"/>
      <c r="Y4" s="717"/>
      <c r="Z4" s="715" t="s">
        <v>219</v>
      </c>
      <c r="AA4" s="716"/>
      <c r="AB4" s="716"/>
      <c r="AC4" s="717"/>
      <c r="AD4" s="715" t="s">
        <v>220</v>
      </c>
      <c r="AE4" s="716"/>
      <c r="AF4" s="716"/>
      <c r="AG4" s="716"/>
      <c r="AH4" s="716"/>
      <c r="AI4" s="716"/>
      <c r="AJ4" s="716"/>
      <c r="AK4" s="717"/>
      <c r="AL4" s="715" t="s">
        <v>219</v>
      </c>
      <c r="AM4" s="716"/>
      <c r="AN4" s="716"/>
      <c r="AO4" s="717"/>
      <c r="AP4" s="776" t="s">
        <v>221</v>
      </c>
      <c r="AQ4" s="776"/>
      <c r="AR4" s="776"/>
      <c r="AS4" s="776"/>
      <c r="AT4" s="776"/>
      <c r="AU4" s="776"/>
      <c r="AV4" s="776"/>
      <c r="AW4" s="776"/>
      <c r="AX4" s="776"/>
      <c r="AY4" s="776"/>
      <c r="AZ4" s="776"/>
      <c r="BA4" s="776"/>
      <c r="BB4" s="776"/>
      <c r="BC4" s="776"/>
      <c r="BD4" s="776"/>
      <c r="BE4" s="776"/>
      <c r="BF4" s="776"/>
      <c r="BG4" s="776" t="s">
        <v>222</v>
      </c>
      <c r="BH4" s="776"/>
      <c r="BI4" s="776"/>
      <c r="BJ4" s="776"/>
      <c r="BK4" s="776"/>
      <c r="BL4" s="776"/>
      <c r="BM4" s="776"/>
      <c r="BN4" s="776"/>
      <c r="BO4" s="776" t="s">
        <v>219</v>
      </c>
      <c r="BP4" s="776"/>
      <c r="BQ4" s="776"/>
      <c r="BR4" s="776"/>
      <c r="BS4" s="776" t="s">
        <v>223</v>
      </c>
      <c r="BT4" s="776"/>
      <c r="BU4" s="776"/>
      <c r="BV4" s="776"/>
      <c r="BW4" s="776"/>
      <c r="BX4" s="776"/>
      <c r="BY4" s="776"/>
      <c r="BZ4" s="776"/>
      <c r="CA4" s="776"/>
      <c r="CB4" s="776"/>
      <c r="CD4" s="758" t="s">
        <v>224</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225</v>
      </c>
      <c r="C5" s="741"/>
      <c r="D5" s="741"/>
      <c r="E5" s="741"/>
      <c r="F5" s="741"/>
      <c r="G5" s="741"/>
      <c r="H5" s="741"/>
      <c r="I5" s="741"/>
      <c r="J5" s="741"/>
      <c r="K5" s="741"/>
      <c r="L5" s="741"/>
      <c r="M5" s="741"/>
      <c r="N5" s="741"/>
      <c r="O5" s="741"/>
      <c r="P5" s="741"/>
      <c r="Q5" s="742"/>
      <c r="R5" s="706">
        <v>53029430</v>
      </c>
      <c r="S5" s="707"/>
      <c r="T5" s="707"/>
      <c r="U5" s="707"/>
      <c r="V5" s="707"/>
      <c r="W5" s="707"/>
      <c r="X5" s="707"/>
      <c r="Y5" s="753"/>
      <c r="Z5" s="771">
        <v>37.1</v>
      </c>
      <c r="AA5" s="771"/>
      <c r="AB5" s="771"/>
      <c r="AC5" s="771"/>
      <c r="AD5" s="772">
        <v>50917303</v>
      </c>
      <c r="AE5" s="772"/>
      <c r="AF5" s="772"/>
      <c r="AG5" s="772"/>
      <c r="AH5" s="772"/>
      <c r="AI5" s="772"/>
      <c r="AJ5" s="772"/>
      <c r="AK5" s="772"/>
      <c r="AL5" s="754">
        <v>70.5</v>
      </c>
      <c r="AM5" s="723"/>
      <c r="AN5" s="723"/>
      <c r="AO5" s="755"/>
      <c r="AP5" s="740" t="s">
        <v>226</v>
      </c>
      <c r="AQ5" s="741"/>
      <c r="AR5" s="741"/>
      <c r="AS5" s="741"/>
      <c r="AT5" s="741"/>
      <c r="AU5" s="741"/>
      <c r="AV5" s="741"/>
      <c r="AW5" s="741"/>
      <c r="AX5" s="741"/>
      <c r="AY5" s="741"/>
      <c r="AZ5" s="741"/>
      <c r="BA5" s="741"/>
      <c r="BB5" s="741"/>
      <c r="BC5" s="741"/>
      <c r="BD5" s="741"/>
      <c r="BE5" s="741"/>
      <c r="BF5" s="742"/>
      <c r="BG5" s="641">
        <v>49287069</v>
      </c>
      <c r="BH5" s="644"/>
      <c r="BI5" s="644"/>
      <c r="BJ5" s="644"/>
      <c r="BK5" s="644"/>
      <c r="BL5" s="644"/>
      <c r="BM5" s="644"/>
      <c r="BN5" s="645"/>
      <c r="BO5" s="703">
        <v>92.9</v>
      </c>
      <c r="BP5" s="703"/>
      <c r="BQ5" s="703"/>
      <c r="BR5" s="703"/>
      <c r="BS5" s="704">
        <v>1004618</v>
      </c>
      <c r="BT5" s="704"/>
      <c r="BU5" s="704"/>
      <c r="BV5" s="704"/>
      <c r="BW5" s="704"/>
      <c r="BX5" s="704"/>
      <c r="BY5" s="704"/>
      <c r="BZ5" s="704"/>
      <c r="CA5" s="704"/>
      <c r="CB5" s="745"/>
      <c r="CD5" s="758" t="s">
        <v>221</v>
      </c>
      <c r="CE5" s="759"/>
      <c r="CF5" s="759"/>
      <c r="CG5" s="759"/>
      <c r="CH5" s="759"/>
      <c r="CI5" s="759"/>
      <c r="CJ5" s="759"/>
      <c r="CK5" s="759"/>
      <c r="CL5" s="759"/>
      <c r="CM5" s="759"/>
      <c r="CN5" s="759"/>
      <c r="CO5" s="759"/>
      <c r="CP5" s="759"/>
      <c r="CQ5" s="760"/>
      <c r="CR5" s="758" t="s">
        <v>227</v>
      </c>
      <c r="CS5" s="759"/>
      <c r="CT5" s="759"/>
      <c r="CU5" s="759"/>
      <c r="CV5" s="759"/>
      <c r="CW5" s="759"/>
      <c r="CX5" s="759"/>
      <c r="CY5" s="760"/>
      <c r="CZ5" s="758" t="s">
        <v>219</v>
      </c>
      <c r="DA5" s="759"/>
      <c r="DB5" s="759"/>
      <c r="DC5" s="760"/>
      <c r="DD5" s="758" t="s">
        <v>228</v>
      </c>
      <c r="DE5" s="759"/>
      <c r="DF5" s="759"/>
      <c r="DG5" s="759"/>
      <c r="DH5" s="759"/>
      <c r="DI5" s="759"/>
      <c r="DJ5" s="759"/>
      <c r="DK5" s="759"/>
      <c r="DL5" s="759"/>
      <c r="DM5" s="759"/>
      <c r="DN5" s="759"/>
      <c r="DO5" s="759"/>
      <c r="DP5" s="760"/>
      <c r="DQ5" s="758" t="s">
        <v>229</v>
      </c>
      <c r="DR5" s="759"/>
      <c r="DS5" s="759"/>
      <c r="DT5" s="759"/>
      <c r="DU5" s="759"/>
      <c r="DV5" s="759"/>
      <c r="DW5" s="759"/>
      <c r="DX5" s="759"/>
      <c r="DY5" s="759"/>
      <c r="DZ5" s="759"/>
      <c r="EA5" s="759"/>
      <c r="EB5" s="759"/>
      <c r="EC5" s="760"/>
    </row>
    <row r="6" spans="2:143" ht="11.25" customHeight="1" x14ac:dyDescent="0.15">
      <c r="B6" s="638" t="s">
        <v>230</v>
      </c>
      <c r="C6" s="639"/>
      <c r="D6" s="639"/>
      <c r="E6" s="639"/>
      <c r="F6" s="639"/>
      <c r="G6" s="639"/>
      <c r="H6" s="639"/>
      <c r="I6" s="639"/>
      <c r="J6" s="639"/>
      <c r="K6" s="639"/>
      <c r="L6" s="639"/>
      <c r="M6" s="639"/>
      <c r="N6" s="639"/>
      <c r="O6" s="639"/>
      <c r="P6" s="639"/>
      <c r="Q6" s="640"/>
      <c r="R6" s="641">
        <v>1233911</v>
      </c>
      <c r="S6" s="644"/>
      <c r="T6" s="644"/>
      <c r="U6" s="644"/>
      <c r="V6" s="644"/>
      <c r="W6" s="644"/>
      <c r="X6" s="644"/>
      <c r="Y6" s="645"/>
      <c r="Z6" s="703">
        <v>0.9</v>
      </c>
      <c r="AA6" s="703"/>
      <c r="AB6" s="703"/>
      <c r="AC6" s="703"/>
      <c r="AD6" s="704">
        <v>1233911</v>
      </c>
      <c r="AE6" s="704"/>
      <c r="AF6" s="704"/>
      <c r="AG6" s="704"/>
      <c r="AH6" s="704"/>
      <c r="AI6" s="704"/>
      <c r="AJ6" s="704"/>
      <c r="AK6" s="704"/>
      <c r="AL6" s="646">
        <v>1.7</v>
      </c>
      <c r="AM6" s="647"/>
      <c r="AN6" s="647"/>
      <c r="AO6" s="705"/>
      <c r="AP6" s="638" t="s">
        <v>231</v>
      </c>
      <c r="AQ6" s="639"/>
      <c r="AR6" s="639"/>
      <c r="AS6" s="639"/>
      <c r="AT6" s="639"/>
      <c r="AU6" s="639"/>
      <c r="AV6" s="639"/>
      <c r="AW6" s="639"/>
      <c r="AX6" s="639"/>
      <c r="AY6" s="639"/>
      <c r="AZ6" s="639"/>
      <c r="BA6" s="639"/>
      <c r="BB6" s="639"/>
      <c r="BC6" s="639"/>
      <c r="BD6" s="639"/>
      <c r="BE6" s="639"/>
      <c r="BF6" s="640"/>
      <c r="BG6" s="641">
        <v>49287069</v>
      </c>
      <c r="BH6" s="644"/>
      <c r="BI6" s="644"/>
      <c r="BJ6" s="644"/>
      <c r="BK6" s="644"/>
      <c r="BL6" s="644"/>
      <c r="BM6" s="644"/>
      <c r="BN6" s="645"/>
      <c r="BO6" s="703">
        <v>92.9</v>
      </c>
      <c r="BP6" s="703"/>
      <c r="BQ6" s="703"/>
      <c r="BR6" s="703"/>
      <c r="BS6" s="704">
        <v>1004618</v>
      </c>
      <c r="BT6" s="704"/>
      <c r="BU6" s="704"/>
      <c r="BV6" s="704"/>
      <c r="BW6" s="704"/>
      <c r="BX6" s="704"/>
      <c r="BY6" s="704"/>
      <c r="BZ6" s="704"/>
      <c r="CA6" s="704"/>
      <c r="CB6" s="745"/>
      <c r="CD6" s="712" t="s">
        <v>232</v>
      </c>
      <c r="CE6" s="713"/>
      <c r="CF6" s="713"/>
      <c r="CG6" s="713"/>
      <c r="CH6" s="713"/>
      <c r="CI6" s="713"/>
      <c r="CJ6" s="713"/>
      <c r="CK6" s="713"/>
      <c r="CL6" s="713"/>
      <c r="CM6" s="713"/>
      <c r="CN6" s="713"/>
      <c r="CO6" s="713"/>
      <c r="CP6" s="713"/>
      <c r="CQ6" s="714"/>
      <c r="CR6" s="641">
        <v>663870</v>
      </c>
      <c r="CS6" s="644"/>
      <c r="CT6" s="644"/>
      <c r="CU6" s="644"/>
      <c r="CV6" s="644"/>
      <c r="CW6" s="644"/>
      <c r="CX6" s="644"/>
      <c r="CY6" s="645"/>
      <c r="CZ6" s="754">
        <v>0.5</v>
      </c>
      <c r="DA6" s="723"/>
      <c r="DB6" s="723"/>
      <c r="DC6" s="757"/>
      <c r="DD6" s="649" t="s">
        <v>233</v>
      </c>
      <c r="DE6" s="644"/>
      <c r="DF6" s="644"/>
      <c r="DG6" s="644"/>
      <c r="DH6" s="644"/>
      <c r="DI6" s="644"/>
      <c r="DJ6" s="644"/>
      <c r="DK6" s="644"/>
      <c r="DL6" s="644"/>
      <c r="DM6" s="644"/>
      <c r="DN6" s="644"/>
      <c r="DO6" s="644"/>
      <c r="DP6" s="645"/>
      <c r="DQ6" s="649">
        <v>663866</v>
      </c>
      <c r="DR6" s="644"/>
      <c r="DS6" s="644"/>
      <c r="DT6" s="644"/>
      <c r="DU6" s="644"/>
      <c r="DV6" s="644"/>
      <c r="DW6" s="644"/>
      <c r="DX6" s="644"/>
      <c r="DY6" s="644"/>
      <c r="DZ6" s="644"/>
      <c r="EA6" s="644"/>
      <c r="EB6" s="644"/>
      <c r="EC6" s="684"/>
    </row>
    <row r="7" spans="2:143" ht="11.25" customHeight="1" x14ac:dyDescent="0.15">
      <c r="B7" s="638" t="s">
        <v>234</v>
      </c>
      <c r="C7" s="639"/>
      <c r="D7" s="639"/>
      <c r="E7" s="639"/>
      <c r="F7" s="639"/>
      <c r="G7" s="639"/>
      <c r="H7" s="639"/>
      <c r="I7" s="639"/>
      <c r="J7" s="639"/>
      <c r="K7" s="639"/>
      <c r="L7" s="639"/>
      <c r="M7" s="639"/>
      <c r="N7" s="639"/>
      <c r="O7" s="639"/>
      <c r="P7" s="639"/>
      <c r="Q7" s="640"/>
      <c r="R7" s="641">
        <v>82989</v>
      </c>
      <c r="S7" s="644"/>
      <c r="T7" s="644"/>
      <c r="U7" s="644"/>
      <c r="V7" s="644"/>
      <c r="W7" s="644"/>
      <c r="X7" s="644"/>
      <c r="Y7" s="645"/>
      <c r="Z7" s="703">
        <v>0.1</v>
      </c>
      <c r="AA7" s="703"/>
      <c r="AB7" s="703"/>
      <c r="AC7" s="703"/>
      <c r="AD7" s="704">
        <v>82989</v>
      </c>
      <c r="AE7" s="704"/>
      <c r="AF7" s="704"/>
      <c r="AG7" s="704"/>
      <c r="AH7" s="704"/>
      <c r="AI7" s="704"/>
      <c r="AJ7" s="704"/>
      <c r="AK7" s="704"/>
      <c r="AL7" s="646">
        <v>0.1</v>
      </c>
      <c r="AM7" s="647"/>
      <c r="AN7" s="647"/>
      <c r="AO7" s="705"/>
      <c r="AP7" s="638" t="s">
        <v>235</v>
      </c>
      <c r="AQ7" s="639"/>
      <c r="AR7" s="639"/>
      <c r="AS7" s="639"/>
      <c r="AT7" s="639"/>
      <c r="AU7" s="639"/>
      <c r="AV7" s="639"/>
      <c r="AW7" s="639"/>
      <c r="AX7" s="639"/>
      <c r="AY7" s="639"/>
      <c r="AZ7" s="639"/>
      <c r="BA7" s="639"/>
      <c r="BB7" s="639"/>
      <c r="BC7" s="639"/>
      <c r="BD7" s="639"/>
      <c r="BE7" s="639"/>
      <c r="BF7" s="640"/>
      <c r="BG7" s="641">
        <v>24035305</v>
      </c>
      <c r="BH7" s="644"/>
      <c r="BI7" s="644"/>
      <c r="BJ7" s="644"/>
      <c r="BK7" s="644"/>
      <c r="BL7" s="644"/>
      <c r="BM7" s="644"/>
      <c r="BN7" s="645"/>
      <c r="BO7" s="703">
        <v>45.3</v>
      </c>
      <c r="BP7" s="703"/>
      <c r="BQ7" s="703"/>
      <c r="BR7" s="703"/>
      <c r="BS7" s="704">
        <v>1004618</v>
      </c>
      <c r="BT7" s="704"/>
      <c r="BU7" s="704"/>
      <c r="BV7" s="704"/>
      <c r="BW7" s="704"/>
      <c r="BX7" s="704"/>
      <c r="BY7" s="704"/>
      <c r="BZ7" s="704"/>
      <c r="CA7" s="704"/>
      <c r="CB7" s="745"/>
      <c r="CD7" s="685" t="s">
        <v>236</v>
      </c>
      <c r="CE7" s="682"/>
      <c r="CF7" s="682"/>
      <c r="CG7" s="682"/>
      <c r="CH7" s="682"/>
      <c r="CI7" s="682"/>
      <c r="CJ7" s="682"/>
      <c r="CK7" s="682"/>
      <c r="CL7" s="682"/>
      <c r="CM7" s="682"/>
      <c r="CN7" s="682"/>
      <c r="CO7" s="682"/>
      <c r="CP7" s="682"/>
      <c r="CQ7" s="683"/>
      <c r="CR7" s="641">
        <v>10265893</v>
      </c>
      <c r="CS7" s="644"/>
      <c r="CT7" s="644"/>
      <c r="CU7" s="644"/>
      <c r="CV7" s="644"/>
      <c r="CW7" s="644"/>
      <c r="CX7" s="644"/>
      <c r="CY7" s="645"/>
      <c r="CZ7" s="703">
        <v>7.3</v>
      </c>
      <c r="DA7" s="703"/>
      <c r="DB7" s="703"/>
      <c r="DC7" s="703"/>
      <c r="DD7" s="649">
        <v>279568</v>
      </c>
      <c r="DE7" s="644"/>
      <c r="DF7" s="644"/>
      <c r="DG7" s="644"/>
      <c r="DH7" s="644"/>
      <c r="DI7" s="644"/>
      <c r="DJ7" s="644"/>
      <c r="DK7" s="644"/>
      <c r="DL7" s="644"/>
      <c r="DM7" s="644"/>
      <c r="DN7" s="644"/>
      <c r="DO7" s="644"/>
      <c r="DP7" s="645"/>
      <c r="DQ7" s="649">
        <v>9015537</v>
      </c>
      <c r="DR7" s="644"/>
      <c r="DS7" s="644"/>
      <c r="DT7" s="644"/>
      <c r="DU7" s="644"/>
      <c r="DV7" s="644"/>
      <c r="DW7" s="644"/>
      <c r="DX7" s="644"/>
      <c r="DY7" s="644"/>
      <c r="DZ7" s="644"/>
      <c r="EA7" s="644"/>
      <c r="EB7" s="644"/>
      <c r="EC7" s="684"/>
    </row>
    <row r="8" spans="2:143" ht="11.25" customHeight="1" x14ac:dyDescent="0.15">
      <c r="B8" s="638" t="s">
        <v>237</v>
      </c>
      <c r="C8" s="639"/>
      <c r="D8" s="639"/>
      <c r="E8" s="639"/>
      <c r="F8" s="639"/>
      <c r="G8" s="639"/>
      <c r="H8" s="639"/>
      <c r="I8" s="639"/>
      <c r="J8" s="639"/>
      <c r="K8" s="639"/>
      <c r="L8" s="639"/>
      <c r="M8" s="639"/>
      <c r="N8" s="639"/>
      <c r="O8" s="639"/>
      <c r="P8" s="639"/>
      <c r="Q8" s="640"/>
      <c r="R8" s="641">
        <v>228954</v>
      </c>
      <c r="S8" s="644"/>
      <c r="T8" s="644"/>
      <c r="U8" s="644"/>
      <c r="V8" s="644"/>
      <c r="W8" s="644"/>
      <c r="X8" s="644"/>
      <c r="Y8" s="645"/>
      <c r="Z8" s="703">
        <v>0.2</v>
      </c>
      <c r="AA8" s="703"/>
      <c r="AB8" s="703"/>
      <c r="AC8" s="703"/>
      <c r="AD8" s="704">
        <v>228954</v>
      </c>
      <c r="AE8" s="704"/>
      <c r="AF8" s="704"/>
      <c r="AG8" s="704"/>
      <c r="AH8" s="704"/>
      <c r="AI8" s="704"/>
      <c r="AJ8" s="704"/>
      <c r="AK8" s="704"/>
      <c r="AL8" s="646">
        <v>0.3</v>
      </c>
      <c r="AM8" s="647"/>
      <c r="AN8" s="647"/>
      <c r="AO8" s="705"/>
      <c r="AP8" s="638" t="s">
        <v>238</v>
      </c>
      <c r="AQ8" s="639"/>
      <c r="AR8" s="639"/>
      <c r="AS8" s="639"/>
      <c r="AT8" s="639"/>
      <c r="AU8" s="639"/>
      <c r="AV8" s="639"/>
      <c r="AW8" s="639"/>
      <c r="AX8" s="639"/>
      <c r="AY8" s="639"/>
      <c r="AZ8" s="639"/>
      <c r="BA8" s="639"/>
      <c r="BB8" s="639"/>
      <c r="BC8" s="639"/>
      <c r="BD8" s="639"/>
      <c r="BE8" s="639"/>
      <c r="BF8" s="640"/>
      <c r="BG8" s="641">
        <v>573790</v>
      </c>
      <c r="BH8" s="644"/>
      <c r="BI8" s="644"/>
      <c r="BJ8" s="644"/>
      <c r="BK8" s="644"/>
      <c r="BL8" s="644"/>
      <c r="BM8" s="644"/>
      <c r="BN8" s="645"/>
      <c r="BO8" s="703">
        <v>1.1000000000000001</v>
      </c>
      <c r="BP8" s="703"/>
      <c r="BQ8" s="703"/>
      <c r="BR8" s="703"/>
      <c r="BS8" s="649" t="s">
        <v>233</v>
      </c>
      <c r="BT8" s="644"/>
      <c r="BU8" s="644"/>
      <c r="BV8" s="644"/>
      <c r="BW8" s="644"/>
      <c r="BX8" s="644"/>
      <c r="BY8" s="644"/>
      <c r="BZ8" s="644"/>
      <c r="CA8" s="644"/>
      <c r="CB8" s="684"/>
      <c r="CD8" s="685" t="s">
        <v>239</v>
      </c>
      <c r="CE8" s="682"/>
      <c r="CF8" s="682"/>
      <c r="CG8" s="682"/>
      <c r="CH8" s="682"/>
      <c r="CI8" s="682"/>
      <c r="CJ8" s="682"/>
      <c r="CK8" s="682"/>
      <c r="CL8" s="682"/>
      <c r="CM8" s="682"/>
      <c r="CN8" s="682"/>
      <c r="CO8" s="682"/>
      <c r="CP8" s="682"/>
      <c r="CQ8" s="683"/>
      <c r="CR8" s="641">
        <v>47861434</v>
      </c>
      <c r="CS8" s="644"/>
      <c r="CT8" s="644"/>
      <c r="CU8" s="644"/>
      <c r="CV8" s="644"/>
      <c r="CW8" s="644"/>
      <c r="CX8" s="644"/>
      <c r="CY8" s="645"/>
      <c r="CZ8" s="703">
        <v>34.200000000000003</v>
      </c>
      <c r="DA8" s="703"/>
      <c r="DB8" s="703"/>
      <c r="DC8" s="703"/>
      <c r="DD8" s="649">
        <v>874001</v>
      </c>
      <c r="DE8" s="644"/>
      <c r="DF8" s="644"/>
      <c r="DG8" s="644"/>
      <c r="DH8" s="644"/>
      <c r="DI8" s="644"/>
      <c r="DJ8" s="644"/>
      <c r="DK8" s="644"/>
      <c r="DL8" s="644"/>
      <c r="DM8" s="644"/>
      <c r="DN8" s="644"/>
      <c r="DO8" s="644"/>
      <c r="DP8" s="645"/>
      <c r="DQ8" s="649">
        <v>23957441</v>
      </c>
      <c r="DR8" s="644"/>
      <c r="DS8" s="644"/>
      <c r="DT8" s="644"/>
      <c r="DU8" s="644"/>
      <c r="DV8" s="644"/>
      <c r="DW8" s="644"/>
      <c r="DX8" s="644"/>
      <c r="DY8" s="644"/>
      <c r="DZ8" s="644"/>
      <c r="EA8" s="644"/>
      <c r="EB8" s="644"/>
      <c r="EC8" s="684"/>
    </row>
    <row r="9" spans="2:143" ht="11.25" customHeight="1" x14ac:dyDescent="0.15">
      <c r="B9" s="638" t="s">
        <v>240</v>
      </c>
      <c r="C9" s="639"/>
      <c r="D9" s="639"/>
      <c r="E9" s="639"/>
      <c r="F9" s="639"/>
      <c r="G9" s="639"/>
      <c r="H9" s="639"/>
      <c r="I9" s="639"/>
      <c r="J9" s="639"/>
      <c r="K9" s="639"/>
      <c r="L9" s="639"/>
      <c r="M9" s="639"/>
      <c r="N9" s="639"/>
      <c r="O9" s="639"/>
      <c r="P9" s="639"/>
      <c r="Q9" s="640"/>
      <c r="R9" s="641">
        <v>234151</v>
      </c>
      <c r="S9" s="644"/>
      <c r="T9" s="644"/>
      <c r="U9" s="644"/>
      <c r="V9" s="644"/>
      <c r="W9" s="644"/>
      <c r="X9" s="644"/>
      <c r="Y9" s="645"/>
      <c r="Z9" s="703">
        <v>0.2</v>
      </c>
      <c r="AA9" s="703"/>
      <c r="AB9" s="703"/>
      <c r="AC9" s="703"/>
      <c r="AD9" s="704">
        <v>234151</v>
      </c>
      <c r="AE9" s="704"/>
      <c r="AF9" s="704"/>
      <c r="AG9" s="704"/>
      <c r="AH9" s="704"/>
      <c r="AI9" s="704"/>
      <c r="AJ9" s="704"/>
      <c r="AK9" s="704"/>
      <c r="AL9" s="646">
        <v>0.3</v>
      </c>
      <c r="AM9" s="647"/>
      <c r="AN9" s="647"/>
      <c r="AO9" s="705"/>
      <c r="AP9" s="638" t="s">
        <v>241</v>
      </c>
      <c r="AQ9" s="639"/>
      <c r="AR9" s="639"/>
      <c r="AS9" s="639"/>
      <c r="AT9" s="639"/>
      <c r="AU9" s="639"/>
      <c r="AV9" s="639"/>
      <c r="AW9" s="639"/>
      <c r="AX9" s="639"/>
      <c r="AY9" s="639"/>
      <c r="AZ9" s="639"/>
      <c r="BA9" s="639"/>
      <c r="BB9" s="639"/>
      <c r="BC9" s="639"/>
      <c r="BD9" s="639"/>
      <c r="BE9" s="639"/>
      <c r="BF9" s="640"/>
      <c r="BG9" s="641">
        <v>18186213</v>
      </c>
      <c r="BH9" s="644"/>
      <c r="BI9" s="644"/>
      <c r="BJ9" s="644"/>
      <c r="BK9" s="644"/>
      <c r="BL9" s="644"/>
      <c r="BM9" s="644"/>
      <c r="BN9" s="645"/>
      <c r="BO9" s="703">
        <v>34.299999999999997</v>
      </c>
      <c r="BP9" s="703"/>
      <c r="BQ9" s="703"/>
      <c r="BR9" s="703"/>
      <c r="BS9" s="649" t="s">
        <v>181</v>
      </c>
      <c r="BT9" s="644"/>
      <c r="BU9" s="644"/>
      <c r="BV9" s="644"/>
      <c r="BW9" s="644"/>
      <c r="BX9" s="644"/>
      <c r="BY9" s="644"/>
      <c r="BZ9" s="644"/>
      <c r="CA9" s="644"/>
      <c r="CB9" s="684"/>
      <c r="CD9" s="685" t="s">
        <v>242</v>
      </c>
      <c r="CE9" s="682"/>
      <c r="CF9" s="682"/>
      <c r="CG9" s="682"/>
      <c r="CH9" s="682"/>
      <c r="CI9" s="682"/>
      <c r="CJ9" s="682"/>
      <c r="CK9" s="682"/>
      <c r="CL9" s="682"/>
      <c r="CM9" s="682"/>
      <c r="CN9" s="682"/>
      <c r="CO9" s="682"/>
      <c r="CP9" s="682"/>
      <c r="CQ9" s="683"/>
      <c r="CR9" s="641">
        <v>14176318</v>
      </c>
      <c r="CS9" s="644"/>
      <c r="CT9" s="644"/>
      <c r="CU9" s="644"/>
      <c r="CV9" s="644"/>
      <c r="CW9" s="644"/>
      <c r="CX9" s="644"/>
      <c r="CY9" s="645"/>
      <c r="CZ9" s="703">
        <v>10.1</v>
      </c>
      <c r="DA9" s="703"/>
      <c r="DB9" s="703"/>
      <c r="DC9" s="703"/>
      <c r="DD9" s="649">
        <v>6053607</v>
      </c>
      <c r="DE9" s="644"/>
      <c r="DF9" s="644"/>
      <c r="DG9" s="644"/>
      <c r="DH9" s="644"/>
      <c r="DI9" s="644"/>
      <c r="DJ9" s="644"/>
      <c r="DK9" s="644"/>
      <c r="DL9" s="644"/>
      <c r="DM9" s="644"/>
      <c r="DN9" s="644"/>
      <c r="DO9" s="644"/>
      <c r="DP9" s="645"/>
      <c r="DQ9" s="649">
        <v>7946784</v>
      </c>
      <c r="DR9" s="644"/>
      <c r="DS9" s="644"/>
      <c r="DT9" s="644"/>
      <c r="DU9" s="644"/>
      <c r="DV9" s="644"/>
      <c r="DW9" s="644"/>
      <c r="DX9" s="644"/>
      <c r="DY9" s="644"/>
      <c r="DZ9" s="644"/>
      <c r="EA9" s="644"/>
      <c r="EB9" s="644"/>
      <c r="EC9" s="684"/>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233</v>
      </c>
      <c r="S10" s="644"/>
      <c r="T10" s="644"/>
      <c r="U10" s="644"/>
      <c r="V10" s="644"/>
      <c r="W10" s="644"/>
      <c r="X10" s="644"/>
      <c r="Y10" s="645"/>
      <c r="Z10" s="703" t="s">
        <v>233</v>
      </c>
      <c r="AA10" s="703"/>
      <c r="AB10" s="703"/>
      <c r="AC10" s="703"/>
      <c r="AD10" s="704" t="s">
        <v>233</v>
      </c>
      <c r="AE10" s="704"/>
      <c r="AF10" s="704"/>
      <c r="AG10" s="704"/>
      <c r="AH10" s="704"/>
      <c r="AI10" s="704"/>
      <c r="AJ10" s="704"/>
      <c r="AK10" s="704"/>
      <c r="AL10" s="646" t="s">
        <v>233</v>
      </c>
      <c r="AM10" s="647"/>
      <c r="AN10" s="647"/>
      <c r="AO10" s="705"/>
      <c r="AP10" s="638" t="s">
        <v>244</v>
      </c>
      <c r="AQ10" s="639"/>
      <c r="AR10" s="639"/>
      <c r="AS10" s="639"/>
      <c r="AT10" s="639"/>
      <c r="AU10" s="639"/>
      <c r="AV10" s="639"/>
      <c r="AW10" s="639"/>
      <c r="AX10" s="639"/>
      <c r="AY10" s="639"/>
      <c r="AZ10" s="639"/>
      <c r="BA10" s="639"/>
      <c r="BB10" s="639"/>
      <c r="BC10" s="639"/>
      <c r="BD10" s="639"/>
      <c r="BE10" s="639"/>
      <c r="BF10" s="640"/>
      <c r="BG10" s="641">
        <v>1230698</v>
      </c>
      <c r="BH10" s="644"/>
      <c r="BI10" s="644"/>
      <c r="BJ10" s="644"/>
      <c r="BK10" s="644"/>
      <c r="BL10" s="644"/>
      <c r="BM10" s="644"/>
      <c r="BN10" s="645"/>
      <c r="BO10" s="703">
        <v>2.2999999999999998</v>
      </c>
      <c r="BP10" s="703"/>
      <c r="BQ10" s="703"/>
      <c r="BR10" s="703"/>
      <c r="BS10" s="649">
        <v>204761</v>
      </c>
      <c r="BT10" s="644"/>
      <c r="BU10" s="644"/>
      <c r="BV10" s="644"/>
      <c r="BW10" s="644"/>
      <c r="BX10" s="644"/>
      <c r="BY10" s="644"/>
      <c r="BZ10" s="644"/>
      <c r="CA10" s="644"/>
      <c r="CB10" s="684"/>
      <c r="CD10" s="685" t="s">
        <v>245</v>
      </c>
      <c r="CE10" s="682"/>
      <c r="CF10" s="682"/>
      <c r="CG10" s="682"/>
      <c r="CH10" s="682"/>
      <c r="CI10" s="682"/>
      <c r="CJ10" s="682"/>
      <c r="CK10" s="682"/>
      <c r="CL10" s="682"/>
      <c r="CM10" s="682"/>
      <c r="CN10" s="682"/>
      <c r="CO10" s="682"/>
      <c r="CP10" s="682"/>
      <c r="CQ10" s="683"/>
      <c r="CR10" s="641">
        <v>461899</v>
      </c>
      <c r="CS10" s="644"/>
      <c r="CT10" s="644"/>
      <c r="CU10" s="644"/>
      <c r="CV10" s="644"/>
      <c r="CW10" s="644"/>
      <c r="CX10" s="644"/>
      <c r="CY10" s="645"/>
      <c r="CZ10" s="703">
        <v>0.3</v>
      </c>
      <c r="DA10" s="703"/>
      <c r="DB10" s="703"/>
      <c r="DC10" s="703"/>
      <c r="DD10" s="649">
        <v>52032</v>
      </c>
      <c r="DE10" s="644"/>
      <c r="DF10" s="644"/>
      <c r="DG10" s="644"/>
      <c r="DH10" s="644"/>
      <c r="DI10" s="644"/>
      <c r="DJ10" s="644"/>
      <c r="DK10" s="644"/>
      <c r="DL10" s="644"/>
      <c r="DM10" s="644"/>
      <c r="DN10" s="644"/>
      <c r="DO10" s="644"/>
      <c r="DP10" s="645"/>
      <c r="DQ10" s="649">
        <v>313188</v>
      </c>
      <c r="DR10" s="644"/>
      <c r="DS10" s="644"/>
      <c r="DT10" s="644"/>
      <c r="DU10" s="644"/>
      <c r="DV10" s="644"/>
      <c r="DW10" s="644"/>
      <c r="DX10" s="644"/>
      <c r="DY10" s="644"/>
      <c r="DZ10" s="644"/>
      <c r="EA10" s="644"/>
      <c r="EB10" s="644"/>
      <c r="EC10" s="684"/>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181</v>
      </c>
      <c r="S11" s="644"/>
      <c r="T11" s="644"/>
      <c r="U11" s="644"/>
      <c r="V11" s="644"/>
      <c r="W11" s="644"/>
      <c r="X11" s="644"/>
      <c r="Y11" s="645"/>
      <c r="Z11" s="703" t="s">
        <v>181</v>
      </c>
      <c r="AA11" s="703"/>
      <c r="AB11" s="703"/>
      <c r="AC11" s="703"/>
      <c r="AD11" s="704" t="s">
        <v>233</v>
      </c>
      <c r="AE11" s="704"/>
      <c r="AF11" s="704"/>
      <c r="AG11" s="704"/>
      <c r="AH11" s="704"/>
      <c r="AI11" s="704"/>
      <c r="AJ11" s="704"/>
      <c r="AK11" s="704"/>
      <c r="AL11" s="646" t="s">
        <v>233</v>
      </c>
      <c r="AM11" s="647"/>
      <c r="AN11" s="647"/>
      <c r="AO11" s="705"/>
      <c r="AP11" s="638" t="s">
        <v>247</v>
      </c>
      <c r="AQ11" s="639"/>
      <c r="AR11" s="639"/>
      <c r="AS11" s="639"/>
      <c r="AT11" s="639"/>
      <c r="AU11" s="639"/>
      <c r="AV11" s="639"/>
      <c r="AW11" s="639"/>
      <c r="AX11" s="639"/>
      <c r="AY11" s="639"/>
      <c r="AZ11" s="639"/>
      <c r="BA11" s="639"/>
      <c r="BB11" s="639"/>
      <c r="BC11" s="639"/>
      <c r="BD11" s="639"/>
      <c r="BE11" s="639"/>
      <c r="BF11" s="640"/>
      <c r="BG11" s="641">
        <v>4044604</v>
      </c>
      <c r="BH11" s="644"/>
      <c r="BI11" s="644"/>
      <c r="BJ11" s="644"/>
      <c r="BK11" s="644"/>
      <c r="BL11" s="644"/>
      <c r="BM11" s="644"/>
      <c r="BN11" s="645"/>
      <c r="BO11" s="703">
        <v>7.6</v>
      </c>
      <c r="BP11" s="703"/>
      <c r="BQ11" s="703"/>
      <c r="BR11" s="703"/>
      <c r="BS11" s="649">
        <v>799857</v>
      </c>
      <c r="BT11" s="644"/>
      <c r="BU11" s="644"/>
      <c r="BV11" s="644"/>
      <c r="BW11" s="644"/>
      <c r="BX11" s="644"/>
      <c r="BY11" s="644"/>
      <c r="BZ11" s="644"/>
      <c r="CA11" s="644"/>
      <c r="CB11" s="684"/>
      <c r="CD11" s="685" t="s">
        <v>248</v>
      </c>
      <c r="CE11" s="682"/>
      <c r="CF11" s="682"/>
      <c r="CG11" s="682"/>
      <c r="CH11" s="682"/>
      <c r="CI11" s="682"/>
      <c r="CJ11" s="682"/>
      <c r="CK11" s="682"/>
      <c r="CL11" s="682"/>
      <c r="CM11" s="682"/>
      <c r="CN11" s="682"/>
      <c r="CO11" s="682"/>
      <c r="CP11" s="682"/>
      <c r="CQ11" s="683"/>
      <c r="CR11" s="641">
        <v>3197115</v>
      </c>
      <c r="CS11" s="644"/>
      <c r="CT11" s="644"/>
      <c r="CU11" s="644"/>
      <c r="CV11" s="644"/>
      <c r="CW11" s="644"/>
      <c r="CX11" s="644"/>
      <c r="CY11" s="645"/>
      <c r="CZ11" s="703">
        <v>2.2999999999999998</v>
      </c>
      <c r="DA11" s="703"/>
      <c r="DB11" s="703"/>
      <c r="DC11" s="703"/>
      <c r="DD11" s="649">
        <v>682212</v>
      </c>
      <c r="DE11" s="644"/>
      <c r="DF11" s="644"/>
      <c r="DG11" s="644"/>
      <c r="DH11" s="644"/>
      <c r="DI11" s="644"/>
      <c r="DJ11" s="644"/>
      <c r="DK11" s="644"/>
      <c r="DL11" s="644"/>
      <c r="DM11" s="644"/>
      <c r="DN11" s="644"/>
      <c r="DO11" s="644"/>
      <c r="DP11" s="645"/>
      <c r="DQ11" s="649">
        <v>1957224</v>
      </c>
      <c r="DR11" s="644"/>
      <c r="DS11" s="644"/>
      <c r="DT11" s="644"/>
      <c r="DU11" s="644"/>
      <c r="DV11" s="644"/>
      <c r="DW11" s="644"/>
      <c r="DX11" s="644"/>
      <c r="DY11" s="644"/>
      <c r="DZ11" s="644"/>
      <c r="EA11" s="644"/>
      <c r="EB11" s="644"/>
      <c r="EC11" s="684"/>
    </row>
    <row r="12" spans="2:143" ht="11.25" customHeight="1" x14ac:dyDescent="0.15">
      <c r="B12" s="638" t="s">
        <v>249</v>
      </c>
      <c r="C12" s="639"/>
      <c r="D12" s="639"/>
      <c r="E12" s="639"/>
      <c r="F12" s="639"/>
      <c r="G12" s="639"/>
      <c r="H12" s="639"/>
      <c r="I12" s="639"/>
      <c r="J12" s="639"/>
      <c r="K12" s="639"/>
      <c r="L12" s="639"/>
      <c r="M12" s="639"/>
      <c r="N12" s="639"/>
      <c r="O12" s="639"/>
      <c r="P12" s="639"/>
      <c r="Q12" s="640"/>
      <c r="R12" s="641">
        <v>6350225</v>
      </c>
      <c r="S12" s="644"/>
      <c r="T12" s="644"/>
      <c r="U12" s="644"/>
      <c r="V12" s="644"/>
      <c r="W12" s="644"/>
      <c r="X12" s="644"/>
      <c r="Y12" s="645"/>
      <c r="Z12" s="703">
        <v>4.4000000000000004</v>
      </c>
      <c r="AA12" s="703"/>
      <c r="AB12" s="703"/>
      <c r="AC12" s="703"/>
      <c r="AD12" s="704">
        <v>6350225</v>
      </c>
      <c r="AE12" s="704"/>
      <c r="AF12" s="704"/>
      <c r="AG12" s="704"/>
      <c r="AH12" s="704"/>
      <c r="AI12" s="704"/>
      <c r="AJ12" s="704"/>
      <c r="AK12" s="704"/>
      <c r="AL12" s="646">
        <v>8.8000000000000007</v>
      </c>
      <c r="AM12" s="647"/>
      <c r="AN12" s="647"/>
      <c r="AO12" s="705"/>
      <c r="AP12" s="638" t="s">
        <v>250</v>
      </c>
      <c r="AQ12" s="639"/>
      <c r="AR12" s="639"/>
      <c r="AS12" s="639"/>
      <c r="AT12" s="639"/>
      <c r="AU12" s="639"/>
      <c r="AV12" s="639"/>
      <c r="AW12" s="639"/>
      <c r="AX12" s="639"/>
      <c r="AY12" s="639"/>
      <c r="AZ12" s="639"/>
      <c r="BA12" s="639"/>
      <c r="BB12" s="639"/>
      <c r="BC12" s="639"/>
      <c r="BD12" s="639"/>
      <c r="BE12" s="639"/>
      <c r="BF12" s="640"/>
      <c r="BG12" s="641">
        <v>22230822</v>
      </c>
      <c r="BH12" s="644"/>
      <c r="BI12" s="644"/>
      <c r="BJ12" s="644"/>
      <c r="BK12" s="644"/>
      <c r="BL12" s="644"/>
      <c r="BM12" s="644"/>
      <c r="BN12" s="645"/>
      <c r="BO12" s="703">
        <v>41.9</v>
      </c>
      <c r="BP12" s="703"/>
      <c r="BQ12" s="703"/>
      <c r="BR12" s="703"/>
      <c r="BS12" s="649" t="s">
        <v>233</v>
      </c>
      <c r="BT12" s="644"/>
      <c r="BU12" s="644"/>
      <c r="BV12" s="644"/>
      <c r="BW12" s="644"/>
      <c r="BX12" s="644"/>
      <c r="BY12" s="644"/>
      <c r="BZ12" s="644"/>
      <c r="CA12" s="644"/>
      <c r="CB12" s="684"/>
      <c r="CD12" s="685" t="s">
        <v>251</v>
      </c>
      <c r="CE12" s="682"/>
      <c r="CF12" s="682"/>
      <c r="CG12" s="682"/>
      <c r="CH12" s="682"/>
      <c r="CI12" s="682"/>
      <c r="CJ12" s="682"/>
      <c r="CK12" s="682"/>
      <c r="CL12" s="682"/>
      <c r="CM12" s="682"/>
      <c r="CN12" s="682"/>
      <c r="CO12" s="682"/>
      <c r="CP12" s="682"/>
      <c r="CQ12" s="683"/>
      <c r="CR12" s="641">
        <v>9433844</v>
      </c>
      <c r="CS12" s="644"/>
      <c r="CT12" s="644"/>
      <c r="CU12" s="644"/>
      <c r="CV12" s="644"/>
      <c r="CW12" s="644"/>
      <c r="CX12" s="644"/>
      <c r="CY12" s="645"/>
      <c r="CZ12" s="703">
        <v>6.7</v>
      </c>
      <c r="DA12" s="703"/>
      <c r="DB12" s="703"/>
      <c r="DC12" s="703"/>
      <c r="DD12" s="649">
        <v>93486</v>
      </c>
      <c r="DE12" s="644"/>
      <c r="DF12" s="644"/>
      <c r="DG12" s="644"/>
      <c r="DH12" s="644"/>
      <c r="DI12" s="644"/>
      <c r="DJ12" s="644"/>
      <c r="DK12" s="644"/>
      <c r="DL12" s="644"/>
      <c r="DM12" s="644"/>
      <c r="DN12" s="644"/>
      <c r="DO12" s="644"/>
      <c r="DP12" s="645"/>
      <c r="DQ12" s="649">
        <v>1846804</v>
      </c>
      <c r="DR12" s="644"/>
      <c r="DS12" s="644"/>
      <c r="DT12" s="644"/>
      <c r="DU12" s="644"/>
      <c r="DV12" s="644"/>
      <c r="DW12" s="644"/>
      <c r="DX12" s="644"/>
      <c r="DY12" s="644"/>
      <c r="DZ12" s="644"/>
      <c r="EA12" s="644"/>
      <c r="EB12" s="644"/>
      <c r="EC12" s="684"/>
    </row>
    <row r="13" spans="2:143" ht="11.25" customHeight="1" x14ac:dyDescent="0.15">
      <c r="B13" s="638" t="s">
        <v>252</v>
      </c>
      <c r="C13" s="639"/>
      <c r="D13" s="639"/>
      <c r="E13" s="639"/>
      <c r="F13" s="639"/>
      <c r="G13" s="639"/>
      <c r="H13" s="639"/>
      <c r="I13" s="639"/>
      <c r="J13" s="639"/>
      <c r="K13" s="639"/>
      <c r="L13" s="639"/>
      <c r="M13" s="639"/>
      <c r="N13" s="639"/>
      <c r="O13" s="639"/>
      <c r="P13" s="639"/>
      <c r="Q13" s="640"/>
      <c r="R13" s="641">
        <v>20749</v>
      </c>
      <c r="S13" s="644"/>
      <c r="T13" s="644"/>
      <c r="U13" s="644"/>
      <c r="V13" s="644"/>
      <c r="W13" s="644"/>
      <c r="X13" s="644"/>
      <c r="Y13" s="645"/>
      <c r="Z13" s="703">
        <v>0</v>
      </c>
      <c r="AA13" s="703"/>
      <c r="AB13" s="703"/>
      <c r="AC13" s="703"/>
      <c r="AD13" s="704">
        <v>20749</v>
      </c>
      <c r="AE13" s="704"/>
      <c r="AF13" s="704"/>
      <c r="AG13" s="704"/>
      <c r="AH13" s="704"/>
      <c r="AI13" s="704"/>
      <c r="AJ13" s="704"/>
      <c r="AK13" s="704"/>
      <c r="AL13" s="646">
        <v>0</v>
      </c>
      <c r="AM13" s="647"/>
      <c r="AN13" s="647"/>
      <c r="AO13" s="705"/>
      <c r="AP13" s="638" t="s">
        <v>253</v>
      </c>
      <c r="AQ13" s="639"/>
      <c r="AR13" s="639"/>
      <c r="AS13" s="639"/>
      <c r="AT13" s="639"/>
      <c r="AU13" s="639"/>
      <c r="AV13" s="639"/>
      <c r="AW13" s="639"/>
      <c r="AX13" s="639"/>
      <c r="AY13" s="639"/>
      <c r="AZ13" s="639"/>
      <c r="BA13" s="639"/>
      <c r="BB13" s="639"/>
      <c r="BC13" s="639"/>
      <c r="BD13" s="639"/>
      <c r="BE13" s="639"/>
      <c r="BF13" s="640"/>
      <c r="BG13" s="641">
        <v>22110199</v>
      </c>
      <c r="BH13" s="644"/>
      <c r="BI13" s="644"/>
      <c r="BJ13" s="644"/>
      <c r="BK13" s="644"/>
      <c r="BL13" s="644"/>
      <c r="BM13" s="644"/>
      <c r="BN13" s="645"/>
      <c r="BO13" s="703">
        <v>41.7</v>
      </c>
      <c r="BP13" s="703"/>
      <c r="BQ13" s="703"/>
      <c r="BR13" s="703"/>
      <c r="BS13" s="649" t="s">
        <v>233</v>
      </c>
      <c r="BT13" s="644"/>
      <c r="BU13" s="644"/>
      <c r="BV13" s="644"/>
      <c r="BW13" s="644"/>
      <c r="BX13" s="644"/>
      <c r="BY13" s="644"/>
      <c r="BZ13" s="644"/>
      <c r="CA13" s="644"/>
      <c r="CB13" s="684"/>
      <c r="CD13" s="685" t="s">
        <v>254</v>
      </c>
      <c r="CE13" s="682"/>
      <c r="CF13" s="682"/>
      <c r="CG13" s="682"/>
      <c r="CH13" s="682"/>
      <c r="CI13" s="682"/>
      <c r="CJ13" s="682"/>
      <c r="CK13" s="682"/>
      <c r="CL13" s="682"/>
      <c r="CM13" s="682"/>
      <c r="CN13" s="682"/>
      <c r="CO13" s="682"/>
      <c r="CP13" s="682"/>
      <c r="CQ13" s="683"/>
      <c r="CR13" s="641">
        <v>15467236</v>
      </c>
      <c r="CS13" s="644"/>
      <c r="CT13" s="644"/>
      <c r="CU13" s="644"/>
      <c r="CV13" s="644"/>
      <c r="CW13" s="644"/>
      <c r="CX13" s="644"/>
      <c r="CY13" s="645"/>
      <c r="CZ13" s="703">
        <v>11</v>
      </c>
      <c r="DA13" s="703"/>
      <c r="DB13" s="703"/>
      <c r="DC13" s="703"/>
      <c r="DD13" s="649">
        <v>8720041</v>
      </c>
      <c r="DE13" s="644"/>
      <c r="DF13" s="644"/>
      <c r="DG13" s="644"/>
      <c r="DH13" s="644"/>
      <c r="DI13" s="644"/>
      <c r="DJ13" s="644"/>
      <c r="DK13" s="644"/>
      <c r="DL13" s="644"/>
      <c r="DM13" s="644"/>
      <c r="DN13" s="644"/>
      <c r="DO13" s="644"/>
      <c r="DP13" s="645"/>
      <c r="DQ13" s="649">
        <v>8606781</v>
      </c>
      <c r="DR13" s="644"/>
      <c r="DS13" s="644"/>
      <c r="DT13" s="644"/>
      <c r="DU13" s="644"/>
      <c r="DV13" s="644"/>
      <c r="DW13" s="644"/>
      <c r="DX13" s="644"/>
      <c r="DY13" s="644"/>
      <c r="DZ13" s="644"/>
      <c r="EA13" s="644"/>
      <c r="EB13" s="644"/>
      <c r="EC13" s="684"/>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233</v>
      </c>
      <c r="S14" s="644"/>
      <c r="T14" s="644"/>
      <c r="U14" s="644"/>
      <c r="V14" s="644"/>
      <c r="W14" s="644"/>
      <c r="X14" s="644"/>
      <c r="Y14" s="645"/>
      <c r="Z14" s="703" t="s">
        <v>233</v>
      </c>
      <c r="AA14" s="703"/>
      <c r="AB14" s="703"/>
      <c r="AC14" s="703"/>
      <c r="AD14" s="704" t="s">
        <v>233</v>
      </c>
      <c r="AE14" s="704"/>
      <c r="AF14" s="704"/>
      <c r="AG14" s="704"/>
      <c r="AH14" s="704"/>
      <c r="AI14" s="704"/>
      <c r="AJ14" s="704"/>
      <c r="AK14" s="704"/>
      <c r="AL14" s="646" t="s">
        <v>233</v>
      </c>
      <c r="AM14" s="647"/>
      <c r="AN14" s="647"/>
      <c r="AO14" s="705"/>
      <c r="AP14" s="638" t="s">
        <v>256</v>
      </c>
      <c r="AQ14" s="639"/>
      <c r="AR14" s="639"/>
      <c r="AS14" s="639"/>
      <c r="AT14" s="639"/>
      <c r="AU14" s="639"/>
      <c r="AV14" s="639"/>
      <c r="AW14" s="639"/>
      <c r="AX14" s="639"/>
      <c r="AY14" s="639"/>
      <c r="AZ14" s="639"/>
      <c r="BA14" s="639"/>
      <c r="BB14" s="639"/>
      <c r="BC14" s="639"/>
      <c r="BD14" s="639"/>
      <c r="BE14" s="639"/>
      <c r="BF14" s="640"/>
      <c r="BG14" s="641">
        <v>834368</v>
      </c>
      <c r="BH14" s="644"/>
      <c r="BI14" s="644"/>
      <c r="BJ14" s="644"/>
      <c r="BK14" s="644"/>
      <c r="BL14" s="644"/>
      <c r="BM14" s="644"/>
      <c r="BN14" s="645"/>
      <c r="BO14" s="703">
        <v>1.6</v>
      </c>
      <c r="BP14" s="703"/>
      <c r="BQ14" s="703"/>
      <c r="BR14" s="703"/>
      <c r="BS14" s="649" t="s">
        <v>233</v>
      </c>
      <c r="BT14" s="644"/>
      <c r="BU14" s="644"/>
      <c r="BV14" s="644"/>
      <c r="BW14" s="644"/>
      <c r="BX14" s="644"/>
      <c r="BY14" s="644"/>
      <c r="BZ14" s="644"/>
      <c r="CA14" s="644"/>
      <c r="CB14" s="684"/>
      <c r="CD14" s="685" t="s">
        <v>257</v>
      </c>
      <c r="CE14" s="682"/>
      <c r="CF14" s="682"/>
      <c r="CG14" s="682"/>
      <c r="CH14" s="682"/>
      <c r="CI14" s="682"/>
      <c r="CJ14" s="682"/>
      <c r="CK14" s="682"/>
      <c r="CL14" s="682"/>
      <c r="CM14" s="682"/>
      <c r="CN14" s="682"/>
      <c r="CO14" s="682"/>
      <c r="CP14" s="682"/>
      <c r="CQ14" s="683"/>
      <c r="CR14" s="641">
        <v>4503675</v>
      </c>
      <c r="CS14" s="644"/>
      <c r="CT14" s="644"/>
      <c r="CU14" s="644"/>
      <c r="CV14" s="644"/>
      <c r="CW14" s="644"/>
      <c r="CX14" s="644"/>
      <c r="CY14" s="645"/>
      <c r="CZ14" s="703">
        <v>3.2</v>
      </c>
      <c r="DA14" s="703"/>
      <c r="DB14" s="703"/>
      <c r="DC14" s="703"/>
      <c r="DD14" s="649">
        <v>469576</v>
      </c>
      <c r="DE14" s="644"/>
      <c r="DF14" s="644"/>
      <c r="DG14" s="644"/>
      <c r="DH14" s="644"/>
      <c r="DI14" s="644"/>
      <c r="DJ14" s="644"/>
      <c r="DK14" s="644"/>
      <c r="DL14" s="644"/>
      <c r="DM14" s="644"/>
      <c r="DN14" s="644"/>
      <c r="DO14" s="644"/>
      <c r="DP14" s="645"/>
      <c r="DQ14" s="649">
        <v>4048448</v>
      </c>
      <c r="DR14" s="644"/>
      <c r="DS14" s="644"/>
      <c r="DT14" s="644"/>
      <c r="DU14" s="644"/>
      <c r="DV14" s="644"/>
      <c r="DW14" s="644"/>
      <c r="DX14" s="644"/>
      <c r="DY14" s="644"/>
      <c r="DZ14" s="644"/>
      <c r="EA14" s="644"/>
      <c r="EB14" s="644"/>
      <c r="EC14" s="684"/>
    </row>
    <row r="15" spans="2:143" ht="11.25" customHeight="1" x14ac:dyDescent="0.15">
      <c r="B15" s="638" t="s">
        <v>258</v>
      </c>
      <c r="C15" s="639"/>
      <c r="D15" s="639"/>
      <c r="E15" s="639"/>
      <c r="F15" s="639"/>
      <c r="G15" s="639"/>
      <c r="H15" s="639"/>
      <c r="I15" s="639"/>
      <c r="J15" s="639"/>
      <c r="K15" s="639"/>
      <c r="L15" s="639"/>
      <c r="M15" s="639"/>
      <c r="N15" s="639"/>
      <c r="O15" s="639"/>
      <c r="P15" s="639"/>
      <c r="Q15" s="640"/>
      <c r="R15" s="641">
        <v>384879</v>
      </c>
      <c r="S15" s="644"/>
      <c r="T15" s="644"/>
      <c r="U15" s="644"/>
      <c r="V15" s="644"/>
      <c r="W15" s="644"/>
      <c r="X15" s="644"/>
      <c r="Y15" s="645"/>
      <c r="Z15" s="703">
        <v>0.3</v>
      </c>
      <c r="AA15" s="703"/>
      <c r="AB15" s="703"/>
      <c r="AC15" s="703"/>
      <c r="AD15" s="704">
        <v>384879</v>
      </c>
      <c r="AE15" s="704"/>
      <c r="AF15" s="704"/>
      <c r="AG15" s="704"/>
      <c r="AH15" s="704"/>
      <c r="AI15" s="704"/>
      <c r="AJ15" s="704"/>
      <c r="AK15" s="704"/>
      <c r="AL15" s="646">
        <v>0.5</v>
      </c>
      <c r="AM15" s="647"/>
      <c r="AN15" s="647"/>
      <c r="AO15" s="705"/>
      <c r="AP15" s="638" t="s">
        <v>259</v>
      </c>
      <c r="AQ15" s="639"/>
      <c r="AR15" s="639"/>
      <c r="AS15" s="639"/>
      <c r="AT15" s="639"/>
      <c r="AU15" s="639"/>
      <c r="AV15" s="639"/>
      <c r="AW15" s="639"/>
      <c r="AX15" s="639"/>
      <c r="AY15" s="639"/>
      <c r="AZ15" s="639"/>
      <c r="BA15" s="639"/>
      <c r="BB15" s="639"/>
      <c r="BC15" s="639"/>
      <c r="BD15" s="639"/>
      <c r="BE15" s="639"/>
      <c r="BF15" s="640"/>
      <c r="BG15" s="641">
        <v>2186574</v>
      </c>
      <c r="BH15" s="644"/>
      <c r="BI15" s="644"/>
      <c r="BJ15" s="644"/>
      <c r="BK15" s="644"/>
      <c r="BL15" s="644"/>
      <c r="BM15" s="644"/>
      <c r="BN15" s="645"/>
      <c r="BO15" s="703">
        <v>4.0999999999999996</v>
      </c>
      <c r="BP15" s="703"/>
      <c r="BQ15" s="703"/>
      <c r="BR15" s="703"/>
      <c r="BS15" s="649" t="s">
        <v>181</v>
      </c>
      <c r="BT15" s="644"/>
      <c r="BU15" s="644"/>
      <c r="BV15" s="644"/>
      <c r="BW15" s="644"/>
      <c r="BX15" s="644"/>
      <c r="BY15" s="644"/>
      <c r="BZ15" s="644"/>
      <c r="CA15" s="644"/>
      <c r="CB15" s="684"/>
      <c r="CD15" s="685" t="s">
        <v>260</v>
      </c>
      <c r="CE15" s="682"/>
      <c r="CF15" s="682"/>
      <c r="CG15" s="682"/>
      <c r="CH15" s="682"/>
      <c r="CI15" s="682"/>
      <c r="CJ15" s="682"/>
      <c r="CK15" s="682"/>
      <c r="CL15" s="682"/>
      <c r="CM15" s="682"/>
      <c r="CN15" s="682"/>
      <c r="CO15" s="682"/>
      <c r="CP15" s="682"/>
      <c r="CQ15" s="683"/>
      <c r="CR15" s="641">
        <v>18779990</v>
      </c>
      <c r="CS15" s="644"/>
      <c r="CT15" s="644"/>
      <c r="CU15" s="644"/>
      <c r="CV15" s="644"/>
      <c r="CW15" s="644"/>
      <c r="CX15" s="644"/>
      <c r="CY15" s="645"/>
      <c r="CZ15" s="703">
        <v>13.4</v>
      </c>
      <c r="DA15" s="703"/>
      <c r="DB15" s="703"/>
      <c r="DC15" s="703"/>
      <c r="DD15" s="649">
        <v>6308167</v>
      </c>
      <c r="DE15" s="644"/>
      <c r="DF15" s="644"/>
      <c r="DG15" s="644"/>
      <c r="DH15" s="644"/>
      <c r="DI15" s="644"/>
      <c r="DJ15" s="644"/>
      <c r="DK15" s="644"/>
      <c r="DL15" s="644"/>
      <c r="DM15" s="644"/>
      <c r="DN15" s="644"/>
      <c r="DO15" s="644"/>
      <c r="DP15" s="645"/>
      <c r="DQ15" s="649">
        <v>10335489</v>
      </c>
      <c r="DR15" s="644"/>
      <c r="DS15" s="644"/>
      <c r="DT15" s="644"/>
      <c r="DU15" s="644"/>
      <c r="DV15" s="644"/>
      <c r="DW15" s="644"/>
      <c r="DX15" s="644"/>
      <c r="DY15" s="644"/>
      <c r="DZ15" s="644"/>
      <c r="EA15" s="644"/>
      <c r="EB15" s="644"/>
      <c r="EC15" s="684"/>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233</v>
      </c>
      <c r="S16" s="644"/>
      <c r="T16" s="644"/>
      <c r="U16" s="644"/>
      <c r="V16" s="644"/>
      <c r="W16" s="644"/>
      <c r="X16" s="644"/>
      <c r="Y16" s="645"/>
      <c r="Z16" s="703" t="s">
        <v>233</v>
      </c>
      <c r="AA16" s="703"/>
      <c r="AB16" s="703"/>
      <c r="AC16" s="703"/>
      <c r="AD16" s="704" t="s">
        <v>233</v>
      </c>
      <c r="AE16" s="704"/>
      <c r="AF16" s="704"/>
      <c r="AG16" s="704"/>
      <c r="AH16" s="704"/>
      <c r="AI16" s="704"/>
      <c r="AJ16" s="704"/>
      <c r="AK16" s="704"/>
      <c r="AL16" s="646" t="s">
        <v>233</v>
      </c>
      <c r="AM16" s="647"/>
      <c r="AN16" s="647"/>
      <c r="AO16" s="705"/>
      <c r="AP16" s="638" t="s">
        <v>262</v>
      </c>
      <c r="AQ16" s="639"/>
      <c r="AR16" s="639"/>
      <c r="AS16" s="639"/>
      <c r="AT16" s="639"/>
      <c r="AU16" s="639"/>
      <c r="AV16" s="639"/>
      <c r="AW16" s="639"/>
      <c r="AX16" s="639"/>
      <c r="AY16" s="639"/>
      <c r="AZ16" s="639"/>
      <c r="BA16" s="639"/>
      <c r="BB16" s="639"/>
      <c r="BC16" s="639"/>
      <c r="BD16" s="639"/>
      <c r="BE16" s="639"/>
      <c r="BF16" s="640"/>
      <c r="BG16" s="641" t="s">
        <v>181</v>
      </c>
      <c r="BH16" s="644"/>
      <c r="BI16" s="644"/>
      <c r="BJ16" s="644"/>
      <c r="BK16" s="644"/>
      <c r="BL16" s="644"/>
      <c r="BM16" s="644"/>
      <c r="BN16" s="645"/>
      <c r="BO16" s="703" t="s">
        <v>233</v>
      </c>
      <c r="BP16" s="703"/>
      <c r="BQ16" s="703"/>
      <c r="BR16" s="703"/>
      <c r="BS16" s="649" t="s">
        <v>233</v>
      </c>
      <c r="BT16" s="644"/>
      <c r="BU16" s="644"/>
      <c r="BV16" s="644"/>
      <c r="BW16" s="644"/>
      <c r="BX16" s="644"/>
      <c r="BY16" s="644"/>
      <c r="BZ16" s="644"/>
      <c r="CA16" s="644"/>
      <c r="CB16" s="684"/>
      <c r="CD16" s="685" t="s">
        <v>263</v>
      </c>
      <c r="CE16" s="682"/>
      <c r="CF16" s="682"/>
      <c r="CG16" s="682"/>
      <c r="CH16" s="682"/>
      <c r="CI16" s="682"/>
      <c r="CJ16" s="682"/>
      <c r="CK16" s="682"/>
      <c r="CL16" s="682"/>
      <c r="CM16" s="682"/>
      <c r="CN16" s="682"/>
      <c r="CO16" s="682"/>
      <c r="CP16" s="682"/>
      <c r="CQ16" s="683"/>
      <c r="CR16" s="641" t="s">
        <v>233</v>
      </c>
      <c r="CS16" s="644"/>
      <c r="CT16" s="644"/>
      <c r="CU16" s="644"/>
      <c r="CV16" s="644"/>
      <c r="CW16" s="644"/>
      <c r="CX16" s="644"/>
      <c r="CY16" s="645"/>
      <c r="CZ16" s="703" t="s">
        <v>233</v>
      </c>
      <c r="DA16" s="703"/>
      <c r="DB16" s="703"/>
      <c r="DC16" s="703"/>
      <c r="DD16" s="649" t="s">
        <v>233</v>
      </c>
      <c r="DE16" s="644"/>
      <c r="DF16" s="644"/>
      <c r="DG16" s="644"/>
      <c r="DH16" s="644"/>
      <c r="DI16" s="644"/>
      <c r="DJ16" s="644"/>
      <c r="DK16" s="644"/>
      <c r="DL16" s="644"/>
      <c r="DM16" s="644"/>
      <c r="DN16" s="644"/>
      <c r="DO16" s="644"/>
      <c r="DP16" s="645"/>
      <c r="DQ16" s="649" t="s">
        <v>233</v>
      </c>
      <c r="DR16" s="644"/>
      <c r="DS16" s="644"/>
      <c r="DT16" s="644"/>
      <c r="DU16" s="644"/>
      <c r="DV16" s="644"/>
      <c r="DW16" s="644"/>
      <c r="DX16" s="644"/>
      <c r="DY16" s="644"/>
      <c r="DZ16" s="644"/>
      <c r="EA16" s="644"/>
      <c r="EB16" s="644"/>
      <c r="EC16" s="684"/>
    </row>
    <row r="17" spans="2:133" ht="11.25" customHeight="1" x14ac:dyDescent="0.15">
      <c r="B17" s="638" t="s">
        <v>264</v>
      </c>
      <c r="C17" s="639"/>
      <c r="D17" s="639"/>
      <c r="E17" s="639"/>
      <c r="F17" s="639"/>
      <c r="G17" s="639"/>
      <c r="H17" s="639"/>
      <c r="I17" s="639"/>
      <c r="J17" s="639"/>
      <c r="K17" s="639"/>
      <c r="L17" s="639"/>
      <c r="M17" s="639"/>
      <c r="N17" s="639"/>
      <c r="O17" s="639"/>
      <c r="P17" s="639"/>
      <c r="Q17" s="640"/>
      <c r="R17" s="641">
        <v>240675</v>
      </c>
      <c r="S17" s="644"/>
      <c r="T17" s="644"/>
      <c r="U17" s="644"/>
      <c r="V17" s="644"/>
      <c r="W17" s="644"/>
      <c r="X17" s="644"/>
      <c r="Y17" s="645"/>
      <c r="Z17" s="703">
        <v>0.2</v>
      </c>
      <c r="AA17" s="703"/>
      <c r="AB17" s="703"/>
      <c r="AC17" s="703"/>
      <c r="AD17" s="704">
        <v>240675</v>
      </c>
      <c r="AE17" s="704"/>
      <c r="AF17" s="704"/>
      <c r="AG17" s="704"/>
      <c r="AH17" s="704"/>
      <c r="AI17" s="704"/>
      <c r="AJ17" s="704"/>
      <c r="AK17" s="704"/>
      <c r="AL17" s="646">
        <v>0.3</v>
      </c>
      <c r="AM17" s="647"/>
      <c r="AN17" s="647"/>
      <c r="AO17" s="705"/>
      <c r="AP17" s="638" t="s">
        <v>265</v>
      </c>
      <c r="AQ17" s="639"/>
      <c r="AR17" s="639"/>
      <c r="AS17" s="639"/>
      <c r="AT17" s="639"/>
      <c r="AU17" s="639"/>
      <c r="AV17" s="639"/>
      <c r="AW17" s="639"/>
      <c r="AX17" s="639"/>
      <c r="AY17" s="639"/>
      <c r="AZ17" s="639"/>
      <c r="BA17" s="639"/>
      <c r="BB17" s="639"/>
      <c r="BC17" s="639"/>
      <c r="BD17" s="639"/>
      <c r="BE17" s="639"/>
      <c r="BF17" s="640"/>
      <c r="BG17" s="641" t="s">
        <v>233</v>
      </c>
      <c r="BH17" s="644"/>
      <c r="BI17" s="644"/>
      <c r="BJ17" s="644"/>
      <c r="BK17" s="644"/>
      <c r="BL17" s="644"/>
      <c r="BM17" s="644"/>
      <c r="BN17" s="645"/>
      <c r="BO17" s="703" t="s">
        <v>233</v>
      </c>
      <c r="BP17" s="703"/>
      <c r="BQ17" s="703"/>
      <c r="BR17" s="703"/>
      <c r="BS17" s="649" t="s">
        <v>233</v>
      </c>
      <c r="BT17" s="644"/>
      <c r="BU17" s="644"/>
      <c r="BV17" s="644"/>
      <c r="BW17" s="644"/>
      <c r="BX17" s="644"/>
      <c r="BY17" s="644"/>
      <c r="BZ17" s="644"/>
      <c r="CA17" s="644"/>
      <c r="CB17" s="684"/>
      <c r="CD17" s="685" t="s">
        <v>266</v>
      </c>
      <c r="CE17" s="682"/>
      <c r="CF17" s="682"/>
      <c r="CG17" s="682"/>
      <c r="CH17" s="682"/>
      <c r="CI17" s="682"/>
      <c r="CJ17" s="682"/>
      <c r="CK17" s="682"/>
      <c r="CL17" s="682"/>
      <c r="CM17" s="682"/>
      <c r="CN17" s="682"/>
      <c r="CO17" s="682"/>
      <c r="CP17" s="682"/>
      <c r="CQ17" s="683"/>
      <c r="CR17" s="641">
        <v>15185126</v>
      </c>
      <c r="CS17" s="644"/>
      <c r="CT17" s="644"/>
      <c r="CU17" s="644"/>
      <c r="CV17" s="644"/>
      <c r="CW17" s="644"/>
      <c r="CX17" s="644"/>
      <c r="CY17" s="645"/>
      <c r="CZ17" s="703">
        <v>10.8</v>
      </c>
      <c r="DA17" s="703"/>
      <c r="DB17" s="703"/>
      <c r="DC17" s="703"/>
      <c r="DD17" s="649" t="s">
        <v>233</v>
      </c>
      <c r="DE17" s="644"/>
      <c r="DF17" s="644"/>
      <c r="DG17" s="644"/>
      <c r="DH17" s="644"/>
      <c r="DI17" s="644"/>
      <c r="DJ17" s="644"/>
      <c r="DK17" s="644"/>
      <c r="DL17" s="644"/>
      <c r="DM17" s="644"/>
      <c r="DN17" s="644"/>
      <c r="DO17" s="644"/>
      <c r="DP17" s="645"/>
      <c r="DQ17" s="649">
        <v>14775753</v>
      </c>
      <c r="DR17" s="644"/>
      <c r="DS17" s="644"/>
      <c r="DT17" s="644"/>
      <c r="DU17" s="644"/>
      <c r="DV17" s="644"/>
      <c r="DW17" s="644"/>
      <c r="DX17" s="644"/>
      <c r="DY17" s="644"/>
      <c r="DZ17" s="644"/>
      <c r="EA17" s="644"/>
      <c r="EB17" s="644"/>
      <c r="EC17" s="684"/>
    </row>
    <row r="18" spans="2:133" ht="11.25" customHeight="1" x14ac:dyDescent="0.15">
      <c r="B18" s="638" t="s">
        <v>267</v>
      </c>
      <c r="C18" s="639"/>
      <c r="D18" s="639"/>
      <c r="E18" s="639"/>
      <c r="F18" s="639"/>
      <c r="G18" s="639"/>
      <c r="H18" s="639"/>
      <c r="I18" s="639"/>
      <c r="J18" s="639"/>
      <c r="K18" s="639"/>
      <c r="L18" s="639"/>
      <c r="M18" s="639"/>
      <c r="N18" s="639"/>
      <c r="O18" s="639"/>
      <c r="P18" s="639"/>
      <c r="Q18" s="640"/>
      <c r="R18" s="641">
        <v>13168968</v>
      </c>
      <c r="S18" s="644"/>
      <c r="T18" s="644"/>
      <c r="U18" s="644"/>
      <c r="V18" s="644"/>
      <c r="W18" s="644"/>
      <c r="X18" s="644"/>
      <c r="Y18" s="645"/>
      <c r="Z18" s="703">
        <v>9.1999999999999993</v>
      </c>
      <c r="AA18" s="703"/>
      <c r="AB18" s="703"/>
      <c r="AC18" s="703"/>
      <c r="AD18" s="704">
        <v>12194741</v>
      </c>
      <c r="AE18" s="704"/>
      <c r="AF18" s="704"/>
      <c r="AG18" s="704"/>
      <c r="AH18" s="704"/>
      <c r="AI18" s="704"/>
      <c r="AJ18" s="704"/>
      <c r="AK18" s="704"/>
      <c r="AL18" s="646">
        <v>16.899999999999999</v>
      </c>
      <c r="AM18" s="647"/>
      <c r="AN18" s="647"/>
      <c r="AO18" s="705"/>
      <c r="AP18" s="638" t="s">
        <v>268</v>
      </c>
      <c r="AQ18" s="639"/>
      <c r="AR18" s="639"/>
      <c r="AS18" s="639"/>
      <c r="AT18" s="639"/>
      <c r="AU18" s="639"/>
      <c r="AV18" s="639"/>
      <c r="AW18" s="639"/>
      <c r="AX18" s="639"/>
      <c r="AY18" s="639"/>
      <c r="AZ18" s="639"/>
      <c r="BA18" s="639"/>
      <c r="BB18" s="639"/>
      <c r="BC18" s="639"/>
      <c r="BD18" s="639"/>
      <c r="BE18" s="639"/>
      <c r="BF18" s="640"/>
      <c r="BG18" s="641" t="s">
        <v>181</v>
      </c>
      <c r="BH18" s="644"/>
      <c r="BI18" s="644"/>
      <c r="BJ18" s="644"/>
      <c r="BK18" s="644"/>
      <c r="BL18" s="644"/>
      <c r="BM18" s="644"/>
      <c r="BN18" s="645"/>
      <c r="BO18" s="703" t="s">
        <v>181</v>
      </c>
      <c r="BP18" s="703"/>
      <c r="BQ18" s="703"/>
      <c r="BR18" s="703"/>
      <c r="BS18" s="649" t="s">
        <v>181</v>
      </c>
      <c r="BT18" s="644"/>
      <c r="BU18" s="644"/>
      <c r="BV18" s="644"/>
      <c r="BW18" s="644"/>
      <c r="BX18" s="644"/>
      <c r="BY18" s="644"/>
      <c r="BZ18" s="644"/>
      <c r="CA18" s="644"/>
      <c r="CB18" s="684"/>
      <c r="CD18" s="685" t="s">
        <v>269</v>
      </c>
      <c r="CE18" s="682"/>
      <c r="CF18" s="682"/>
      <c r="CG18" s="682"/>
      <c r="CH18" s="682"/>
      <c r="CI18" s="682"/>
      <c r="CJ18" s="682"/>
      <c r="CK18" s="682"/>
      <c r="CL18" s="682"/>
      <c r="CM18" s="682"/>
      <c r="CN18" s="682"/>
      <c r="CO18" s="682"/>
      <c r="CP18" s="682"/>
      <c r="CQ18" s="683"/>
      <c r="CR18" s="641" t="s">
        <v>233</v>
      </c>
      <c r="CS18" s="644"/>
      <c r="CT18" s="644"/>
      <c r="CU18" s="644"/>
      <c r="CV18" s="644"/>
      <c r="CW18" s="644"/>
      <c r="CX18" s="644"/>
      <c r="CY18" s="645"/>
      <c r="CZ18" s="703" t="s">
        <v>233</v>
      </c>
      <c r="DA18" s="703"/>
      <c r="DB18" s="703"/>
      <c r="DC18" s="703"/>
      <c r="DD18" s="649" t="s">
        <v>181</v>
      </c>
      <c r="DE18" s="644"/>
      <c r="DF18" s="644"/>
      <c r="DG18" s="644"/>
      <c r="DH18" s="644"/>
      <c r="DI18" s="644"/>
      <c r="DJ18" s="644"/>
      <c r="DK18" s="644"/>
      <c r="DL18" s="644"/>
      <c r="DM18" s="644"/>
      <c r="DN18" s="644"/>
      <c r="DO18" s="644"/>
      <c r="DP18" s="645"/>
      <c r="DQ18" s="649" t="s">
        <v>181</v>
      </c>
      <c r="DR18" s="644"/>
      <c r="DS18" s="644"/>
      <c r="DT18" s="644"/>
      <c r="DU18" s="644"/>
      <c r="DV18" s="644"/>
      <c r="DW18" s="644"/>
      <c r="DX18" s="644"/>
      <c r="DY18" s="644"/>
      <c r="DZ18" s="644"/>
      <c r="EA18" s="644"/>
      <c r="EB18" s="644"/>
      <c r="EC18" s="684"/>
    </row>
    <row r="19" spans="2:133" ht="11.25" customHeight="1" x14ac:dyDescent="0.15">
      <c r="B19" s="638" t="s">
        <v>270</v>
      </c>
      <c r="C19" s="639"/>
      <c r="D19" s="639"/>
      <c r="E19" s="639"/>
      <c r="F19" s="639"/>
      <c r="G19" s="639"/>
      <c r="H19" s="639"/>
      <c r="I19" s="639"/>
      <c r="J19" s="639"/>
      <c r="K19" s="639"/>
      <c r="L19" s="639"/>
      <c r="M19" s="639"/>
      <c r="N19" s="639"/>
      <c r="O19" s="639"/>
      <c r="P19" s="639"/>
      <c r="Q19" s="640"/>
      <c r="R19" s="641">
        <v>12194741</v>
      </c>
      <c r="S19" s="644"/>
      <c r="T19" s="644"/>
      <c r="U19" s="644"/>
      <c r="V19" s="644"/>
      <c r="W19" s="644"/>
      <c r="X19" s="644"/>
      <c r="Y19" s="645"/>
      <c r="Z19" s="703">
        <v>8.5</v>
      </c>
      <c r="AA19" s="703"/>
      <c r="AB19" s="703"/>
      <c r="AC19" s="703"/>
      <c r="AD19" s="704">
        <v>12194741</v>
      </c>
      <c r="AE19" s="704"/>
      <c r="AF19" s="704"/>
      <c r="AG19" s="704"/>
      <c r="AH19" s="704"/>
      <c r="AI19" s="704"/>
      <c r="AJ19" s="704"/>
      <c r="AK19" s="704"/>
      <c r="AL19" s="646">
        <v>16.899999999999999</v>
      </c>
      <c r="AM19" s="647"/>
      <c r="AN19" s="647"/>
      <c r="AO19" s="705"/>
      <c r="AP19" s="638" t="s">
        <v>271</v>
      </c>
      <c r="AQ19" s="639"/>
      <c r="AR19" s="639"/>
      <c r="AS19" s="639"/>
      <c r="AT19" s="639"/>
      <c r="AU19" s="639"/>
      <c r="AV19" s="639"/>
      <c r="AW19" s="639"/>
      <c r="AX19" s="639"/>
      <c r="AY19" s="639"/>
      <c r="AZ19" s="639"/>
      <c r="BA19" s="639"/>
      <c r="BB19" s="639"/>
      <c r="BC19" s="639"/>
      <c r="BD19" s="639"/>
      <c r="BE19" s="639"/>
      <c r="BF19" s="640"/>
      <c r="BG19" s="641">
        <v>3742361</v>
      </c>
      <c r="BH19" s="644"/>
      <c r="BI19" s="644"/>
      <c r="BJ19" s="644"/>
      <c r="BK19" s="644"/>
      <c r="BL19" s="644"/>
      <c r="BM19" s="644"/>
      <c r="BN19" s="645"/>
      <c r="BO19" s="703">
        <v>7.1</v>
      </c>
      <c r="BP19" s="703"/>
      <c r="BQ19" s="703"/>
      <c r="BR19" s="703"/>
      <c r="BS19" s="649" t="s">
        <v>233</v>
      </c>
      <c r="BT19" s="644"/>
      <c r="BU19" s="644"/>
      <c r="BV19" s="644"/>
      <c r="BW19" s="644"/>
      <c r="BX19" s="644"/>
      <c r="BY19" s="644"/>
      <c r="BZ19" s="644"/>
      <c r="CA19" s="644"/>
      <c r="CB19" s="684"/>
      <c r="CD19" s="685" t="s">
        <v>272</v>
      </c>
      <c r="CE19" s="682"/>
      <c r="CF19" s="682"/>
      <c r="CG19" s="682"/>
      <c r="CH19" s="682"/>
      <c r="CI19" s="682"/>
      <c r="CJ19" s="682"/>
      <c r="CK19" s="682"/>
      <c r="CL19" s="682"/>
      <c r="CM19" s="682"/>
      <c r="CN19" s="682"/>
      <c r="CO19" s="682"/>
      <c r="CP19" s="682"/>
      <c r="CQ19" s="683"/>
      <c r="CR19" s="641" t="s">
        <v>233</v>
      </c>
      <c r="CS19" s="644"/>
      <c r="CT19" s="644"/>
      <c r="CU19" s="644"/>
      <c r="CV19" s="644"/>
      <c r="CW19" s="644"/>
      <c r="CX19" s="644"/>
      <c r="CY19" s="645"/>
      <c r="CZ19" s="703" t="s">
        <v>233</v>
      </c>
      <c r="DA19" s="703"/>
      <c r="DB19" s="703"/>
      <c r="DC19" s="703"/>
      <c r="DD19" s="649" t="s">
        <v>233</v>
      </c>
      <c r="DE19" s="644"/>
      <c r="DF19" s="644"/>
      <c r="DG19" s="644"/>
      <c r="DH19" s="644"/>
      <c r="DI19" s="644"/>
      <c r="DJ19" s="644"/>
      <c r="DK19" s="644"/>
      <c r="DL19" s="644"/>
      <c r="DM19" s="644"/>
      <c r="DN19" s="644"/>
      <c r="DO19" s="644"/>
      <c r="DP19" s="645"/>
      <c r="DQ19" s="649" t="s">
        <v>233</v>
      </c>
      <c r="DR19" s="644"/>
      <c r="DS19" s="644"/>
      <c r="DT19" s="644"/>
      <c r="DU19" s="644"/>
      <c r="DV19" s="644"/>
      <c r="DW19" s="644"/>
      <c r="DX19" s="644"/>
      <c r="DY19" s="644"/>
      <c r="DZ19" s="644"/>
      <c r="EA19" s="644"/>
      <c r="EB19" s="644"/>
      <c r="EC19" s="684"/>
    </row>
    <row r="20" spans="2:133" ht="11.25" customHeight="1" x14ac:dyDescent="0.15">
      <c r="B20" s="638" t="s">
        <v>273</v>
      </c>
      <c r="C20" s="639"/>
      <c r="D20" s="639"/>
      <c r="E20" s="639"/>
      <c r="F20" s="639"/>
      <c r="G20" s="639"/>
      <c r="H20" s="639"/>
      <c r="I20" s="639"/>
      <c r="J20" s="639"/>
      <c r="K20" s="639"/>
      <c r="L20" s="639"/>
      <c r="M20" s="639"/>
      <c r="N20" s="639"/>
      <c r="O20" s="639"/>
      <c r="P20" s="639"/>
      <c r="Q20" s="640"/>
      <c r="R20" s="641">
        <v>973947</v>
      </c>
      <c r="S20" s="644"/>
      <c r="T20" s="644"/>
      <c r="U20" s="644"/>
      <c r="V20" s="644"/>
      <c r="W20" s="644"/>
      <c r="X20" s="644"/>
      <c r="Y20" s="645"/>
      <c r="Z20" s="703">
        <v>0.7</v>
      </c>
      <c r="AA20" s="703"/>
      <c r="AB20" s="703"/>
      <c r="AC20" s="703"/>
      <c r="AD20" s="704" t="s">
        <v>181</v>
      </c>
      <c r="AE20" s="704"/>
      <c r="AF20" s="704"/>
      <c r="AG20" s="704"/>
      <c r="AH20" s="704"/>
      <c r="AI20" s="704"/>
      <c r="AJ20" s="704"/>
      <c r="AK20" s="704"/>
      <c r="AL20" s="646" t="s">
        <v>233</v>
      </c>
      <c r="AM20" s="647"/>
      <c r="AN20" s="647"/>
      <c r="AO20" s="705"/>
      <c r="AP20" s="638" t="s">
        <v>274</v>
      </c>
      <c r="AQ20" s="639"/>
      <c r="AR20" s="639"/>
      <c r="AS20" s="639"/>
      <c r="AT20" s="639"/>
      <c r="AU20" s="639"/>
      <c r="AV20" s="639"/>
      <c r="AW20" s="639"/>
      <c r="AX20" s="639"/>
      <c r="AY20" s="639"/>
      <c r="AZ20" s="639"/>
      <c r="BA20" s="639"/>
      <c r="BB20" s="639"/>
      <c r="BC20" s="639"/>
      <c r="BD20" s="639"/>
      <c r="BE20" s="639"/>
      <c r="BF20" s="640"/>
      <c r="BG20" s="641">
        <v>3742361</v>
      </c>
      <c r="BH20" s="644"/>
      <c r="BI20" s="644"/>
      <c r="BJ20" s="644"/>
      <c r="BK20" s="644"/>
      <c r="BL20" s="644"/>
      <c r="BM20" s="644"/>
      <c r="BN20" s="645"/>
      <c r="BO20" s="703">
        <v>7.1</v>
      </c>
      <c r="BP20" s="703"/>
      <c r="BQ20" s="703"/>
      <c r="BR20" s="703"/>
      <c r="BS20" s="649" t="s">
        <v>233</v>
      </c>
      <c r="BT20" s="644"/>
      <c r="BU20" s="644"/>
      <c r="BV20" s="644"/>
      <c r="BW20" s="644"/>
      <c r="BX20" s="644"/>
      <c r="BY20" s="644"/>
      <c r="BZ20" s="644"/>
      <c r="CA20" s="644"/>
      <c r="CB20" s="684"/>
      <c r="CD20" s="685" t="s">
        <v>275</v>
      </c>
      <c r="CE20" s="682"/>
      <c r="CF20" s="682"/>
      <c r="CG20" s="682"/>
      <c r="CH20" s="682"/>
      <c r="CI20" s="682"/>
      <c r="CJ20" s="682"/>
      <c r="CK20" s="682"/>
      <c r="CL20" s="682"/>
      <c r="CM20" s="682"/>
      <c r="CN20" s="682"/>
      <c r="CO20" s="682"/>
      <c r="CP20" s="682"/>
      <c r="CQ20" s="683"/>
      <c r="CR20" s="641">
        <v>139996400</v>
      </c>
      <c r="CS20" s="644"/>
      <c r="CT20" s="644"/>
      <c r="CU20" s="644"/>
      <c r="CV20" s="644"/>
      <c r="CW20" s="644"/>
      <c r="CX20" s="644"/>
      <c r="CY20" s="645"/>
      <c r="CZ20" s="703">
        <v>100</v>
      </c>
      <c r="DA20" s="703"/>
      <c r="DB20" s="703"/>
      <c r="DC20" s="703"/>
      <c r="DD20" s="649">
        <v>23532690</v>
      </c>
      <c r="DE20" s="644"/>
      <c r="DF20" s="644"/>
      <c r="DG20" s="644"/>
      <c r="DH20" s="644"/>
      <c r="DI20" s="644"/>
      <c r="DJ20" s="644"/>
      <c r="DK20" s="644"/>
      <c r="DL20" s="644"/>
      <c r="DM20" s="644"/>
      <c r="DN20" s="644"/>
      <c r="DO20" s="644"/>
      <c r="DP20" s="645"/>
      <c r="DQ20" s="649">
        <v>83467315</v>
      </c>
      <c r="DR20" s="644"/>
      <c r="DS20" s="644"/>
      <c r="DT20" s="644"/>
      <c r="DU20" s="644"/>
      <c r="DV20" s="644"/>
      <c r="DW20" s="644"/>
      <c r="DX20" s="644"/>
      <c r="DY20" s="644"/>
      <c r="DZ20" s="644"/>
      <c r="EA20" s="644"/>
      <c r="EB20" s="644"/>
      <c r="EC20" s="684"/>
    </row>
    <row r="21" spans="2:133" ht="11.25" customHeight="1" x14ac:dyDescent="0.15">
      <c r="B21" s="638" t="s">
        <v>276</v>
      </c>
      <c r="C21" s="639"/>
      <c r="D21" s="639"/>
      <c r="E21" s="639"/>
      <c r="F21" s="639"/>
      <c r="G21" s="639"/>
      <c r="H21" s="639"/>
      <c r="I21" s="639"/>
      <c r="J21" s="639"/>
      <c r="K21" s="639"/>
      <c r="L21" s="639"/>
      <c r="M21" s="639"/>
      <c r="N21" s="639"/>
      <c r="O21" s="639"/>
      <c r="P21" s="639"/>
      <c r="Q21" s="640"/>
      <c r="R21" s="641">
        <v>280</v>
      </c>
      <c r="S21" s="644"/>
      <c r="T21" s="644"/>
      <c r="U21" s="644"/>
      <c r="V21" s="644"/>
      <c r="W21" s="644"/>
      <c r="X21" s="644"/>
      <c r="Y21" s="645"/>
      <c r="Z21" s="703">
        <v>0</v>
      </c>
      <c r="AA21" s="703"/>
      <c r="AB21" s="703"/>
      <c r="AC21" s="703"/>
      <c r="AD21" s="704" t="s">
        <v>233</v>
      </c>
      <c r="AE21" s="704"/>
      <c r="AF21" s="704"/>
      <c r="AG21" s="704"/>
      <c r="AH21" s="704"/>
      <c r="AI21" s="704"/>
      <c r="AJ21" s="704"/>
      <c r="AK21" s="704"/>
      <c r="AL21" s="646" t="s">
        <v>181</v>
      </c>
      <c r="AM21" s="647"/>
      <c r="AN21" s="647"/>
      <c r="AO21" s="705"/>
      <c r="AP21" s="749" t="s">
        <v>277</v>
      </c>
      <c r="AQ21" s="756"/>
      <c r="AR21" s="756"/>
      <c r="AS21" s="756"/>
      <c r="AT21" s="756"/>
      <c r="AU21" s="756"/>
      <c r="AV21" s="756"/>
      <c r="AW21" s="756"/>
      <c r="AX21" s="756"/>
      <c r="AY21" s="756"/>
      <c r="AZ21" s="756"/>
      <c r="BA21" s="756"/>
      <c r="BB21" s="756"/>
      <c r="BC21" s="756"/>
      <c r="BD21" s="756"/>
      <c r="BE21" s="756"/>
      <c r="BF21" s="751"/>
      <c r="BG21" s="641">
        <v>50003</v>
      </c>
      <c r="BH21" s="644"/>
      <c r="BI21" s="644"/>
      <c r="BJ21" s="644"/>
      <c r="BK21" s="644"/>
      <c r="BL21" s="644"/>
      <c r="BM21" s="644"/>
      <c r="BN21" s="645"/>
      <c r="BO21" s="703">
        <v>0.1</v>
      </c>
      <c r="BP21" s="703"/>
      <c r="BQ21" s="703"/>
      <c r="BR21" s="703"/>
      <c r="BS21" s="649" t="s">
        <v>181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278</v>
      </c>
      <c r="C22" s="639"/>
      <c r="D22" s="639"/>
      <c r="E22" s="639"/>
      <c r="F22" s="639"/>
      <c r="G22" s="639"/>
      <c r="H22" s="639"/>
      <c r="I22" s="639"/>
      <c r="J22" s="639"/>
      <c r="K22" s="639"/>
      <c r="L22" s="639"/>
      <c r="M22" s="639"/>
      <c r="N22" s="639"/>
      <c r="O22" s="639"/>
      <c r="P22" s="639"/>
      <c r="Q22" s="640"/>
      <c r="R22" s="641">
        <v>74974931</v>
      </c>
      <c r="S22" s="644"/>
      <c r="T22" s="644"/>
      <c r="U22" s="644"/>
      <c r="V22" s="644"/>
      <c r="W22" s="644"/>
      <c r="X22" s="644"/>
      <c r="Y22" s="645"/>
      <c r="Z22" s="703">
        <v>52.5</v>
      </c>
      <c r="AA22" s="703"/>
      <c r="AB22" s="703"/>
      <c r="AC22" s="703"/>
      <c r="AD22" s="704">
        <v>71888577</v>
      </c>
      <c r="AE22" s="704"/>
      <c r="AF22" s="704"/>
      <c r="AG22" s="704"/>
      <c r="AH22" s="704"/>
      <c r="AI22" s="704"/>
      <c r="AJ22" s="704"/>
      <c r="AK22" s="704"/>
      <c r="AL22" s="646">
        <v>99.5</v>
      </c>
      <c r="AM22" s="647"/>
      <c r="AN22" s="647"/>
      <c r="AO22" s="705"/>
      <c r="AP22" s="749" t="s">
        <v>279</v>
      </c>
      <c r="AQ22" s="756"/>
      <c r="AR22" s="756"/>
      <c r="AS22" s="756"/>
      <c r="AT22" s="756"/>
      <c r="AU22" s="756"/>
      <c r="AV22" s="756"/>
      <c r="AW22" s="756"/>
      <c r="AX22" s="756"/>
      <c r="AY22" s="756"/>
      <c r="AZ22" s="756"/>
      <c r="BA22" s="756"/>
      <c r="BB22" s="756"/>
      <c r="BC22" s="756"/>
      <c r="BD22" s="756"/>
      <c r="BE22" s="756"/>
      <c r="BF22" s="751"/>
      <c r="BG22" s="641">
        <v>1580231</v>
      </c>
      <c r="BH22" s="644"/>
      <c r="BI22" s="644"/>
      <c r="BJ22" s="644"/>
      <c r="BK22" s="644"/>
      <c r="BL22" s="644"/>
      <c r="BM22" s="644"/>
      <c r="BN22" s="645"/>
      <c r="BO22" s="703">
        <v>3</v>
      </c>
      <c r="BP22" s="703"/>
      <c r="BQ22" s="703"/>
      <c r="BR22" s="703"/>
      <c r="BS22" s="649" t="s">
        <v>233</v>
      </c>
      <c r="BT22" s="644"/>
      <c r="BU22" s="644"/>
      <c r="BV22" s="644"/>
      <c r="BW22" s="644"/>
      <c r="BX22" s="644"/>
      <c r="BY22" s="644"/>
      <c r="BZ22" s="644"/>
      <c r="CA22" s="644"/>
      <c r="CB22" s="684"/>
      <c r="CD22" s="758" t="s">
        <v>280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281</v>
      </c>
      <c r="C23" s="639"/>
      <c r="D23" s="639"/>
      <c r="E23" s="639"/>
      <c r="F23" s="639"/>
      <c r="G23" s="639"/>
      <c r="H23" s="639"/>
      <c r="I23" s="639"/>
      <c r="J23" s="639"/>
      <c r="K23" s="639"/>
      <c r="L23" s="639"/>
      <c r="M23" s="639"/>
      <c r="N23" s="639"/>
      <c r="O23" s="639"/>
      <c r="P23" s="639"/>
      <c r="Q23" s="640"/>
      <c r="R23" s="641">
        <v>89380</v>
      </c>
      <c r="S23" s="644"/>
      <c r="T23" s="644"/>
      <c r="U23" s="644"/>
      <c r="V23" s="644"/>
      <c r="W23" s="644"/>
      <c r="X23" s="644"/>
      <c r="Y23" s="645"/>
      <c r="Z23" s="703">
        <v>0.1</v>
      </c>
      <c r="AA23" s="703"/>
      <c r="AB23" s="703"/>
      <c r="AC23" s="703"/>
      <c r="AD23" s="704">
        <v>89380</v>
      </c>
      <c r="AE23" s="704"/>
      <c r="AF23" s="704"/>
      <c r="AG23" s="704"/>
      <c r="AH23" s="704"/>
      <c r="AI23" s="704"/>
      <c r="AJ23" s="704"/>
      <c r="AK23" s="704"/>
      <c r="AL23" s="646">
        <v>0.1</v>
      </c>
      <c r="AM23" s="647"/>
      <c r="AN23" s="647"/>
      <c r="AO23" s="705"/>
      <c r="AP23" s="749" t="s">
        <v>282</v>
      </c>
      <c r="AQ23" s="756"/>
      <c r="AR23" s="756"/>
      <c r="AS23" s="756"/>
      <c r="AT23" s="756"/>
      <c r="AU23" s="756"/>
      <c r="AV23" s="756"/>
      <c r="AW23" s="756"/>
      <c r="AX23" s="756"/>
      <c r="AY23" s="756"/>
      <c r="AZ23" s="756"/>
      <c r="BA23" s="756"/>
      <c r="BB23" s="756"/>
      <c r="BC23" s="756"/>
      <c r="BD23" s="756"/>
      <c r="BE23" s="756"/>
      <c r="BF23" s="751"/>
      <c r="BG23" s="641">
        <v>2112127</v>
      </c>
      <c r="BH23" s="644"/>
      <c r="BI23" s="644"/>
      <c r="BJ23" s="644"/>
      <c r="BK23" s="644"/>
      <c r="BL23" s="644"/>
      <c r="BM23" s="644"/>
      <c r="BN23" s="645"/>
      <c r="BO23" s="703">
        <v>4</v>
      </c>
      <c r="BP23" s="703"/>
      <c r="BQ23" s="703"/>
      <c r="BR23" s="703"/>
      <c r="BS23" s="649" t="s">
        <v>233</v>
      </c>
      <c r="BT23" s="644"/>
      <c r="BU23" s="644"/>
      <c r="BV23" s="644"/>
      <c r="BW23" s="644"/>
      <c r="BX23" s="644"/>
      <c r="BY23" s="644"/>
      <c r="BZ23" s="644"/>
      <c r="CA23" s="644"/>
      <c r="CB23" s="684"/>
      <c r="CD23" s="758" t="s">
        <v>221</v>
      </c>
      <c r="CE23" s="759"/>
      <c r="CF23" s="759"/>
      <c r="CG23" s="759"/>
      <c r="CH23" s="759"/>
      <c r="CI23" s="759"/>
      <c r="CJ23" s="759"/>
      <c r="CK23" s="759"/>
      <c r="CL23" s="759"/>
      <c r="CM23" s="759"/>
      <c r="CN23" s="759"/>
      <c r="CO23" s="759"/>
      <c r="CP23" s="759"/>
      <c r="CQ23" s="760"/>
      <c r="CR23" s="758" t="s">
        <v>283</v>
      </c>
      <c r="CS23" s="759"/>
      <c r="CT23" s="759"/>
      <c r="CU23" s="759"/>
      <c r="CV23" s="759"/>
      <c r="CW23" s="759"/>
      <c r="CX23" s="759"/>
      <c r="CY23" s="760"/>
      <c r="CZ23" s="758" t="s">
        <v>284</v>
      </c>
      <c r="DA23" s="759"/>
      <c r="DB23" s="759"/>
      <c r="DC23" s="760"/>
      <c r="DD23" s="758" t="s">
        <v>285</v>
      </c>
      <c r="DE23" s="759"/>
      <c r="DF23" s="759"/>
      <c r="DG23" s="759"/>
      <c r="DH23" s="759"/>
      <c r="DI23" s="759"/>
      <c r="DJ23" s="759"/>
      <c r="DK23" s="760"/>
      <c r="DL23" s="767" t="s">
        <v>286</v>
      </c>
      <c r="DM23" s="768"/>
      <c r="DN23" s="768"/>
      <c r="DO23" s="768"/>
      <c r="DP23" s="768"/>
      <c r="DQ23" s="768"/>
      <c r="DR23" s="768"/>
      <c r="DS23" s="768"/>
      <c r="DT23" s="768"/>
      <c r="DU23" s="768"/>
      <c r="DV23" s="769"/>
      <c r="DW23" s="758" t="s">
        <v>287</v>
      </c>
      <c r="DX23" s="759"/>
      <c r="DY23" s="759"/>
      <c r="DZ23" s="759"/>
      <c r="EA23" s="759"/>
      <c r="EB23" s="759"/>
      <c r="EC23" s="760"/>
    </row>
    <row r="24" spans="2:133" ht="11.25" customHeight="1" x14ac:dyDescent="0.15">
      <c r="B24" s="638" t="s">
        <v>288</v>
      </c>
      <c r="C24" s="639"/>
      <c r="D24" s="639"/>
      <c r="E24" s="639"/>
      <c r="F24" s="639"/>
      <c r="G24" s="639"/>
      <c r="H24" s="639"/>
      <c r="I24" s="639"/>
      <c r="J24" s="639"/>
      <c r="K24" s="639"/>
      <c r="L24" s="639"/>
      <c r="M24" s="639"/>
      <c r="N24" s="639"/>
      <c r="O24" s="639"/>
      <c r="P24" s="639"/>
      <c r="Q24" s="640"/>
      <c r="R24" s="641">
        <v>713236</v>
      </c>
      <c r="S24" s="644"/>
      <c r="T24" s="644"/>
      <c r="U24" s="644"/>
      <c r="V24" s="644"/>
      <c r="W24" s="644"/>
      <c r="X24" s="644"/>
      <c r="Y24" s="645"/>
      <c r="Z24" s="703">
        <v>0.5</v>
      </c>
      <c r="AA24" s="703"/>
      <c r="AB24" s="703"/>
      <c r="AC24" s="703"/>
      <c r="AD24" s="704" t="s">
        <v>233</v>
      </c>
      <c r="AE24" s="704"/>
      <c r="AF24" s="704"/>
      <c r="AG24" s="704"/>
      <c r="AH24" s="704"/>
      <c r="AI24" s="704"/>
      <c r="AJ24" s="704"/>
      <c r="AK24" s="704"/>
      <c r="AL24" s="646" t="s">
        <v>181</v>
      </c>
      <c r="AM24" s="647"/>
      <c r="AN24" s="647"/>
      <c r="AO24" s="705"/>
      <c r="AP24" s="749" t="s">
        <v>289</v>
      </c>
      <c r="AQ24" s="756"/>
      <c r="AR24" s="756"/>
      <c r="AS24" s="756"/>
      <c r="AT24" s="756"/>
      <c r="AU24" s="756"/>
      <c r="AV24" s="756"/>
      <c r="AW24" s="756"/>
      <c r="AX24" s="756"/>
      <c r="AY24" s="756"/>
      <c r="AZ24" s="756"/>
      <c r="BA24" s="756"/>
      <c r="BB24" s="756"/>
      <c r="BC24" s="756"/>
      <c r="BD24" s="756"/>
      <c r="BE24" s="756"/>
      <c r="BF24" s="751"/>
      <c r="BG24" s="641" t="s">
        <v>233</v>
      </c>
      <c r="BH24" s="644"/>
      <c r="BI24" s="644"/>
      <c r="BJ24" s="644"/>
      <c r="BK24" s="644"/>
      <c r="BL24" s="644"/>
      <c r="BM24" s="644"/>
      <c r="BN24" s="645"/>
      <c r="BO24" s="703" t="s">
        <v>233</v>
      </c>
      <c r="BP24" s="703"/>
      <c r="BQ24" s="703"/>
      <c r="BR24" s="703"/>
      <c r="BS24" s="649" t="s">
        <v>233</v>
      </c>
      <c r="BT24" s="644"/>
      <c r="BU24" s="644"/>
      <c r="BV24" s="644"/>
      <c r="BW24" s="644"/>
      <c r="BX24" s="644"/>
      <c r="BY24" s="644"/>
      <c r="BZ24" s="644"/>
      <c r="CA24" s="644"/>
      <c r="CB24" s="684"/>
      <c r="CD24" s="712" t="s">
        <v>290</v>
      </c>
      <c r="CE24" s="713"/>
      <c r="CF24" s="713"/>
      <c r="CG24" s="713"/>
      <c r="CH24" s="713"/>
      <c r="CI24" s="713"/>
      <c r="CJ24" s="713"/>
      <c r="CK24" s="713"/>
      <c r="CL24" s="713"/>
      <c r="CM24" s="713"/>
      <c r="CN24" s="713"/>
      <c r="CO24" s="713"/>
      <c r="CP24" s="713"/>
      <c r="CQ24" s="714"/>
      <c r="CR24" s="706">
        <v>66522426</v>
      </c>
      <c r="CS24" s="707"/>
      <c r="CT24" s="707"/>
      <c r="CU24" s="707"/>
      <c r="CV24" s="707"/>
      <c r="CW24" s="707"/>
      <c r="CX24" s="707"/>
      <c r="CY24" s="753"/>
      <c r="CZ24" s="754">
        <v>47.5</v>
      </c>
      <c r="DA24" s="723"/>
      <c r="DB24" s="723"/>
      <c r="DC24" s="757"/>
      <c r="DD24" s="752">
        <v>44439212</v>
      </c>
      <c r="DE24" s="707"/>
      <c r="DF24" s="707"/>
      <c r="DG24" s="707"/>
      <c r="DH24" s="707"/>
      <c r="DI24" s="707"/>
      <c r="DJ24" s="707"/>
      <c r="DK24" s="753"/>
      <c r="DL24" s="752">
        <v>44154550</v>
      </c>
      <c r="DM24" s="707"/>
      <c r="DN24" s="707"/>
      <c r="DO24" s="707"/>
      <c r="DP24" s="707"/>
      <c r="DQ24" s="707"/>
      <c r="DR24" s="707"/>
      <c r="DS24" s="707"/>
      <c r="DT24" s="707"/>
      <c r="DU24" s="707"/>
      <c r="DV24" s="753"/>
      <c r="DW24" s="754">
        <v>56.9</v>
      </c>
      <c r="DX24" s="723"/>
      <c r="DY24" s="723"/>
      <c r="DZ24" s="723"/>
      <c r="EA24" s="723"/>
      <c r="EB24" s="723"/>
      <c r="EC24" s="755"/>
    </row>
    <row r="25" spans="2:133" ht="11.25" customHeight="1" x14ac:dyDescent="0.15">
      <c r="B25" s="638" t="s">
        <v>291</v>
      </c>
      <c r="C25" s="639"/>
      <c r="D25" s="639"/>
      <c r="E25" s="639"/>
      <c r="F25" s="639"/>
      <c r="G25" s="639"/>
      <c r="H25" s="639"/>
      <c r="I25" s="639"/>
      <c r="J25" s="639"/>
      <c r="K25" s="639"/>
      <c r="L25" s="639"/>
      <c r="M25" s="639"/>
      <c r="N25" s="639"/>
      <c r="O25" s="639"/>
      <c r="P25" s="639"/>
      <c r="Q25" s="640"/>
      <c r="R25" s="641">
        <v>2692173</v>
      </c>
      <c r="S25" s="644"/>
      <c r="T25" s="644"/>
      <c r="U25" s="644"/>
      <c r="V25" s="644"/>
      <c r="W25" s="644"/>
      <c r="X25" s="644"/>
      <c r="Y25" s="645"/>
      <c r="Z25" s="703">
        <v>1.9</v>
      </c>
      <c r="AA25" s="703"/>
      <c r="AB25" s="703"/>
      <c r="AC25" s="703"/>
      <c r="AD25" s="704">
        <v>145061</v>
      </c>
      <c r="AE25" s="704"/>
      <c r="AF25" s="704"/>
      <c r="AG25" s="704"/>
      <c r="AH25" s="704"/>
      <c r="AI25" s="704"/>
      <c r="AJ25" s="704"/>
      <c r="AK25" s="704"/>
      <c r="AL25" s="646">
        <v>0.2</v>
      </c>
      <c r="AM25" s="647"/>
      <c r="AN25" s="647"/>
      <c r="AO25" s="705"/>
      <c r="AP25" s="749" t="s">
        <v>292</v>
      </c>
      <c r="AQ25" s="756"/>
      <c r="AR25" s="756"/>
      <c r="AS25" s="756"/>
      <c r="AT25" s="756"/>
      <c r="AU25" s="756"/>
      <c r="AV25" s="756"/>
      <c r="AW25" s="756"/>
      <c r="AX25" s="756"/>
      <c r="AY25" s="756"/>
      <c r="AZ25" s="756"/>
      <c r="BA25" s="756"/>
      <c r="BB25" s="756"/>
      <c r="BC25" s="756"/>
      <c r="BD25" s="756"/>
      <c r="BE25" s="756"/>
      <c r="BF25" s="751"/>
      <c r="BG25" s="641" t="s">
        <v>181</v>
      </c>
      <c r="BH25" s="644"/>
      <c r="BI25" s="644"/>
      <c r="BJ25" s="644"/>
      <c r="BK25" s="644"/>
      <c r="BL25" s="644"/>
      <c r="BM25" s="644"/>
      <c r="BN25" s="645"/>
      <c r="BO25" s="703" t="s">
        <v>233</v>
      </c>
      <c r="BP25" s="703"/>
      <c r="BQ25" s="703"/>
      <c r="BR25" s="703"/>
      <c r="BS25" s="649" t="s">
        <v>181</v>
      </c>
      <c r="BT25" s="644"/>
      <c r="BU25" s="644"/>
      <c r="BV25" s="644"/>
      <c r="BW25" s="644"/>
      <c r="BX25" s="644"/>
      <c r="BY25" s="644"/>
      <c r="BZ25" s="644"/>
      <c r="CA25" s="644"/>
      <c r="CB25" s="684"/>
      <c r="CD25" s="685" t="s">
        <v>293</v>
      </c>
      <c r="CE25" s="682"/>
      <c r="CF25" s="682"/>
      <c r="CG25" s="682"/>
      <c r="CH25" s="682"/>
      <c r="CI25" s="682"/>
      <c r="CJ25" s="682"/>
      <c r="CK25" s="682"/>
      <c r="CL25" s="682"/>
      <c r="CM25" s="682"/>
      <c r="CN25" s="682"/>
      <c r="CO25" s="682"/>
      <c r="CP25" s="682"/>
      <c r="CQ25" s="683"/>
      <c r="CR25" s="641">
        <v>21005611</v>
      </c>
      <c r="CS25" s="642"/>
      <c r="CT25" s="642"/>
      <c r="CU25" s="642"/>
      <c r="CV25" s="642"/>
      <c r="CW25" s="642"/>
      <c r="CX25" s="642"/>
      <c r="CY25" s="643"/>
      <c r="CZ25" s="646">
        <v>15</v>
      </c>
      <c r="DA25" s="675"/>
      <c r="DB25" s="675"/>
      <c r="DC25" s="676"/>
      <c r="DD25" s="649">
        <v>19844684</v>
      </c>
      <c r="DE25" s="642"/>
      <c r="DF25" s="642"/>
      <c r="DG25" s="642"/>
      <c r="DH25" s="642"/>
      <c r="DI25" s="642"/>
      <c r="DJ25" s="642"/>
      <c r="DK25" s="643"/>
      <c r="DL25" s="649">
        <v>19560331</v>
      </c>
      <c r="DM25" s="642"/>
      <c r="DN25" s="642"/>
      <c r="DO25" s="642"/>
      <c r="DP25" s="642"/>
      <c r="DQ25" s="642"/>
      <c r="DR25" s="642"/>
      <c r="DS25" s="642"/>
      <c r="DT25" s="642"/>
      <c r="DU25" s="642"/>
      <c r="DV25" s="643"/>
      <c r="DW25" s="646">
        <v>25.2</v>
      </c>
      <c r="DX25" s="675"/>
      <c r="DY25" s="675"/>
      <c r="DZ25" s="675"/>
      <c r="EA25" s="675"/>
      <c r="EB25" s="675"/>
      <c r="EC25" s="677"/>
    </row>
    <row r="26" spans="2:133" ht="11.25" customHeight="1" x14ac:dyDescent="0.15">
      <c r="B26" s="638" t="s">
        <v>294</v>
      </c>
      <c r="C26" s="639"/>
      <c r="D26" s="639"/>
      <c r="E26" s="639"/>
      <c r="F26" s="639"/>
      <c r="G26" s="639"/>
      <c r="H26" s="639"/>
      <c r="I26" s="639"/>
      <c r="J26" s="639"/>
      <c r="K26" s="639"/>
      <c r="L26" s="639"/>
      <c r="M26" s="639"/>
      <c r="N26" s="639"/>
      <c r="O26" s="639"/>
      <c r="P26" s="639"/>
      <c r="Q26" s="640"/>
      <c r="R26" s="641">
        <v>744290</v>
      </c>
      <c r="S26" s="644"/>
      <c r="T26" s="644"/>
      <c r="U26" s="644"/>
      <c r="V26" s="644"/>
      <c r="W26" s="644"/>
      <c r="X26" s="644"/>
      <c r="Y26" s="645"/>
      <c r="Z26" s="703">
        <v>0.5</v>
      </c>
      <c r="AA26" s="703"/>
      <c r="AB26" s="703"/>
      <c r="AC26" s="703"/>
      <c r="AD26" s="704" t="s">
        <v>233</v>
      </c>
      <c r="AE26" s="704"/>
      <c r="AF26" s="704"/>
      <c r="AG26" s="704"/>
      <c r="AH26" s="704"/>
      <c r="AI26" s="704"/>
      <c r="AJ26" s="704"/>
      <c r="AK26" s="704"/>
      <c r="AL26" s="646" t="s">
        <v>233</v>
      </c>
      <c r="AM26" s="647"/>
      <c r="AN26" s="647"/>
      <c r="AO26" s="705"/>
      <c r="AP26" s="749" t="s">
        <v>295</v>
      </c>
      <c r="AQ26" s="750"/>
      <c r="AR26" s="750"/>
      <c r="AS26" s="750"/>
      <c r="AT26" s="750"/>
      <c r="AU26" s="750"/>
      <c r="AV26" s="750"/>
      <c r="AW26" s="750"/>
      <c r="AX26" s="750"/>
      <c r="AY26" s="750"/>
      <c r="AZ26" s="750"/>
      <c r="BA26" s="750"/>
      <c r="BB26" s="750"/>
      <c r="BC26" s="750"/>
      <c r="BD26" s="750"/>
      <c r="BE26" s="750"/>
      <c r="BF26" s="751"/>
      <c r="BG26" s="641" t="s">
        <v>233</v>
      </c>
      <c r="BH26" s="644"/>
      <c r="BI26" s="644"/>
      <c r="BJ26" s="644"/>
      <c r="BK26" s="644"/>
      <c r="BL26" s="644"/>
      <c r="BM26" s="644"/>
      <c r="BN26" s="645"/>
      <c r="BO26" s="703" t="s">
        <v>233</v>
      </c>
      <c r="BP26" s="703"/>
      <c r="BQ26" s="703"/>
      <c r="BR26" s="703"/>
      <c r="BS26" s="649" t="s">
        <v>233</v>
      </c>
      <c r="BT26" s="644"/>
      <c r="BU26" s="644"/>
      <c r="BV26" s="644"/>
      <c r="BW26" s="644"/>
      <c r="BX26" s="644"/>
      <c r="BY26" s="644"/>
      <c r="BZ26" s="644"/>
      <c r="CA26" s="644"/>
      <c r="CB26" s="684"/>
      <c r="CD26" s="685" t="s">
        <v>296</v>
      </c>
      <c r="CE26" s="682"/>
      <c r="CF26" s="682"/>
      <c r="CG26" s="682"/>
      <c r="CH26" s="682"/>
      <c r="CI26" s="682"/>
      <c r="CJ26" s="682"/>
      <c r="CK26" s="682"/>
      <c r="CL26" s="682"/>
      <c r="CM26" s="682"/>
      <c r="CN26" s="682"/>
      <c r="CO26" s="682"/>
      <c r="CP26" s="682"/>
      <c r="CQ26" s="683"/>
      <c r="CR26" s="641">
        <v>14054715</v>
      </c>
      <c r="CS26" s="644"/>
      <c r="CT26" s="644"/>
      <c r="CU26" s="644"/>
      <c r="CV26" s="644"/>
      <c r="CW26" s="644"/>
      <c r="CX26" s="644"/>
      <c r="CY26" s="645"/>
      <c r="CZ26" s="646">
        <v>10</v>
      </c>
      <c r="DA26" s="675"/>
      <c r="DB26" s="675"/>
      <c r="DC26" s="676"/>
      <c r="DD26" s="649">
        <v>13256906</v>
      </c>
      <c r="DE26" s="644"/>
      <c r="DF26" s="644"/>
      <c r="DG26" s="644"/>
      <c r="DH26" s="644"/>
      <c r="DI26" s="644"/>
      <c r="DJ26" s="644"/>
      <c r="DK26" s="645"/>
      <c r="DL26" s="649" t="s">
        <v>181</v>
      </c>
      <c r="DM26" s="644"/>
      <c r="DN26" s="644"/>
      <c r="DO26" s="644"/>
      <c r="DP26" s="644"/>
      <c r="DQ26" s="644"/>
      <c r="DR26" s="644"/>
      <c r="DS26" s="644"/>
      <c r="DT26" s="644"/>
      <c r="DU26" s="644"/>
      <c r="DV26" s="645"/>
      <c r="DW26" s="646" t="s">
        <v>181</v>
      </c>
      <c r="DX26" s="675"/>
      <c r="DY26" s="675"/>
      <c r="DZ26" s="675"/>
      <c r="EA26" s="675"/>
      <c r="EB26" s="675"/>
      <c r="EC26" s="677"/>
    </row>
    <row r="27" spans="2:133" ht="11.25" customHeight="1" x14ac:dyDescent="0.15">
      <c r="B27" s="638" t="s">
        <v>297</v>
      </c>
      <c r="C27" s="639"/>
      <c r="D27" s="639"/>
      <c r="E27" s="639"/>
      <c r="F27" s="639"/>
      <c r="G27" s="639"/>
      <c r="H27" s="639"/>
      <c r="I27" s="639"/>
      <c r="J27" s="639"/>
      <c r="K27" s="639"/>
      <c r="L27" s="639"/>
      <c r="M27" s="639"/>
      <c r="N27" s="639"/>
      <c r="O27" s="639"/>
      <c r="P27" s="639"/>
      <c r="Q27" s="640"/>
      <c r="R27" s="641">
        <v>21889454</v>
      </c>
      <c r="S27" s="644"/>
      <c r="T27" s="644"/>
      <c r="U27" s="644"/>
      <c r="V27" s="644"/>
      <c r="W27" s="644"/>
      <c r="X27" s="644"/>
      <c r="Y27" s="645"/>
      <c r="Z27" s="703">
        <v>15.3</v>
      </c>
      <c r="AA27" s="703"/>
      <c r="AB27" s="703"/>
      <c r="AC27" s="703"/>
      <c r="AD27" s="704" t="s">
        <v>181</v>
      </c>
      <c r="AE27" s="704"/>
      <c r="AF27" s="704"/>
      <c r="AG27" s="704"/>
      <c r="AH27" s="704"/>
      <c r="AI27" s="704"/>
      <c r="AJ27" s="704"/>
      <c r="AK27" s="704"/>
      <c r="AL27" s="646" t="s">
        <v>233</v>
      </c>
      <c r="AM27" s="647"/>
      <c r="AN27" s="647"/>
      <c r="AO27" s="705"/>
      <c r="AP27" s="638" t="s">
        <v>298</v>
      </c>
      <c r="AQ27" s="639"/>
      <c r="AR27" s="639"/>
      <c r="AS27" s="639"/>
      <c r="AT27" s="639"/>
      <c r="AU27" s="639"/>
      <c r="AV27" s="639"/>
      <c r="AW27" s="639"/>
      <c r="AX27" s="639"/>
      <c r="AY27" s="639"/>
      <c r="AZ27" s="639"/>
      <c r="BA27" s="639"/>
      <c r="BB27" s="639"/>
      <c r="BC27" s="639"/>
      <c r="BD27" s="639"/>
      <c r="BE27" s="639"/>
      <c r="BF27" s="640"/>
      <c r="BG27" s="641">
        <v>53029430</v>
      </c>
      <c r="BH27" s="644"/>
      <c r="BI27" s="644"/>
      <c r="BJ27" s="644"/>
      <c r="BK27" s="644"/>
      <c r="BL27" s="644"/>
      <c r="BM27" s="644"/>
      <c r="BN27" s="645"/>
      <c r="BO27" s="703">
        <v>100</v>
      </c>
      <c r="BP27" s="703"/>
      <c r="BQ27" s="703"/>
      <c r="BR27" s="703"/>
      <c r="BS27" s="649">
        <v>1004618</v>
      </c>
      <c r="BT27" s="644"/>
      <c r="BU27" s="644"/>
      <c r="BV27" s="644"/>
      <c r="BW27" s="644"/>
      <c r="BX27" s="644"/>
      <c r="BY27" s="644"/>
      <c r="BZ27" s="644"/>
      <c r="CA27" s="644"/>
      <c r="CB27" s="684"/>
      <c r="CD27" s="685" t="s">
        <v>299</v>
      </c>
      <c r="CE27" s="682"/>
      <c r="CF27" s="682"/>
      <c r="CG27" s="682"/>
      <c r="CH27" s="682"/>
      <c r="CI27" s="682"/>
      <c r="CJ27" s="682"/>
      <c r="CK27" s="682"/>
      <c r="CL27" s="682"/>
      <c r="CM27" s="682"/>
      <c r="CN27" s="682"/>
      <c r="CO27" s="682"/>
      <c r="CP27" s="682"/>
      <c r="CQ27" s="683"/>
      <c r="CR27" s="641">
        <v>30331689</v>
      </c>
      <c r="CS27" s="642"/>
      <c r="CT27" s="642"/>
      <c r="CU27" s="642"/>
      <c r="CV27" s="642"/>
      <c r="CW27" s="642"/>
      <c r="CX27" s="642"/>
      <c r="CY27" s="643"/>
      <c r="CZ27" s="646">
        <v>21.7</v>
      </c>
      <c r="DA27" s="675"/>
      <c r="DB27" s="675"/>
      <c r="DC27" s="676"/>
      <c r="DD27" s="649">
        <v>9818775</v>
      </c>
      <c r="DE27" s="642"/>
      <c r="DF27" s="642"/>
      <c r="DG27" s="642"/>
      <c r="DH27" s="642"/>
      <c r="DI27" s="642"/>
      <c r="DJ27" s="642"/>
      <c r="DK27" s="643"/>
      <c r="DL27" s="649">
        <v>9818466</v>
      </c>
      <c r="DM27" s="642"/>
      <c r="DN27" s="642"/>
      <c r="DO27" s="642"/>
      <c r="DP27" s="642"/>
      <c r="DQ27" s="642"/>
      <c r="DR27" s="642"/>
      <c r="DS27" s="642"/>
      <c r="DT27" s="642"/>
      <c r="DU27" s="642"/>
      <c r="DV27" s="643"/>
      <c r="DW27" s="646">
        <v>12.7</v>
      </c>
      <c r="DX27" s="675"/>
      <c r="DY27" s="675"/>
      <c r="DZ27" s="675"/>
      <c r="EA27" s="675"/>
      <c r="EB27" s="675"/>
      <c r="EC27" s="677"/>
    </row>
    <row r="28" spans="2:133" ht="11.25" customHeight="1" x14ac:dyDescent="0.15">
      <c r="B28" s="746" t="s">
        <v>300</v>
      </c>
      <c r="C28" s="747"/>
      <c r="D28" s="747"/>
      <c r="E28" s="747"/>
      <c r="F28" s="747"/>
      <c r="G28" s="747"/>
      <c r="H28" s="747"/>
      <c r="I28" s="747"/>
      <c r="J28" s="747"/>
      <c r="K28" s="747"/>
      <c r="L28" s="747"/>
      <c r="M28" s="747"/>
      <c r="N28" s="747"/>
      <c r="O28" s="747"/>
      <c r="P28" s="747"/>
      <c r="Q28" s="748"/>
      <c r="R28" s="641" t="s">
        <v>233</v>
      </c>
      <c r="S28" s="644"/>
      <c r="T28" s="644"/>
      <c r="U28" s="644"/>
      <c r="V28" s="644"/>
      <c r="W28" s="644"/>
      <c r="X28" s="644"/>
      <c r="Y28" s="645"/>
      <c r="Z28" s="703" t="s">
        <v>233</v>
      </c>
      <c r="AA28" s="703"/>
      <c r="AB28" s="703"/>
      <c r="AC28" s="703"/>
      <c r="AD28" s="704" t="s">
        <v>181</v>
      </c>
      <c r="AE28" s="704"/>
      <c r="AF28" s="704"/>
      <c r="AG28" s="704"/>
      <c r="AH28" s="704"/>
      <c r="AI28" s="704"/>
      <c r="AJ28" s="704"/>
      <c r="AK28" s="704"/>
      <c r="AL28" s="646" t="s">
        <v>233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301</v>
      </c>
      <c r="CE28" s="682"/>
      <c r="CF28" s="682"/>
      <c r="CG28" s="682"/>
      <c r="CH28" s="682"/>
      <c r="CI28" s="682"/>
      <c r="CJ28" s="682"/>
      <c r="CK28" s="682"/>
      <c r="CL28" s="682"/>
      <c r="CM28" s="682"/>
      <c r="CN28" s="682"/>
      <c r="CO28" s="682"/>
      <c r="CP28" s="682"/>
      <c r="CQ28" s="683"/>
      <c r="CR28" s="641">
        <v>15185126</v>
      </c>
      <c r="CS28" s="644"/>
      <c r="CT28" s="644"/>
      <c r="CU28" s="644"/>
      <c r="CV28" s="644"/>
      <c r="CW28" s="644"/>
      <c r="CX28" s="644"/>
      <c r="CY28" s="645"/>
      <c r="CZ28" s="646">
        <v>10.8</v>
      </c>
      <c r="DA28" s="675"/>
      <c r="DB28" s="675"/>
      <c r="DC28" s="676"/>
      <c r="DD28" s="649">
        <v>14775753</v>
      </c>
      <c r="DE28" s="644"/>
      <c r="DF28" s="644"/>
      <c r="DG28" s="644"/>
      <c r="DH28" s="644"/>
      <c r="DI28" s="644"/>
      <c r="DJ28" s="644"/>
      <c r="DK28" s="645"/>
      <c r="DL28" s="649">
        <v>14775753</v>
      </c>
      <c r="DM28" s="644"/>
      <c r="DN28" s="644"/>
      <c r="DO28" s="644"/>
      <c r="DP28" s="644"/>
      <c r="DQ28" s="644"/>
      <c r="DR28" s="644"/>
      <c r="DS28" s="644"/>
      <c r="DT28" s="644"/>
      <c r="DU28" s="644"/>
      <c r="DV28" s="645"/>
      <c r="DW28" s="646">
        <v>19.100000000000001</v>
      </c>
      <c r="DX28" s="675"/>
      <c r="DY28" s="675"/>
      <c r="DZ28" s="675"/>
      <c r="EA28" s="675"/>
      <c r="EB28" s="675"/>
      <c r="EC28" s="677"/>
    </row>
    <row r="29" spans="2:133" ht="11.25" customHeight="1" x14ac:dyDescent="0.15">
      <c r="B29" s="638" t="s">
        <v>302</v>
      </c>
      <c r="C29" s="639"/>
      <c r="D29" s="639"/>
      <c r="E29" s="639"/>
      <c r="F29" s="639"/>
      <c r="G29" s="639"/>
      <c r="H29" s="639"/>
      <c r="I29" s="639"/>
      <c r="J29" s="639"/>
      <c r="K29" s="639"/>
      <c r="L29" s="639"/>
      <c r="M29" s="639"/>
      <c r="N29" s="639"/>
      <c r="O29" s="639"/>
      <c r="P29" s="639"/>
      <c r="Q29" s="640"/>
      <c r="R29" s="641">
        <v>9415251</v>
      </c>
      <c r="S29" s="644"/>
      <c r="T29" s="644"/>
      <c r="U29" s="644"/>
      <c r="V29" s="644"/>
      <c r="W29" s="644"/>
      <c r="X29" s="644"/>
      <c r="Y29" s="645"/>
      <c r="Z29" s="703">
        <v>6.6</v>
      </c>
      <c r="AA29" s="703"/>
      <c r="AB29" s="703"/>
      <c r="AC29" s="703"/>
      <c r="AD29" s="704" t="s">
        <v>181</v>
      </c>
      <c r="AE29" s="704"/>
      <c r="AF29" s="704"/>
      <c r="AG29" s="704"/>
      <c r="AH29" s="704"/>
      <c r="AI29" s="704"/>
      <c r="AJ29" s="704"/>
      <c r="AK29" s="704"/>
      <c r="AL29" s="646" t="s">
        <v>181</v>
      </c>
      <c r="AM29" s="647"/>
      <c r="AN29" s="647"/>
      <c r="AO29" s="705"/>
      <c r="AP29" s="715" t="s">
        <v>221</v>
      </c>
      <c r="AQ29" s="716"/>
      <c r="AR29" s="716"/>
      <c r="AS29" s="716"/>
      <c r="AT29" s="716"/>
      <c r="AU29" s="716"/>
      <c r="AV29" s="716"/>
      <c r="AW29" s="716"/>
      <c r="AX29" s="716"/>
      <c r="AY29" s="716"/>
      <c r="AZ29" s="716"/>
      <c r="BA29" s="716"/>
      <c r="BB29" s="716"/>
      <c r="BC29" s="716"/>
      <c r="BD29" s="716"/>
      <c r="BE29" s="716"/>
      <c r="BF29" s="717"/>
      <c r="BG29" s="715" t="s">
        <v>303</v>
      </c>
      <c r="BH29" s="743"/>
      <c r="BI29" s="743"/>
      <c r="BJ29" s="743"/>
      <c r="BK29" s="743"/>
      <c r="BL29" s="743"/>
      <c r="BM29" s="743"/>
      <c r="BN29" s="743"/>
      <c r="BO29" s="743"/>
      <c r="BP29" s="743"/>
      <c r="BQ29" s="744"/>
      <c r="BR29" s="715" t="s">
        <v>304</v>
      </c>
      <c r="BS29" s="743"/>
      <c r="BT29" s="743"/>
      <c r="BU29" s="743"/>
      <c r="BV29" s="743"/>
      <c r="BW29" s="743"/>
      <c r="BX29" s="743"/>
      <c r="BY29" s="743"/>
      <c r="BZ29" s="743"/>
      <c r="CA29" s="743"/>
      <c r="CB29" s="744"/>
      <c r="CD29" s="725" t="s">
        <v>305</v>
      </c>
      <c r="CE29" s="726"/>
      <c r="CF29" s="685" t="s">
        <v>306</v>
      </c>
      <c r="CG29" s="682"/>
      <c r="CH29" s="682"/>
      <c r="CI29" s="682"/>
      <c r="CJ29" s="682"/>
      <c r="CK29" s="682"/>
      <c r="CL29" s="682"/>
      <c r="CM29" s="682"/>
      <c r="CN29" s="682"/>
      <c r="CO29" s="682"/>
      <c r="CP29" s="682"/>
      <c r="CQ29" s="683"/>
      <c r="CR29" s="641">
        <v>15185126</v>
      </c>
      <c r="CS29" s="642"/>
      <c r="CT29" s="642"/>
      <c r="CU29" s="642"/>
      <c r="CV29" s="642"/>
      <c r="CW29" s="642"/>
      <c r="CX29" s="642"/>
      <c r="CY29" s="643"/>
      <c r="CZ29" s="646">
        <v>10.8</v>
      </c>
      <c r="DA29" s="675"/>
      <c r="DB29" s="675"/>
      <c r="DC29" s="676"/>
      <c r="DD29" s="649">
        <v>14775753</v>
      </c>
      <c r="DE29" s="642"/>
      <c r="DF29" s="642"/>
      <c r="DG29" s="642"/>
      <c r="DH29" s="642"/>
      <c r="DI29" s="642"/>
      <c r="DJ29" s="642"/>
      <c r="DK29" s="643"/>
      <c r="DL29" s="649">
        <v>14775753</v>
      </c>
      <c r="DM29" s="642"/>
      <c r="DN29" s="642"/>
      <c r="DO29" s="642"/>
      <c r="DP29" s="642"/>
      <c r="DQ29" s="642"/>
      <c r="DR29" s="642"/>
      <c r="DS29" s="642"/>
      <c r="DT29" s="642"/>
      <c r="DU29" s="642"/>
      <c r="DV29" s="643"/>
      <c r="DW29" s="646">
        <v>19.100000000000001</v>
      </c>
      <c r="DX29" s="675"/>
      <c r="DY29" s="675"/>
      <c r="DZ29" s="675"/>
      <c r="EA29" s="675"/>
      <c r="EB29" s="675"/>
      <c r="EC29" s="677"/>
    </row>
    <row r="30" spans="2:133" ht="11.25" customHeight="1" x14ac:dyDescent="0.15">
      <c r="B30" s="638" t="s">
        <v>307</v>
      </c>
      <c r="C30" s="639"/>
      <c r="D30" s="639"/>
      <c r="E30" s="639"/>
      <c r="F30" s="639"/>
      <c r="G30" s="639"/>
      <c r="H30" s="639"/>
      <c r="I30" s="639"/>
      <c r="J30" s="639"/>
      <c r="K30" s="639"/>
      <c r="L30" s="639"/>
      <c r="M30" s="639"/>
      <c r="N30" s="639"/>
      <c r="O30" s="639"/>
      <c r="P30" s="639"/>
      <c r="Q30" s="640"/>
      <c r="R30" s="641">
        <v>927826</v>
      </c>
      <c r="S30" s="644"/>
      <c r="T30" s="644"/>
      <c r="U30" s="644"/>
      <c r="V30" s="644"/>
      <c r="W30" s="644"/>
      <c r="X30" s="644"/>
      <c r="Y30" s="645"/>
      <c r="Z30" s="703">
        <v>0.6</v>
      </c>
      <c r="AA30" s="703"/>
      <c r="AB30" s="703"/>
      <c r="AC30" s="703"/>
      <c r="AD30" s="704">
        <v>130825</v>
      </c>
      <c r="AE30" s="704"/>
      <c r="AF30" s="704"/>
      <c r="AG30" s="704"/>
      <c r="AH30" s="704"/>
      <c r="AI30" s="704"/>
      <c r="AJ30" s="704"/>
      <c r="AK30" s="704"/>
      <c r="AL30" s="646">
        <v>0.2</v>
      </c>
      <c r="AM30" s="647"/>
      <c r="AN30" s="647"/>
      <c r="AO30" s="705"/>
      <c r="AP30" s="731" t="s">
        <v>308</v>
      </c>
      <c r="AQ30" s="732"/>
      <c r="AR30" s="732"/>
      <c r="AS30" s="732"/>
      <c r="AT30" s="737" t="s">
        <v>309</v>
      </c>
      <c r="AU30" s="210"/>
      <c r="AV30" s="210"/>
      <c r="AW30" s="210"/>
      <c r="AX30" s="740" t="s">
        <v>184</v>
      </c>
      <c r="AY30" s="741"/>
      <c r="AZ30" s="741"/>
      <c r="BA30" s="741"/>
      <c r="BB30" s="741"/>
      <c r="BC30" s="741"/>
      <c r="BD30" s="741"/>
      <c r="BE30" s="741"/>
      <c r="BF30" s="742"/>
      <c r="BG30" s="721">
        <v>99.5</v>
      </c>
      <c r="BH30" s="722"/>
      <c r="BI30" s="722"/>
      <c r="BJ30" s="722"/>
      <c r="BK30" s="722"/>
      <c r="BL30" s="722"/>
      <c r="BM30" s="723">
        <v>98.6</v>
      </c>
      <c r="BN30" s="722"/>
      <c r="BO30" s="722"/>
      <c r="BP30" s="722"/>
      <c r="BQ30" s="724"/>
      <c r="BR30" s="721">
        <v>99.5</v>
      </c>
      <c r="BS30" s="722"/>
      <c r="BT30" s="722"/>
      <c r="BU30" s="722"/>
      <c r="BV30" s="722"/>
      <c r="BW30" s="722"/>
      <c r="BX30" s="723">
        <v>98.3</v>
      </c>
      <c r="BY30" s="722"/>
      <c r="BZ30" s="722"/>
      <c r="CA30" s="722"/>
      <c r="CB30" s="724"/>
      <c r="CD30" s="727"/>
      <c r="CE30" s="728"/>
      <c r="CF30" s="685" t="s">
        <v>310</v>
      </c>
      <c r="CG30" s="682"/>
      <c r="CH30" s="682"/>
      <c r="CI30" s="682"/>
      <c r="CJ30" s="682"/>
      <c r="CK30" s="682"/>
      <c r="CL30" s="682"/>
      <c r="CM30" s="682"/>
      <c r="CN30" s="682"/>
      <c r="CO30" s="682"/>
      <c r="CP30" s="682"/>
      <c r="CQ30" s="683"/>
      <c r="CR30" s="641">
        <v>13865665</v>
      </c>
      <c r="CS30" s="644"/>
      <c r="CT30" s="644"/>
      <c r="CU30" s="644"/>
      <c r="CV30" s="644"/>
      <c r="CW30" s="644"/>
      <c r="CX30" s="644"/>
      <c r="CY30" s="645"/>
      <c r="CZ30" s="646">
        <v>9.9</v>
      </c>
      <c r="DA30" s="675"/>
      <c r="DB30" s="675"/>
      <c r="DC30" s="676"/>
      <c r="DD30" s="649">
        <v>13456292</v>
      </c>
      <c r="DE30" s="644"/>
      <c r="DF30" s="644"/>
      <c r="DG30" s="644"/>
      <c r="DH30" s="644"/>
      <c r="DI30" s="644"/>
      <c r="DJ30" s="644"/>
      <c r="DK30" s="645"/>
      <c r="DL30" s="649">
        <v>13456292</v>
      </c>
      <c r="DM30" s="644"/>
      <c r="DN30" s="644"/>
      <c r="DO30" s="644"/>
      <c r="DP30" s="644"/>
      <c r="DQ30" s="644"/>
      <c r="DR30" s="644"/>
      <c r="DS30" s="644"/>
      <c r="DT30" s="644"/>
      <c r="DU30" s="644"/>
      <c r="DV30" s="645"/>
      <c r="DW30" s="646">
        <v>17.399999999999999</v>
      </c>
      <c r="DX30" s="675"/>
      <c r="DY30" s="675"/>
      <c r="DZ30" s="675"/>
      <c r="EA30" s="675"/>
      <c r="EB30" s="675"/>
      <c r="EC30" s="677"/>
    </row>
    <row r="31" spans="2:133" ht="11.25" customHeight="1" x14ac:dyDescent="0.15">
      <c r="B31" s="638" t="s">
        <v>311</v>
      </c>
      <c r="C31" s="639"/>
      <c r="D31" s="639"/>
      <c r="E31" s="639"/>
      <c r="F31" s="639"/>
      <c r="G31" s="639"/>
      <c r="H31" s="639"/>
      <c r="I31" s="639"/>
      <c r="J31" s="639"/>
      <c r="K31" s="639"/>
      <c r="L31" s="639"/>
      <c r="M31" s="639"/>
      <c r="N31" s="639"/>
      <c r="O31" s="639"/>
      <c r="P31" s="639"/>
      <c r="Q31" s="640"/>
      <c r="R31" s="641">
        <v>175234</v>
      </c>
      <c r="S31" s="644"/>
      <c r="T31" s="644"/>
      <c r="U31" s="644"/>
      <c r="V31" s="644"/>
      <c r="W31" s="644"/>
      <c r="X31" s="644"/>
      <c r="Y31" s="645"/>
      <c r="Z31" s="703">
        <v>0.1</v>
      </c>
      <c r="AA31" s="703"/>
      <c r="AB31" s="703"/>
      <c r="AC31" s="703"/>
      <c r="AD31" s="704" t="s">
        <v>233</v>
      </c>
      <c r="AE31" s="704"/>
      <c r="AF31" s="704"/>
      <c r="AG31" s="704"/>
      <c r="AH31" s="704"/>
      <c r="AI31" s="704"/>
      <c r="AJ31" s="704"/>
      <c r="AK31" s="704"/>
      <c r="AL31" s="646" t="s">
        <v>233</v>
      </c>
      <c r="AM31" s="647"/>
      <c r="AN31" s="647"/>
      <c r="AO31" s="705"/>
      <c r="AP31" s="733"/>
      <c r="AQ31" s="734"/>
      <c r="AR31" s="734"/>
      <c r="AS31" s="734"/>
      <c r="AT31" s="738"/>
      <c r="AU31" s="209" t="s">
        <v>312</v>
      </c>
      <c r="AV31" s="209"/>
      <c r="AW31" s="209"/>
      <c r="AX31" s="638" t="s">
        <v>313</v>
      </c>
      <c r="AY31" s="639"/>
      <c r="AZ31" s="639"/>
      <c r="BA31" s="639"/>
      <c r="BB31" s="639"/>
      <c r="BC31" s="639"/>
      <c r="BD31" s="639"/>
      <c r="BE31" s="639"/>
      <c r="BF31" s="640"/>
      <c r="BG31" s="719">
        <v>99.4</v>
      </c>
      <c r="BH31" s="642"/>
      <c r="BI31" s="642"/>
      <c r="BJ31" s="642"/>
      <c r="BK31" s="642"/>
      <c r="BL31" s="642"/>
      <c r="BM31" s="647">
        <v>98.4</v>
      </c>
      <c r="BN31" s="720"/>
      <c r="BO31" s="720"/>
      <c r="BP31" s="720"/>
      <c r="BQ31" s="681"/>
      <c r="BR31" s="719">
        <v>99.4</v>
      </c>
      <c r="BS31" s="642"/>
      <c r="BT31" s="642"/>
      <c r="BU31" s="642"/>
      <c r="BV31" s="642"/>
      <c r="BW31" s="642"/>
      <c r="BX31" s="647">
        <v>98.4</v>
      </c>
      <c r="BY31" s="720"/>
      <c r="BZ31" s="720"/>
      <c r="CA31" s="720"/>
      <c r="CB31" s="681"/>
      <c r="CD31" s="727"/>
      <c r="CE31" s="728"/>
      <c r="CF31" s="685" t="s">
        <v>314</v>
      </c>
      <c r="CG31" s="682"/>
      <c r="CH31" s="682"/>
      <c r="CI31" s="682"/>
      <c r="CJ31" s="682"/>
      <c r="CK31" s="682"/>
      <c r="CL31" s="682"/>
      <c r="CM31" s="682"/>
      <c r="CN31" s="682"/>
      <c r="CO31" s="682"/>
      <c r="CP31" s="682"/>
      <c r="CQ31" s="683"/>
      <c r="CR31" s="641">
        <v>1319461</v>
      </c>
      <c r="CS31" s="642"/>
      <c r="CT31" s="642"/>
      <c r="CU31" s="642"/>
      <c r="CV31" s="642"/>
      <c r="CW31" s="642"/>
      <c r="CX31" s="642"/>
      <c r="CY31" s="643"/>
      <c r="CZ31" s="646">
        <v>0.9</v>
      </c>
      <c r="DA31" s="675"/>
      <c r="DB31" s="675"/>
      <c r="DC31" s="676"/>
      <c r="DD31" s="649">
        <v>1319461</v>
      </c>
      <c r="DE31" s="642"/>
      <c r="DF31" s="642"/>
      <c r="DG31" s="642"/>
      <c r="DH31" s="642"/>
      <c r="DI31" s="642"/>
      <c r="DJ31" s="642"/>
      <c r="DK31" s="643"/>
      <c r="DL31" s="649">
        <v>1319461</v>
      </c>
      <c r="DM31" s="642"/>
      <c r="DN31" s="642"/>
      <c r="DO31" s="642"/>
      <c r="DP31" s="642"/>
      <c r="DQ31" s="642"/>
      <c r="DR31" s="642"/>
      <c r="DS31" s="642"/>
      <c r="DT31" s="642"/>
      <c r="DU31" s="642"/>
      <c r="DV31" s="643"/>
      <c r="DW31" s="646">
        <v>1.7</v>
      </c>
      <c r="DX31" s="675"/>
      <c r="DY31" s="675"/>
      <c r="DZ31" s="675"/>
      <c r="EA31" s="675"/>
      <c r="EB31" s="675"/>
      <c r="EC31" s="677"/>
    </row>
    <row r="32" spans="2:133" ht="11.25" customHeight="1" x14ac:dyDescent="0.15">
      <c r="B32" s="638" t="s">
        <v>315</v>
      </c>
      <c r="C32" s="639"/>
      <c r="D32" s="639"/>
      <c r="E32" s="639"/>
      <c r="F32" s="639"/>
      <c r="G32" s="639"/>
      <c r="H32" s="639"/>
      <c r="I32" s="639"/>
      <c r="J32" s="639"/>
      <c r="K32" s="639"/>
      <c r="L32" s="639"/>
      <c r="M32" s="639"/>
      <c r="N32" s="639"/>
      <c r="O32" s="639"/>
      <c r="P32" s="639"/>
      <c r="Q32" s="640"/>
      <c r="R32" s="641">
        <v>3337743</v>
      </c>
      <c r="S32" s="644"/>
      <c r="T32" s="644"/>
      <c r="U32" s="644"/>
      <c r="V32" s="644"/>
      <c r="W32" s="644"/>
      <c r="X32" s="644"/>
      <c r="Y32" s="645"/>
      <c r="Z32" s="703">
        <v>2.2999999999999998</v>
      </c>
      <c r="AA32" s="703"/>
      <c r="AB32" s="703"/>
      <c r="AC32" s="703"/>
      <c r="AD32" s="704" t="s">
        <v>233</v>
      </c>
      <c r="AE32" s="704"/>
      <c r="AF32" s="704"/>
      <c r="AG32" s="704"/>
      <c r="AH32" s="704"/>
      <c r="AI32" s="704"/>
      <c r="AJ32" s="704"/>
      <c r="AK32" s="704"/>
      <c r="AL32" s="646" t="s">
        <v>233</v>
      </c>
      <c r="AM32" s="647"/>
      <c r="AN32" s="647"/>
      <c r="AO32" s="705"/>
      <c r="AP32" s="735"/>
      <c r="AQ32" s="736"/>
      <c r="AR32" s="736"/>
      <c r="AS32" s="736"/>
      <c r="AT32" s="739"/>
      <c r="AU32" s="211"/>
      <c r="AV32" s="211"/>
      <c r="AW32" s="211"/>
      <c r="AX32" s="653" t="s">
        <v>316</v>
      </c>
      <c r="AY32" s="654"/>
      <c r="AZ32" s="654"/>
      <c r="BA32" s="654"/>
      <c r="BB32" s="654"/>
      <c r="BC32" s="654"/>
      <c r="BD32" s="654"/>
      <c r="BE32" s="654"/>
      <c r="BF32" s="655"/>
      <c r="BG32" s="718">
        <v>99.6</v>
      </c>
      <c r="BH32" s="657"/>
      <c r="BI32" s="657"/>
      <c r="BJ32" s="657"/>
      <c r="BK32" s="657"/>
      <c r="BL32" s="657"/>
      <c r="BM32" s="701">
        <v>98.6</v>
      </c>
      <c r="BN32" s="657"/>
      <c r="BO32" s="657"/>
      <c r="BP32" s="657"/>
      <c r="BQ32" s="694"/>
      <c r="BR32" s="718">
        <v>99.6</v>
      </c>
      <c r="BS32" s="657"/>
      <c r="BT32" s="657"/>
      <c r="BU32" s="657"/>
      <c r="BV32" s="657"/>
      <c r="BW32" s="657"/>
      <c r="BX32" s="701">
        <v>98</v>
      </c>
      <c r="BY32" s="657"/>
      <c r="BZ32" s="657"/>
      <c r="CA32" s="657"/>
      <c r="CB32" s="694"/>
      <c r="CD32" s="729"/>
      <c r="CE32" s="730"/>
      <c r="CF32" s="685" t="s">
        <v>317</v>
      </c>
      <c r="CG32" s="682"/>
      <c r="CH32" s="682"/>
      <c r="CI32" s="682"/>
      <c r="CJ32" s="682"/>
      <c r="CK32" s="682"/>
      <c r="CL32" s="682"/>
      <c r="CM32" s="682"/>
      <c r="CN32" s="682"/>
      <c r="CO32" s="682"/>
      <c r="CP32" s="682"/>
      <c r="CQ32" s="683"/>
      <c r="CR32" s="641" t="s">
        <v>233</v>
      </c>
      <c r="CS32" s="644"/>
      <c r="CT32" s="644"/>
      <c r="CU32" s="644"/>
      <c r="CV32" s="644"/>
      <c r="CW32" s="644"/>
      <c r="CX32" s="644"/>
      <c r="CY32" s="645"/>
      <c r="CZ32" s="646" t="s">
        <v>233</v>
      </c>
      <c r="DA32" s="675"/>
      <c r="DB32" s="675"/>
      <c r="DC32" s="676"/>
      <c r="DD32" s="649" t="s">
        <v>233</v>
      </c>
      <c r="DE32" s="644"/>
      <c r="DF32" s="644"/>
      <c r="DG32" s="644"/>
      <c r="DH32" s="644"/>
      <c r="DI32" s="644"/>
      <c r="DJ32" s="644"/>
      <c r="DK32" s="645"/>
      <c r="DL32" s="649" t="s">
        <v>233</v>
      </c>
      <c r="DM32" s="644"/>
      <c r="DN32" s="644"/>
      <c r="DO32" s="644"/>
      <c r="DP32" s="644"/>
      <c r="DQ32" s="644"/>
      <c r="DR32" s="644"/>
      <c r="DS32" s="644"/>
      <c r="DT32" s="644"/>
      <c r="DU32" s="644"/>
      <c r="DV32" s="645"/>
      <c r="DW32" s="646" t="s">
        <v>233</v>
      </c>
      <c r="DX32" s="675"/>
      <c r="DY32" s="675"/>
      <c r="DZ32" s="675"/>
      <c r="EA32" s="675"/>
      <c r="EB32" s="675"/>
      <c r="EC32" s="677"/>
    </row>
    <row r="33" spans="2:133" ht="11.25" customHeight="1" x14ac:dyDescent="0.15">
      <c r="B33" s="638" t="s">
        <v>318</v>
      </c>
      <c r="C33" s="639"/>
      <c r="D33" s="639"/>
      <c r="E33" s="639"/>
      <c r="F33" s="639"/>
      <c r="G33" s="639"/>
      <c r="H33" s="639"/>
      <c r="I33" s="639"/>
      <c r="J33" s="639"/>
      <c r="K33" s="639"/>
      <c r="L33" s="639"/>
      <c r="M33" s="639"/>
      <c r="N33" s="639"/>
      <c r="O33" s="639"/>
      <c r="P33" s="639"/>
      <c r="Q33" s="640"/>
      <c r="R33" s="641">
        <v>1460865</v>
      </c>
      <c r="S33" s="644"/>
      <c r="T33" s="644"/>
      <c r="U33" s="644"/>
      <c r="V33" s="644"/>
      <c r="W33" s="644"/>
      <c r="X33" s="644"/>
      <c r="Y33" s="645"/>
      <c r="Z33" s="703">
        <v>1</v>
      </c>
      <c r="AA33" s="703"/>
      <c r="AB33" s="703"/>
      <c r="AC33" s="703"/>
      <c r="AD33" s="704" t="s">
        <v>233</v>
      </c>
      <c r="AE33" s="704"/>
      <c r="AF33" s="704"/>
      <c r="AG33" s="704"/>
      <c r="AH33" s="704"/>
      <c r="AI33" s="704"/>
      <c r="AJ33" s="704"/>
      <c r="AK33" s="704"/>
      <c r="AL33" s="646" t="s">
        <v>181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319</v>
      </c>
      <c r="CE33" s="682"/>
      <c r="CF33" s="682"/>
      <c r="CG33" s="682"/>
      <c r="CH33" s="682"/>
      <c r="CI33" s="682"/>
      <c r="CJ33" s="682"/>
      <c r="CK33" s="682"/>
      <c r="CL33" s="682"/>
      <c r="CM33" s="682"/>
      <c r="CN33" s="682"/>
      <c r="CO33" s="682"/>
      <c r="CP33" s="682"/>
      <c r="CQ33" s="683"/>
      <c r="CR33" s="641">
        <v>49941284</v>
      </c>
      <c r="CS33" s="642"/>
      <c r="CT33" s="642"/>
      <c r="CU33" s="642"/>
      <c r="CV33" s="642"/>
      <c r="CW33" s="642"/>
      <c r="CX33" s="642"/>
      <c r="CY33" s="643"/>
      <c r="CZ33" s="646">
        <v>35.700000000000003</v>
      </c>
      <c r="DA33" s="675"/>
      <c r="DB33" s="675"/>
      <c r="DC33" s="676"/>
      <c r="DD33" s="649">
        <v>33976849</v>
      </c>
      <c r="DE33" s="642"/>
      <c r="DF33" s="642"/>
      <c r="DG33" s="642"/>
      <c r="DH33" s="642"/>
      <c r="DI33" s="642"/>
      <c r="DJ33" s="642"/>
      <c r="DK33" s="643"/>
      <c r="DL33" s="649">
        <v>31281277</v>
      </c>
      <c r="DM33" s="642"/>
      <c r="DN33" s="642"/>
      <c r="DO33" s="642"/>
      <c r="DP33" s="642"/>
      <c r="DQ33" s="642"/>
      <c r="DR33" s="642"/>
      <c r="DS33" s="642"/>
      <c r="DT33" s="642"/>
      <c r="DU33" s="642"/>
      <c r="DV33" s="643"/>
      <c r="DW33" s="646">
        <v>40.299999999999997</v>
      </c>
      <c r="DX33" s="675"/>
      <c r="DY33" s="675"/>
      <c r="DZ33" s="675"/>
      <c r="EA33" s="675"/>
      <c r="EB33" s="675"/>
      <c r="EC33" s="677"/>
    </row>
    <row r="34" spans="2:133" ht="11.25" customHeight="1" x14ac:dyDescent="0.15">
      <c r="B34" s="638" t="s">
        <v>320</v>
      </c>
      <c r="C34" s="639"/>
      <c r="D34" s="639"/>
      <c r="E34" s="639"/>
      <c r="F34" s="639"/>
      <c r="G34" s="639"/>
      <c r="H34" s="639"/>
      <c r="I34" s="639"/>
      <c r="J34" s="639"/>
      <c r="K34" s="639"/>
      <c r="L34" s="639"/>
      <c r="M34" s="639"/>
      <c r="N34" s="639"/>
      <c r="O34" s="639"/>
      <c r="P34" s="639"/>
      <c r="Q34" s="640"/>
      <c r="R34" s="641">
        <v>10590858</v>
      </c>
      <c r="S34" s="644"/>
      <c r="T34" s="644"/>
      <c r="U34" s="644"/>
      <c r="V34" s="644"/>
      <c r="W34" s="644"/>
      <c r="X34" s="644"/>
      <c r="Y34" s="645"/>
      <c r="Z34" s="703">
        <v>7.4</v>
      </c>
      <c r="AA34" s="703"/>
      <c r="AB34" s="703"/>
      <c r="AC34" s="703"/>
      <c r="AD34" s="704">
        <v>19050</v>
      </c>
      <c r="AE34" s="704"/>
      <c r="AF34" s="704"/>
      <c r="AG34" s="704"/>
      <c r="AH34" s="704"/>
      <c r="AI34" s="704"/>
      <c r="AJ34" s="704"/>
      <c r="AK34" s="704"/>
      <c r="AL34" s="646">
        <v>0</v>
      </c>
      <c r="AM34" s="647"/>
      <c r="AN34" s="647"/>
      <c r="AO34" s="705"/>
      <c r="AP34" s="214"/>
      <c r="AQ34" s="715" t="s">
        <v>321</v>
      </c>
      <c r="AR34" s="716"/>
      <c r="AS34" s="716"/>
      <c r="AT34" s="716"/>
      <c r="AU34" s="716"/>
      <c r="AV34" s="716"/>
      <c r="AW34" s="716"/>
      <c r="AX34" s="716"/>
      <c r="AY34" s="716"/>
      <c r="AZ34" s="716"/>
      <c r="BA34" s="716"/>
      <c r="BB34" s="716"/>
      <c r="BC34" s="716"/>
      <c r="BD34" s="716"/>
      <c r="BE34" s="716"/>
      <c r="BF34" s="717"/>
      <c r="BG34" s="715" t="s">
        <v>322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323</v>
      </c>
      <c r="CE34" s="682"/>
      <c r="CF34" s="682"/>
      <c r="CG34" s="682"/>
      <c r="CH34" s="682"/>
      <c r="CI34" s="682"/>
      <c r="CJ34" s="682"/>
      <c r="CK34" s="682"/>
      <c r="CL34" s="682"/>
      <c r="CM34" s="682"/>
      <c r="CN34" s="682"/>
      <c r="CO34" s="682"/>
      <c r="CP34" s="682"/>
      <c r="CQ34" s="683"/>
      <c r="CR34" s="641">
        <v>18484960</v>
      </c>
      <c r="CS34" s="644"/>
      <c r="CT34" s="644"/>
      <c r="CU34" s="644"/>
      <c r="CV34" s="644"/>
      <c r="CW34" s="644"/>
      <c r="CX34" s="644"/>
      <c r="CY34" s="645"/>
      <c r="CZ34" s="646">
        <v>13.2</v>
      </c>
      <c r="DA34" s="675"/>
      <c r="DB34" s="675"/>
      <c r="DC34" s="676"/>
      <c r="DD34" s="649">
        <v>13688038</v>
      </c>
      <c r="DE34" s="644"/>
      <c r="DF34" s="644"/>
      <c r="DG34" s="644"/>
      <c r="DH34" s="644"/>
      <c r="DI34" s="644"/>
      <c r="DJ34" s="644"/>
      <c r="DK34" s="645"/>
      <c r="DL34" s="649">
        <v>13099903</v>
      </c>
      <c r="DM34" s="644"/>
      <c r="DN34" s="644"/>
      <c r="DO34" s="644"/>
      <c r="DP34" s="644"/>
      <c r="DQ34" s="644"/>
      <c r="DR34" s="644"/>
      <c r="DS34" s="644"/>
      <c r="DT34" s="644"/>
      <c r="DU34" s="644"/>
      <c r="DV34" s="645"/>
      <c r="DW34" s="646">
        <v>16.899999999999999</v>
      </c>
      <c r="DX34" s="675"/>
      <c r="DY34" s="675"/>
      <c r="DZ34" s="675"/>
      <c r="EA34" s="675"/>
      <c r="EB34" s="675"/>
      <c r="EC34" s="677"/>
    </row>
    <row r="35" spans="2:133" ht="11.25" customHeight="1" x14ac:dyDescent="0.15">
      <c r="B35" s="638" t="s">
        <v>324</v>
      </c>
      <c r="C35" s="639"/>
      <c r="D35" s="639"/>
      <c r="E35" s="639"/>
      <c r="F35" s="639"/>
      <c r="G35" s="639"/>
      <c r="H35" s="639"/>
      <c r="I35" s="639"/>
      <c r="J35" s="639"/>
      <c r="K35" s="639"/>
      <c r="L35" s="639"/>
      <c r="M35" s="639"/>
      <c r="N35" s="639"/>
      <c r="O35" s="639"/>
      <c r="P35" s="639"/>
      <c r="Q35" s="640"/>
      <c r="R35" s="641">
        <v>15881100</v>
      </c>
      <c r="S35" s="644"/>
      <c r="T35" s="644"/>
      <c r="U35" s="644"/>
      <c r="V35" s="644"/>
      <c r="W35" s="644"/>
      <c r="X35" s="644"/>
      <c r="Y35" s="645"/>
      <c r="Z35" s="703">
        <v>11.1</v>
      </c>
      <c r="AA35" s="703"/>
      <c r="AB35" s="703"/>
      <c r="AC35" s="703"/>
      <c r="AD35" s="704" t="s">
        <v>181</v>
      </c>
      <c r="AE35" s="704"/>
      <c r="AF35" s="704"/>
      <c r="AG35" s="704"/>
      <c r="AH35" s="704"/>
      <c r="AI35" s="704"/>
      <c r="AJ35" s="704"/>
      <c r="AK35" s="704"/>
      <c r="AL35" s="646" t="s">
        <v>233</v>
      </c>
      <c r="AM35" s="647"/>
      <c r="AN35" s="647"/>
      <c r="AO35" s="705"/>
      <c r="AP35" s="214"/>
      <c r="AQ35" s="709" t="s">
        <v>325</v>
      </c>
      <c r="AR35" s="710"/>
      <c r="AS35" s="710"/>
      <c r="AT35" s="710"/>
      <c r="AU35" s="710"/>
      <c r="AV35" s="710"/>
      <c r="AW35" s="710"/>
      <c r="AX35" s="710"/>
      <c r="AY35" s="711"/>
      <c r="AZ35" s="706">
        <v>15015307</v>
      </c>
      <c r="BA35" s="707"/>
      <c r="BB35" s="707"/>
      <c r="BC35" s="707"/>
      <c r="BD35" s="707"/>
      <c r="BE35" s="707"/>
      <c r="BF35" s="708"/>
      <c r="BG35" s="712" t="s">
        <v>326</v>
      </c>
      <c r="BH35" s="713"/>
      <c r="BI35" s="713"/>
      <c r="BJ35" s="713"/>
      <c r="BK35" s="713"/>
      <c r="BL35" s="713"/>
      <c r="BM35" s="713"/>
      <c r="BN35" s="713"/>
      <c r="BO35" s="713"/>
      <c r="BP35" s="713"/>
      <c r="BQ35" s="713"/>
      <c r="BR35" s="713"/>
      <c r="BS35" s="713"/>
      <c r="BT35" s="713"/>
      <c r="BU35" s="714"/>
      <c r="BV35" s="706">
        <v>1503985</v>
      </c>
      <c r="BW35" s="707"/>
      <c r="BX35" s="707"/>
      <c r="BY35" s="707"/>
      <c r="BZ35" s="707"/>
      <c r="CA35" s="707"/>
      <c r="CB35" s="708"/>
      <c r="CD35" s="685" t="s">
        <v>327</v>
      </c>
      <c r="CE35" s="682"/>
      <c r="CF35" s="682"/>
      <c r="CG35" s="682"/>
      <c r="CH35" s="682"/>
      <c r="CI35" s="682"/>
      <c r="CJ35" s="682"/>
      <c r="CK35" s="682"/>
      <c r="CL35" s="682"/>
      <c r="CM35" s="682"/>
      <c r="CN35" s="682"/>
      <c r="CO35" s="682"/>
      <c r="CP35" s="682"/>
      <c r="CQ35" s="683"/>
      <c r="CR35" s="641">
        <v>861251</v>
      </c>
      <c r="CS35" s="642"/>
      <c r="CT35" s="642"/>
      <c r="CU35" s="642"/>
      <c r="CV35" s="642"/>
      <c r="CW35" s="642"/>
      <c r="CX35" s="642"/>
      <c r="CY35" s="643"/>
      <c r="CZ35" s="646">
        <v>0.6</v>
      </c>
      <c r="DA35" s="675"/>
      <c r="DB35" s="675"/>
      <c r="DC35" s="676"/>
      <c r="DD35" s="649">
        <v>813728</v>
      </c>
      <c r="DE35" s="642"/>
      <c r="DF35" s="642"/>
      <c r="DG35" s="642"/>
      <c r="DH35" s="642"/>
      <c r="DI35" s="642"/>
      <c r="DJ35" s="642"/>
      <c r="DK35" s="643"/>
      <c r="DL35" s="649">
        <v>813728</v>
      </c>
      <c r="DM35" s="642"/>
      <c r="DN35" s="642"/>
      <c r="DO35" s="642"/>
      <c r="DP35" s="642"/>
      <c r="DQ35" s="642"/>
      <c r="DR35" s="642"/>
      <c r="DS35" s="642"/>
      <c r="DT35" s="642"/>
      <c r="DU35" s="642"/>
      <c r="DV35" s="643"/>
      <c r="DW35" s="646">
        <v>1</v>
      </c>
      <c r="DX35" s="675"/>
      <c r="DY35" s="675"/>
      <c r="DZ35" s="675"/>
      <c r="EA35" s="675"/>
      <c r="EB35" s="675"/>
      <c r="EC35" s="677"/>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181</v>
      </c>
      <c r="S36" s="644"/>
      <c r="T36" s="644"/>
      <c r="U36" s="644"/>
      <c r="V36" s="644"/>
      <c r="W36" s="644"/>
      <c r="X36" s="644"/>
      <c r="Y36" s="645"/>
      <c r="Z36" s="703" t="s">
        <v>233</v>
      </c>
      <c r="AA36" s="703"/>
      <c r="AB36" s="703"/>
      <c r="AC36" s="703"/>
      <c r="AD36" s="704" t="s">
        <v>233</v>
      </c>
      <c r="AE36" s="704"/>
      <c r="AF36" s="704"/>
      <c r="AG36" s="704"/>
      <c r="AH36" s="704"/>
      <c r="AI36" s="704"/>
      <c r="AJ36" s="704"/>
      <c r="AK36" s="704"/>
      <c r="AL36" s="646" t="s">
        <v>233</v>
      </c>
      <c r="AM36" s="647"/>
      <c r="AN36" s="647"/>
      <c r="AO36" s="705"/>
      <c r="AQ36" s="678" t="s">
        <v>329</v>
      </c>
      <c r="AR36" s="679"/>
      <c r="AS36" s="679"/>
      <c r="AT36" s="679"/>
      <c r="AU36" s="679"/>
      <c r="AV36" s="679"/>
      <c r="AW36" s="679"/>
      <c r="AX36" s="679"/>
      <c r="AY36" s="680"/>
      <c r="AZ36" s="641">
        <v>3657181</v>
      </c>
      <c r="BA36" s="644"/>
      <c r="BB36" s="644"/>
      <c r="BC36" s="644"/>
      <c r="BD36" s="642"/>
      <c r="BE36" s="642"/>
      <c r="BF36" s="681"/>
      <c r="BG36" s="685" t="s">
        <v>330</v>
      </c>
      <c r="BH36" s="682"/>
      <c r="BI36" s="682"/>
      <c r="BJ36" s="682"/>
      <c r="BK36" s="682"/>
      <c r="BL36" s="682"/>
      <c r="BM36" s="682"/>
      <c r="BN36" s="682"/>
      <c r="BO36" s="682"/>
      <c r="BP36" s="682"/>
      <c r="BQ36" s="682"/>
      <c r="BR36" s="682"/>
      <c r="BS36" s="682"/>
      <c r="BT36" s="682"/>
      <c r="BU36" s="683"/>
      <c r="BV36" s="641">
        <v>928153</v>
      </c>
      <c r="BW36" s="644"/>
      <c r="BX36" s="644"/>
      <c r="BY36" s="644"/>
      <c r="BZ36" s="644"/>
      <c r="CA36" s="644"/>
      <c r="CB36" s="684"/>
      <c r="CD36" s="685" t="s">
        <v>331</v>
      </c>
      <c r="CE36" s="682"/>
      <c r="CF36" s="682"/>
      <c r="CG36" s="682"/>
      <c r="CH36" s="682"/>
      <c r="CI36" s="682"/>
      <c r="CJ36" s="682"/>
      <c r="CK36" s="682"/>
      <c r="CL36" s="682"/>
      <c r="CM36" s="682"/>
      <c r="CN36" s="682"/>
      <c r="CO36" s="682"/>
      <c r="CP36" s="682"/>
      <c r="CQ36" s="683"/>
      <c r="CR36" s="641">
        <v>10848088</v>
      </c>
      <c r="CS36" s="644"/>
      <c r="CT36" s="644"/>
      <c r="CU36" s="644"/>
      <c r="CV36" s="644"/>
      <c r="CW36" s="644"/>
      <c r="CX36" s="644"/>
      <c r="CY36" s="645"/>
      <c r="CZ36" s="646">
        <v>7.7</v>
      </c>
      <c r="DA36" s="675"/>
      <c r="DB36" s="675"/>
      <c r="DC36" s="676"/>
      <c r="DD36" s="649">
        <v>9314566</v>
      </c>
      <c r="DE36" s="644"/>
      <c r="DF36" s="644"/>
      <c r="DG36" s="644"/>
      <c r="DH36" s="644"/>
      <c r="DI36" s="644"/>
      <c r="DJ36" s="644"/>
      <c r="DK36" s="645"/>
      <c r="DL36" s="649">
        <v>8464469</v>
      </c>
      <c r="DM36" s="644"/>
      <c r="DN36" s="644"/>
      <c r="DO36" s="644"/>
      <c r="DP36" s="644"/>
      <c r="DQ36" s="644"/>
      <c r="DR36" s="644"/>
      <c r="DS36" s="644"/>
      <c r="DT36" s="644"/>
      <c r="DU36" s="644"/>
      <c r="DV36" s="645"/>
      <c r="DW36" s="646">
        <v>10.9</v>
      </c>
      <c r="DX36" s="675"/>
      <c r="DY36" s="675"/>
      <c r="DZ36" s="675"/>
      <c r="EA36" s="675"/>
      <c r="EB36" s="675"/>
      <c r="EC36" s="677"/>
    </row>
    <row r="37" spans="2:133" ht="11.25" customHeight="1" x14ac:dyDescent="0.15">
      <c r="B37" s="638" t="s">
        <v>332</v>
      </c>
      <c r="C37" s="639"/>
      <c r="D37" s="639"/>
      <c r="E37" s="639"/>
      <c r="F37" s="639"/>
      <c r="G37" s="639"/>
      <c r="H37" s="639"/>
      <c r="I37" s="639"/>
      <c r="J37" s="639"/>
      <c r="K37" s="639"/>
      <c r="L37" s="639"/>
      <c r="M37" s="639"/>
      <c r="N37" s="639"/>
      <c r="O37" s="639"/>
      <c r="P37" s="639"/>
      <c r="Q37" s="640"/>
      <c r="R37" s="641">
        <v>5268100</v>
      </c>
      <c r="S37" s="644"/>
      <c r="T37" s="644"/>
      <c r="U37" s="644"/>
      <c r="V37" s="644"/>
      <c r="W37" s="644"/>
      <c r="X37" s="644"/>
      <c r="Y37" s="645"/>
      <c r="Z37" s="703">
        <v>3.7</v>
      </c>
      <c r="AA37" s="703"/>
      <c r="AB37" s="703"/>
      <c r="AC37" s="703"/>
      <c r="AD37" s="704" t="s">
        <v>233</v>
      </c>
      <c r="AE37" s="704"/>
      <c r="AF37" s="704"/>
      <c r="AG37" s="704"/>
      <c r="AH37" s="704"/>
      <c r="AI37" s="704"/>
      <c r="AJ37" s="704"/>
      <c r="AK37" s="704"/>
      <c r="AL37" s="646" t="s">
        <v>181</v>
      </c>
      <c r="AM37" s="647"/>
      <c r="AN37" s="647"/>
      <c r="AO37" s="705"/>
      <c r="AQ37" s="678" t="s">
        <v>333</v>
      </c>
      <c r="AR37" s="679"/>
      <c r="AS37" s="679"/>
      <c r="AT37" s="679"/>
      <c r="AU37" s="679"/>
      <c r="AV37" s="679"/>
      <c r="AW37" s="679"/>
      <c r="AX37" s="679"/>
      <c r="AY37" s="680"/>
      <c r="AZ37" s="641">
        <v>510011</v>
      </c>
      <c r="BA37" s="644"/>
      <c r="BB37" s="644"/>
      <c r="BC37" s="644"/>
      <c r="BD37" s="642"/>
      <c r="BE37" s="642"/>
      <c r="BF37" s="681"/>
      <c r="BG37" s="685" t="s">
        <v>334</v>
      </c>
      <c r="BH37" s="682"/>
      <c r="BI37" s="682"/>
      <c r="BJ37" s="682"/>
      <c r="BK37" s="682"/>
      <c r="BL37" s="682"/>
      <c r="BM37" s="682"/>
      <c r="BN37" s="682"/>
      <c r="BO37" s="682"/>
      <c r="BP37" s="682"/>
      <c r="BQ37" s="682"/>
      <c r="BR37" s="682"/>
      <c r="BS37" s="682"/>
      <c r="BT37" s="682"/>
      <c r="BU37" s="683"/>
      <c r="BV37" s="641">
        <v>49375</v>
      </c>
      <c r="BW37" s="644"/>
      <c r="BX37" s="644"/>
      <c r="BY37" s="644"/>
      <c r="BZ37" s="644"/>
      <c r="CA37" s="644"/>
      <c r="CB37" s="684"/>
      <c r="CD37" s="685" t="s">
        <v>335</v>
      </c>
      <c r="CE37" s="682"/>
      <c r="CF37" s="682"/>
      <c r="CG37" s="682"/>
      <c r="CH37" s="682"/>
      <c r="CI37" s="682"/>
      <c r="CJ37" s="682"/>
      <c r="CK37" s="682"/>
      <c r="CL37" s="682"/>
      <c r="CM37" s="682"/>
      <c r="CN37" s="682"/>
      <c r="CO37" s="682"/>
      <c r="CP37" s="682"/>
      <c r="CQ37" s="683"/>
      <c r="CR37" s="641">
        <v>42520</v>
      </c>
      <c r="CS37" s="642"/>
      <c r="CT37" s="642"/>
      <c r="CU37" s="642"/>
      <c r="CV37" s="642"/>
      <c r="CW37" s="642"/>
      <c r="CX37" s="642"/>
      <c r="CY37" s="643"/>
      <c r="CZ37" s="646">
        <v>0</v>
      </c>
      <c r="DA37" s="675"/>
      <c r="DB37" s="675"/>
      <c r="DC37" s="676"/>
      <c r="DD37" s="649">
        <v>42520</v>
      </c>
      <c r="DE37" s="642"/>
      <c r="DF37" s="642"/>
      <c r="DG37" s="642"/>
      <c r="DH37" s="642"/>
      <c r="DI37" s="642"/>
      <c r="DJ37" s="642"/>
      <c r="DK37" s="643"/>
      <c r="DL37" s="649">
        <v>42520</v>
      </c>
      <c r="DM37" s="642"/>
      <c r="DN37" s="642"/>
      <c r="DO37" s="642"/>
      <c r="DP37" s="642"/>
      <c r="DQ37" s="642"/>
      <c r="DR37" s="642"/>
      <c r="DS37" s="642"/>
      <c r="DT37" s="642"/>
      <c r="DU37" s="642"/>
      <c r="DV37" s="643"/>
      <c r="DW37" s="646">
        <v>0.1</v>
      </c>
      <c r="DX37" s="675"/>
      <c r="DY37" s="675"/>
      <c r="DZ37" s="675"/>
      <c r="EA37" s="675"/>
      <c r="EB37" s="675"/>
      <c r="EC37" s="677"/>
    </row>
    <row r="38" spans="2:133" ht="11.25" customHeight="1" x14ac:dyDescent="0.15">
      <c r="B38" s="653" t="s">
        <v>336</v>
      </c>
      <c r="C38" s="654"/>
      <c r="D38" s="654"/>
      <c r="E38" s="654"/>
      <c r="F38" s="654"/>
      <c r="G38" s="654"/>
      <c r="H38" s="654"/>
      <c r="I38" s="654"/>
      <c r="J38" s="654"/>
      <c r="K38" s="654"/>
      <c r="L38" s="654"/>
      <c r="M38" s="654"/>
      <c r="N38" s="654"/>
      <c r="O38" s="654"/>
      <c r="P38" s="654"/>
      <c r="Q38" s="655"/>
      <c r="R38" s="656">
        <v>142892341</v>
      </c>
      <c r="S38" s="693"/>
      <c r="T38" s="693"/>
      <c r="U38" s="693"/>
      <c r="V38" s="693"/>
      <c r="W38" s="693"/>
      <c r="X38" s="693"/>
      <c r="Y38" s="698"/>
      <c r="Z38" s="699">
        <v>100</v>
      </c>
      <c r="AA38" s="699"/>
      <c r="AB38" s="699"/>
      <c r="AC38" s="699"/>
      <c r="AD38" s="700">
        <v>72272893</v>
      </c>
      <c r="AE38" s="700"/>
      <c r="AF38" s="700"/>
      <c r="AG38" s="700"/>
      <c r="AH38" s="700"/>
      <c r="AI38" s="700"/>
      <c r="AJ38" s="700"/>
      <c r="AK38" s="700"/>
      <c r="AL38" s="659">
        <v>100</v>
      </c>
      <c r="AM38" s="701"/>
      <c r="AN38" s="701"/>
      <c r="AO38" s="702"/>
      <c r="AQ38" s="678" t="s">
        <v>337</v>
      </c>
      <c r="AR38" s="679"/>
      <c r="AS38" s="679"/>
      <c r="AT38" s="679"/>
      <c r="AU38" s="679"/>
      <c r="AV38" s="679"/>
      <c r="AW38" s="679"/>
      <c r="AX38" s="679"/>
      <c r="AY38" s="680"/>
      <c r="AZ38" s="641">
        <v>122666</v>
      </c>
      <c r="BA38" s="644"/>
      <c r="BB38" s="644"/>
      <c r="BC38" s="644"/>
      <c r="BD38" s="642"/>
      <c r="BE38" s="642"/>
      <c r="BF38" s="681"/>
      <c r="BG38" s="685" t="s">
        <v>338</v>
      </c>
      <c r="BH38" s="682"/>
      <c r="BI38" s="682"/>
      <c r="BJ38" s="682"/>
      <c r="BK38" s="682"/>
      <c r="BL38" s="682"/>
      <c r="BM38" s="682"/>
      <c r="BN38" s="682"/>
      <c r="BO38" s="682"/>
      <c r="BP38" s="682"/>
      <c r="BQ38" s="682"/>
      <c r="BR38" s="682"/>
      <c r="BS38" s="682"/>
      <c r="BT38" s="682"/>
      <c r="BU38" s="683"/>
      <c r="BV38" s="641">
        <v>79999</v>
      </c>
      <c r="BW38" s="644"/>
      <c r="BX38" s="644"/>
      <c r="BY38" s="644"/>
      <c r="BZ38" s="644"/>
      <c r="CA38" s="644"/>
      <c r="CB38" s="684"/>
      <c r="CD38" s="685" t="s">
        <v>339</v>
      </c>
      <c r="CE38" s="682"/>
      <c r="CF38" s="682"/>
      <c r="CG38" s="682"/>
      <c r="CH38" s="682"/>
      <c r="CI38" s="682"/>
      <c r="CJ38" s="682"/>
      <c r="CK38" s="682"/>
      <c r="CL38" s="682"/>
      <c r="CM38" s="682"/>
      <c r="CN38" s="682"/>
      <c r="CO38" s="682"/>
      <c r="CP38" s="682"/>
      <c r="CQ38" s="683"/>
      <c r="CR38" s="641">
        <v>11962571</v>
      </c>
      <c r="CS38" s="644"/>
      <c r="CT38" s="644"/>
      <c r="CU38" s="644"/>
      <c r="CV38" s="644"/>
      <c r="CW38" s="644"/>
      <c r="CX38" s="644"/>
      <c r="CY38" s="645"/>
      <c r="CZ38" s="646">
        <v>8.5</v>
      </c>
      <c r="DA38" s="675"/>
      <c r="DB38" s="675"/>
      <c r="DC38" s="676"/>
      <c r="DD38" s="649">
        <v>9923235</v>
      </c>
      <c r="DE38" s="644"/>
      <c r="DF38" s="644"/>
      <c r="DG38" s="644"/>
      <c r="DH38" s="644"/>
      <c r="DI38" s="644"/>
      <c r="DJ38" s="644"/>
      <c r="DK38" s="645"/>
      <c r="DL38" s="649">
        <v>8899755</v>
      </c>
      <c r="DM38" s="644"/>
      <c r="DN38" s="644"/>
      <c r="DO38" s="644"/>
      <c r="DP38" s="644"/>
      <c r="DQ38" s="644"/>
      <c r="DR38" s="644"/>
      <c r="DS38" s="644"/>
      <c r="DT38" s="644"/>
      <c r="DU38" s="644"/>
      <c r="DV38" s="645"/>
      <c r="DW38" s="646">
        <v>11.5</v>
      </c>
      <c r="DX38" s="675"/>
      <c r="DY38" s="675"/>
      <c r="DZ38" s="675"/>
      <c r="EA38" s="675"/>
      <c r="EB38" s="675"/>
      <c r="EC38" s="677"/>
    </row>
    <row r="39" spans="2:133" ht="11.25" customHeight="1" x14ac:dyDescent="0.15">
      <c r="AQ39" s="678" t="s">
        <v>340</v>
      </c>
      <c r="AR39" s="679"/>
      <c r="AS39" s="679"/>
      <c r="AT39" s="679"/>
      <c r="AU39" s="679"/>
      <c r="AV39" s="679"/>
      <c r="AW39" s="679"/>
      <c r="AX39" s="679"/>
      <c r="AY39" s="680"/>
      <c r="AZ39" s="641" t="s">
        <v>233</v>
      </c>
      <c r="BA39" s="644"/>
      <c r="BB39" s="644"/>
      <c r="BC39" s="644"/>
      <c r="BD39" s="642"/>
      <c r="BE39" s="642"/>
      <c r="BF39" s="681"/>
      <c r="BG39" s="686" t="s">
        <v>341</v>
      </c>
      <c r="BH39" s="687"/>
      <c r="BI39" s="687"/>
      <c r="BJ39" s="687"/>
      <c r="BK39" s="687"/>
      <c r="BL39" s="215"/>
      <c r="BM39" s="682" t="s">
        <v>342</v>
      </c>
      <c r="BN39" s="682"/>
      <c r="BO39" s="682"/>
      <c r="BP39" s="682"/>
      <c r="BQ39" s="682"/>
      <c r="BR39" s="682"/>
      <c r="BS39" s="682"/>
      <c r="BT39" s="682"/>
      <c r="BU39" s="683"/>
      <c r="BV39" s="641">
        <v>98</v>
      </c>
      <c r="BW39" s="644"/>
      <c r="BX39" s="644"/>
      <c r="BY39" s="644"/>
      <c r="BZ39" s="644"/>
      <c r="CA39" s="644"/>
      <c r="CB39" s="684"/>
      <c r="CD39" s="685" t="s">
        <v>343</v>
      </c>
      <c r="CE39" s="682"/>
      <c r="CF39" s="682"/>
      <c r="CG39" s="682"/>
      <c r="CH39" s="682"/>
      <c r="CI39" s="682"/>
      <c r="CJ39" s="682"/>
      <c r="CK39" s="682"/>
      <c r="CL39" s="682"/>
      <c r="CM39" s="682"/>
      <c r="CN39" s="682"/>
      <c r="CO39" s="682"/>
      <c r="CP39" s="682"/>
      <c r="CQ39" s="683"/>
      <c r="CR39" s="641">
        <v>339022</v>
      </c>
      <c r="CS39" s="642"/>
      <c r="CT39" s="642"/>
      <c r="CU39" s="642"/>
      <c r="CV39" s="642"/>
      <c r="CW39" s="642"/>
      <c r="CX39" s="642"/>
      <c r="CY39" s="643"/>
      <c r="CZ39" s="646">
        <v>0.2</v>
      </c>
      <c r="DA39" s="675"/>
      <c r="DB39" s="675"/>
      <c r="DC39" s="676"/>
      <c r="DD39" s="649">
        <v>233860</v>
      </c>
      <c r="DE39" s="642"/>
      <c r="DF39" s="642"/>
      <c r="DG39" s="642"/>
      <c r="DH39" s="642"/>
      <c r="DI39" s="642"/>
      <c r="DJ39" s="642"/>
      <c r="DK39" s="643"/>
      <c r="DL39" s="649" t="s">
        <v>233</v>
      </c>
      <c r="DM39" s="642"/>
      <c r="DN39" s="642"/>
      <c r="DO39" s="642"/>
      <c r="DP39" s="642"/>
      <c r="DQ39" s="642"/>
      <c r="DR39" s="642"/>
      <c r="DS39" s="642"/>
      <c r="DT39" s="642"/>
      <c r="DU39" s="642"/>
      <c r="DV39" s="643"/>
      <c r="DW39" s="646" t="s">
        <v>233</v>
      </c>
      <c r="DX39" s="675"/>
      <c r="DY39" s="675"/>
      <c r="DZ39" s="675"/>
      <c r="EA39" s="675"/>
      <c r="EB39" s="675"/>
      <c r="EC39" s="677"/>
    </row>
    <row r="40" spans="2:133" ht="11.25" customHeight="1" x14ac:dyDescent="0.15">
      <c r="AQ40" s="678" t="s">
        <v>344</v>
      </c>
      <c r="AR40" s="679"/>
      <c r="AS40" s="679"/>
      <c r="AT40" s="679"/>
      <c r="AU40" s="679"/>
      <c r="AV40" s="679"/>
      <c r="AW40" s="679"/>
      <c r="AX40" s="679"/>
      <c r="AY40" s="680"/>
      <c r="AZ40" s="641">
        <v>2636401</v>
      </c>
      <c r="BA40" s="644"/>
      <c r="BB40" s="644"/>
      <c r="BC40" s="644"/>
      <c r="BD40" s="642"/>
      <c r="BE40" s="642"/>
      <c r="BF40" s="681"/>
      <c r="BG40" s="686"/>
      <c r="BH40" s="687"/>
      <c r="BI40" s="687"/>
      <c r="BJ40" s="687"/>
      <c r="BK40" s="687"/>
      <c r="BL40" s="215"/>
      <c r="BM40" s="682" t="s">
        <v>345</v>
      </c>
      <c r="BN40" s="682"/>
      <c r="BO40" s="682"/>
      <c r="BP40" s="682"/>
      <c r="BQ40" s="682"/>
      <c r="BR40" s="682"/>
      <c r="BS40" s="682"/>
      <c r="BT40" s="682"/>
      <c r="BU40" s="683"/>
      <c r="BV40" s="641">
        <v>102</v>
      </c>
      <c r="BW40" s="644"/>
      <c r="BX40" s="644"/>
      <c r="BY40" s="644"/>
      <c r="BZ40" s="644"/>
      <c r="CA40" s="644"/>
      <c r="CB40" s="684"/>
      <c r="CD40" s="685" t="s">
        <v>346</v>
      </c>
      <c r="CE40" s="682"/>
      <c r="CF40" s="682"/>
      <c r="CG40" s="682"/>
      <c r="CH40" s="682"/>
      <c r="CI40" s="682"/>
      <c r="CJ40" s="682"/>
      <c r="CK40" s="682"/>
      <c r="CL40" s="682"/>
      <c r="CM40" s="682"/>
      <c r="CN40" s="682"/>
      <c r="CO40" s="682"/>
      <c r="CP40" s="682"/>
      <c r="CQ40" s="683"/>
      <c r="CR40" s="641">
        <v>7445392</v>
      </c>
      <c r="CS40" s="644"/>
      <c r="CT40" s="644"/>
      <c r="CU40" s="644"/>
      <c r="CV40" s="644"/>
      <c r="CW40" s="644"/>
      <c r="CX40" s="644"/>
      <c r="CY40" s="645"/>
      <c r="CZ40" s="646">
        <v>5.3</v>
      </c>
      <c r="DA40" s="675"/>
      <c r="DB40" s="675"/>
      <c r="DC40" s="676"/>
      <c r="DD40" s="649">
        <v>3422</v>
      </c>
      <c r="DE40" s="644"/>
      <c r="DF40" s="644"/>
      <c r="DG40" s="644"/>
      <c r="DH40" s="644"/>
      <c r="DI40" s="644"/>
      <c r="DJ40" s="644"/>
      <c r="DK40" s="645"/>
      <c r="DL40" s="649">
        <v>3422</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15">
      <c r="AQ41" s="690" t="s">
        <v>347</v>
      </c>
      <c r="AR41" s="691"/>
      <c r="AS41" s="691"/>
      <c r="AT41" s="691"/>
      <c r="AU41" s="691"/>
      <c r="AV41" s="691"/>
      <c r="AW41" s="691"/>
      <c r="AX41" s="691"/>
      <c r="AY41" s="692"/>
      <c r="AZ41" s="656">
        <v>8089048</v>
      </c>
      <c r="BA41" s="693"/>
      <c r="BB41" s="693"/>
      <c r="BC41" s="693"/>
      <c r="BD41" s="657"/>
      <c r="BE41" s="657"/>
      <c r="BF41" s="694"/>
      <c r="BG41" s="688"/>
      <c r="BH41" s="689"/>
      <c r="BI41" s="689"/>
      <c r="BJ41" s="689"/>
      <c r="BK41" s="689"/>
      <c r="BL41" s="216"/>
      <c r="BM41" s="695" t="s">
        <v>348</v>
      </c>
      <c r="BN41" s="695"/>
      <c r="BO41" s="695"/>
      <c r="BP41" s="695"/>
      <c r="BQ41" s="695"/>
      <c r="BR41" s="695"/>
      <c r="BS41" s="695"/>
      <c r="BT41" s="695"/>
      <c r="BU41" s="696"/>
      <c r="BV41" s="656">
        <v>297</v>
      </c>
      <c r="BW41" s="693"/>
      <c r="BX41" s="693"/>
      <c r="BY41" s="693"/>
      <c r="BZ41" s="693"/>
      <c r="CA41" s="693"/>
      <c r="CB41" s="697"/>
      <c r="CD41" s="685" t="s">
        <v>349</v>
      </c>
      <c r="CE41" s="682"/>
      <c r="CF41" s="682"/>
      <c r="CG41" s="682"/>
      <c r="CH41" s="682"/>
      <c r="CI41" s="682"/>
      <c r="CJ41" s="682"/>
      <c r="CK41" s="682"/>
      <c r="CL41" s="682"/>
      <c r="CM41" s="682"/>
      <c r="CN41" s="682"/>
      <c r="CO41" s="682"/>
      <c r="CP41" s="682"/>
      <c r="CQ41" s="683"/>
      <c r="CR41" s="641" t="s">
        <v>233</v>
      </c>
      <c r="CS41" s="642"/>
      <c r="CT41" s="642"/>
      <c r="CU41" s="642"/>
      <c r="CV41" s="642"/>
      <c r="CW41" s="642"/>
      <c r="CX41" s="642"/>
      <c r="CY41" s="643"/>
      <c r="CZ41" s="646" t="s">
        <v>233</v>
      </c>
      <c r="DA41" s="675"/>
      <c r="DB41" s="675"/>
      <c r="DC41" s="676"/>
      <c r="DD41" s="649" t="s">
        <v>233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351</v>
      </c>
      <c r="CE42" s="639"/>
      <c r="CF42" s="639"/>
      <c r="CG42" s="639"/>
      <c r="CH42" s="639"/>
      <c r="CI42" s="639"/>
      <c r="CJ42" s="639"/>
      <c r="CK42" s="639"/>
      <c r="CL42" s="639"/>
      <c r="CM42" s="639"/>
      <c r="CN42" s="639"/>
      <c r="CO42" s="639"/>
      <c r="CP42" s="639"/>
      <c r="CQ42" s="640"/>
      <c r="CR42" s="641">
        <v>23532690</v>
      </c>
      <c r="CS42" s="644"/>
      <c r="CT42" s="644"/>
      <c r="CU42" s="644"/>
      <c r="CV42" s="644"/>
      <c r="CW42" s="644"/>
      <c r="CX42" s="644"/>
      <c r="CY42" s="645"/>
      <c r="CZ42" s="646">
        <v>16.8</v>
      </c>
      <c r="DA42" s="647"/>
      <c r="DB42" s="647"/>
      <c r="DC42" s="648"/>
      <c r="DD42" s="649">
        <v>5051254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353</v>
      </c>
      <c r="CE43" s="639"/>
      <c r="CF43" s="639"/>
      <c r="CG43" s="639"/>
      <c r="CH43" s="639"/>
      <c r="CI43" s="639"/>
      <c r="CJ43" s="639"/>
      <c r="CK43" s="639"/>
      <c r="CL43" s="639"/>
      <c r="CM43" s="639"/>
      <c r="CN43" s="639"/>
      <c r="CO43" s="639"/>
      <c r="CP43" s="639"/>
      <c r="CQ43" s="640"/>
      <c r="CR43" s="641">
        <v>691154</v>
      </c>
      <c r="CS43" s="642"/>
      <c r="CT43" s="642"/>
      <c r="CU43" s="642"/>
      <c r="CV43" s="642"/>
      <c r="CW43" s="642"/>
      <c r="CX43" s="642"/>
      <c r="CY43" s="643"/>
      <c r="CZ43" s="646">
        <v>0.5</v>
      </c>
      <c r="DA43" s="675"/>
      <c r="DB43" s="675"/>
      <c r="DC43" s="676"/>
      <c r="DD43" s="649">
        <v>676480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354</v>
      </c>
      <c r="CD44" s="669" t="s">
        <v>305</v>
      </c>
      <c r="CE44" s="670"/>
      <c r="CF44" s="638" t="s">
        <v>355</v>
      </c>
      <c r="CG44" s="639"/>
      <c r="CH44" s="639"/>
      <c r="CI44" s="639"/>
      <c r="CJ44" s="639"/>
      <c r="CK44" s="639"/>
      <c r="CL44" s="639"/>
      <c r="CM44" s="639"/>
      <c r="CN44" s="639"/>
      <c r="CO44" s="639"/>
      <c r="CP44" s="639"/>
      <c r="CQ44" s="640"/>
      <c r="CR44" s="641">
        <v>23532690</v>
      </c>
      <c r="CS44" s="644"/>
      <c r="CT44" s="644"/>
      <c r="CU44" s="644"/>
      <c r="CV44" s="644"/>
      <c r="CW44" s="644"/>
      <c r="CX44" s="644"/>
      <c r="CY44" s="645"/>
      <c r="CZ44" s="646">
        <v>16.8</v>
      </c>
      <c r="DA44" s="647"/>
      <c r="DB44" s="647"/>
      <c r="DC44" s="648"/>
      <c r="DD44" s="649">
        <v>5051254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356</v>
      </c>
      <c r="CG45" s="639"/>
      <c r="CH45" s="639"/>
      <c r="CI45" s="639"/>
      <c r="CJ45" s="639"/>
      <c r="CK45" s="639"/>
      <c r="CL45" s="639"/>
      <c r="CM45" s="639"/>
      <c r="CN45" s="639"/>
      <c r="CO45" s="639"/>
      <c r="CP45" s="639"/>
      <c r="CQ45" s="640"/>
      <c r="CR45" s="641">
        <v>12481123</v>
      </c>
      <c r="CS45" s="642"/>
      <c r="CT45" s="642"/>
      <c r="CU45" s="642"/>
      <c r="CV45" s="642"/>
      <c r="CW45" s="642"/>
      <c r="CX45" s="642"/>
      <c r="CY45" s="643"/>
      <c r="CZ45" s="646">
        <v>8.9</v>
      </c>
      <c r="DA45" s="675"/>
      <c r="DB45" s="675"/>
      <c r="DC45" s="676"/>
      <c r="DD45" s="649">
        <v>674721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357</v>
      </c>
      <c r="CG46" s="639"/>
      <c r="CH46" s="639"/>
      <c r="CI46" s="639"/>
      <c r="CJ46" s="639"/>
      <c r="CK46" s="639"/>
      <c r="CL46" s="639"/>
      <c r="CM46" s="639"/>
      <c r="CN46" s="639"/>
      <c r="CO46" s="639"/>
      <c r="CP46" s="639"/>
      <c r="CQ46" s="640"/>
      <c r="CR46" s="641">
        <v>10842605</v>
      </c>
      <c r="CS46" s="644"/>
      <c r="CT46" s="644"/>
      <c r="CU46" s="644"/>
      <c r="CV46" s="644"/>
      <c r="CW46" s="644"/>
      <c r="CX46" s="644"/>
      <c r="CY46" s="645"/>
      <c r="CZ46" s="646">
        <v>7.7</v>
      </c>
      <c r="DA46" s="647"/>
      <c r="DB46" s="647"/>
      <c r="DC46" s="648"/>
      <c r="DD46" s="649">
        <v>4318905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358</v>
      </c>
      <c r="CG47" s="639"/>
      <c r="CH47" s="639"/>
      <c r="CI47" s="639"/>
      <c r="CJ47" s="639"/>
      <c r="CK47" s="639"/>
      <c r="CL47" s="639"/>
      <c r="CM47" s="639"/>
      <c r="CN47" s="639"/>
      <c r="CO47" s="639"/>
      <c r="CP47" s="639"/>
      <c r="CQ47" s="640"/>
      <c r="CR47" s="641" t="s">
        <v>233</v>
      </c>
      <c r="CS47" s="642"/>
      <c r="CT47" s="642"/>
      <c r="CU47" s="642"/>
      <c r="CV47" s="642"/>
      <c r="CW47" s="642"/>
      <c r="CX47" s="642"/>
      <c r="CY47" s="643"/>
      <c r="CZ47" s="646" t="s">
        <v>233</v>
      </c>
      <c r="DA47" s="675"/>
      <c r="DB47" s="675"/>
      <c r="DC47" s="676"/>
      <c r="DD47" s="649" t="s">
        <v>233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359</v>
      </c>
      <c r="CG48" s="639"/>
      <c r="CH48" s="639"/>
      <c r="CI48" s="639"/>
      <c r="CJ48" s="639"/>
      <c r="CK48" s="639"/>
      <c r="CL48" s="639"/>
      <c r="CM48" s="639"/>
      <c r="CN48" s="639"/>
      <c r="CO48" s="639"/>
      <c r="CP48" s="639"/>
      <c r="CQ48" s="640"/>
      <c r="CR48" s="641" t="s">
        <v>233</v>
      </c>
      <c r="CS48" s="644"/>
      <c r="CT48" s="644"/>
      <c r="CU48" s="644"/>
      <c r="CV48" s="644"/>
      <c r="CW48" s="644"/>
      <c r="CX48" s="644"/>
      <c r="CY48" s="645"/>
      <c r="CZ48" s="646" t="s">
        <v>233</v>
      </c>
      <c r="DA48" s="647"/>
      <c r="DB48" s="647"/>
      <c r="DC48" s="648"/>
      <c r="DD48" s="649" t="s">
        <v>233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360</v>
      </c>
      <c r="CE49" s="654"/>
      <c r="CF49" s="654"/>
      <c r="CG49" s="654"/>
      <c r="CH49" s="654"/>
      <c r="CI49" s="654"/>
      <c r="CJ49" s="654"/>
      <c r="CK49" s="654"/>
      <c r="CL49" s="654"/>
      <c r="CM49" s="654"/>
      <c r="CN49" s="654"/>
      <c r="CO49" s="654"/>
      <c r="CP49" s="654"/>
      <c r="CQ49" s="655"/>
      <c r="CR49" s="656">
        <v>139996400</v>
      </c>
      <c r="CS49" s="657"/>
      <c r="CT49" s="657"/>
      <c r="CU49" s="657"/>
      <c r="CV49" s="657"/>
      <c r="CW49" s="657"/>
      <c r="CX49" s="657"/>
      <c r="CY49" s="658"/>
      <c r="CZ49" s="659">
        <v>100</v>
      </c>
      <c r="DA49" s="660"/>
      <c r="DB49" s="660"/>
      <c r="DC49" s="661"/>
      <c r="DD49" s="662">
        <v>83467315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DuyCHjMzRhB9jF9R6ulIE23YXHheSl6MjkcGjko/GBx/csNMjzLYeMpZxoJhTG4vS0k5y407KbT4BCfpzq2xIA==" saltValue="dCDsJkQVbr7a3xobcc3MT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2"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362</v>
      </c>
      <c r="DK2" s="1180"/>
      <c r="DL2" s="1180"/>
      <c r="DM2" s="1180"/>
      <c r="DN2" s="1180"/>
      <c r="DO2" s="1181"/>
      <c r="DP2" s="229"/>
      <c r="DQ2" s="1179" t="s">
        <v>363</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364</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366</v>
      </c>
      <c r="B5" s="1065"/>
      <c r="C5" s="1065"/>
      <c r="D5" s="1065"/>
      <c r="E5" s="1065"/>
      <c r="F5" s="1065"/>
      <c r="G5" s="1065"/>
      <c r="H5" s="1065"/>
      <c r="I5" s="1065"/>
      <c r="J5" s="1065"/>
      <c r="K5" s="1065"/>
      <c r="L5" s="1065"/>
      <c r="M5" s="1065"/>
      <c r="N5" s="1065"/>
      <c r="O5" s="1065"/>
      <c r="P5" s="1066"/>
      <c r="Q5" s="1070" t="s">
        <v>367</v>
      </c>
      <c r="R5" s="1071"/>
      <c r="S5" s="1071"/>
      <c r="T5" s="1071"/>
      <c r="U5" s="1072"/>
      <c r="V5" s="1070" t="s">
        <v>368</v>
      </c>
      <c r="W5" s="1071"/>
      <c r="X5" s="1071"/>
      <c r="Y5" s="1071"/>
      <c r="Z5" s="1072"/>
      <c r="AA5" s="1070" t="s">
        <v>369</v>
      </c>
      <c r="AB5" s="1071"/>
      <c r="AC5" s="1071"/>
      <c r="AD5" s="1071"/>
      <c r="AE5" s="1071"/>
      <c r="AF5" s="1182" t="s">
        <v>370</v>
      </c>
      <c r="AG5" s="1071"/>
      <c r="AH5" s="1071"/>
      <c r="AI5" s="1071"/>
      <c r="AJ5" s="1086"/>
      <c r="AK5" s="1071" t="s">
        <v>371</v>
      </c>
      <c r="AL5" s="1071"/>
      <c r="AM5" s="1071"/>
      <c r="AN5" s="1071"/>
      <c r="AO5" s="1072"/>
      <c r="AP5" s="1070" t="s">
        <v>372</v>
      </c>
      <c r="AQ5" s="1071"/>
      <c r="AR5" s="1071"/>
      <c r="AS5" s="1071"/>
      <c r="AT5" s="1072"/>
      <c r="AU5" s="1070" t="s">
        <v>373</v>
      </c>
      <c r="AV5" s="1071"/>
      <c r="AW5" s="1071"/>
      <c r="AX5" s="1071"/>
      <c r="AY5" s="1086"/>
      <c r="AZ5" s="236"/>
      <c r="BA5" s="236"/>
      <c r="BB5" s="236"/>
      <c r="BC5" s="236"/>
      <c r="BD5" s="236"/>
      <c r="BE5" s="237"/>
      <c r="BF5" s="237"/>
      <c r="BG5" s="237"/>
      <c r="BH5" s="237"/>
      <c r="BI5" s="237"/>
      <c r="BJ5" s="237"/>
      <c r="BK5" s="237"/>
      <c r="BL5" s="237"/>
      <c r="BM5" s="237"/>
      <c r="BN5" s="237"/>
      <c r="BO5" s="237"/>
      <c r="BP5" s="237"/>
      <c r="BQ5" s="1064" t="s">
        <v>374</v>
      </c>
      <c r="BR5" s="1065"/>
      <c r="BS5" s="1065"/>
      <c r="BT5" s="1065"/>
      <c r="BU5" s="1065"/>
      <c r="BV5" s="1065"/>
      <c r="BW5" s="1065"/>
      <c r="BX5" s="1065"/>
      <c r="BY5" s="1065"/>
      <c r="BZ5" s="1065"/>
      <c r="CA5" s="1065"/>
      <c r="CB5" s="1065"/>
      <c r="CC5" s="1065"/>
      <c r="CD5" s="1065"/>
      <c r="CE5" s="1065"/>
      <c r="CF5" s="1065"/>
      <c r="CG5" s="1066"/>
      <c r="CH5" s="1070" t="s">
        <v>375</v>
      </c>
      <c r="CI5" s="1071"/>
      <c r="CJ5" s="1071"/>
      <c r="CK5" s="1071"/>
      <c r="CL5" s="1072"/>
      <c r="CM5" s="1070" t="s">
        <v>376</v>
      </c>
      <c r="CN5" s="1071"/>
      <c r="CO5" s="1071"/>
      <c r="CP5" s="1071"/>
      <c r="CQ5" s="1072"/>
      <c r="CR5" s="1070" t="s">
        <v>377</v>
      </c>
      <c r="CS5" s="1071"/>
      <c r="CT5" s="1071"/>
      <c r="CU5" s="1071"/>
      <c r="CV5" s="1072"/>
      <c r="CW5" s="1070" t="s">
        <v>378</v>
      </c>
      <c r="CX5" s="1071"/>
      <c r="CY5" s="1071"/>
      <c r="CZ5" s="1071"/>
      <c r="DA5" s="1072"/>
      <c r="DB5" s="1070" t="s">
        <v>379</v>
      </c>
      <c r="DC5" s="1071"/>
      <c r="DD5" s="1071"/>
      <c r="DE5" s="1071"/>
      <c r="DF5" s="1072"/>
      <c r="DG5" s="1167" t="s">
        <v>380</v>
      </c>
      <c r="DH5" s="1168"/>
      <c r="DI5" s="1168"/>
      <c r="DJ5" s="1168"/>
      <c r="DK5" s="1169"/>
      <c r="DL5" s="1167" t="s">
        <v>381</v>
      </c>
      <c r="DM5" s="1168"/>
      <c r="DN5" s="1168"/>
      <c r="DO5" s="1168"/>
      <c r="DP5" s="1169"/>
      <c r="DQ5" s="1070" t="s">
        <v>382</v>
      </c>
      <c r="DR5" s="1071"/>
      <c r="DS5" s="1071"/>
      <c r="DT5" s="1071"/>
      <c r="DU5" s="1072"/>
      <c r="DV5" s="1070" t="s">
        <v>373</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383</v>
      </c>
      <c r="C7" s="1120"/>
      <c r="D7" s="1120"/>
      <c r="E7" s="1120"/>
      <c r="F7" s="1120"/>
      <c r="G7" s="1120"/>
      <c r="H7" s="1120"/>
      <c r="I7" s="1120"/>
      <c r="J7" s="1120"/>
      <c r="K7" s="1120"/>
      <c r="L7" s="1120"/>
      <c r="M7" s="1120"/>
      <c r="N7" s="1120"/>
      <c r="O7" s="1120"/>
      <c r="P7" s="1121"/>
      <c r="Q7" s="1173">
        <v>143053</v>
      </c>
      <c r="R7" s="1174"/>
      <c r="S7" s="1174"/>
      <c r="T7" s="1174"/>
      <c r="U7" s="1174"/>
      <c r="V7" s="1174">
        <v>140177</v>
      </c>
      <c r="W7" s="1174"/>
      <c r="X7" s="1174"/>
      <c r="Y7" s="1174"/>
      <c r="Z7" s="1174"/>
      <c r="AA7" s="1174">
        <v>2877</v>
      </c>
      <c r="AB7" s="1174"/>
      <c r="AC7" s="1174"/>
      <c r="AD7" s="1174"/>
      <c r="AE7" s="1175"/>
      <c r="AF7" s="1176">
        <v>2489</v>
      </c>
      <c r="AG7" s="1177"/>
      <c r="AH7" s="1177"/>
      <c r="AI7" s="1177"/>
      <c r="AJ7" s="1178"/>
      <c r="AK7" s="1160">
        <v>3560</v>
      </c>
      <c r="AL7" s="1161"/>
      <c r="AM7" s="1161"/>
      <c r="AN7" s="1161"/>
      <c r="AO7" s="1161"/>
      <c r="AP7" s="1161">
        <v>155480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574</v>
      </c>
      <c r="BT7" s="1165"/>
      <c r="BU7" s="1165"/>
      <c r="BV7" s="1165"/>
      <c r="BW7" s="1165"/>
      <c r="BX7" s="1165"/>
      <c r="BY7" s="1165"/>
      <c r="BZ7" s="1165"/>
      <c r="CA7" s="1165"/>
      <c r="CB7" s="1165"/>
      <c r="CC7" s="1165"/>
      <c r="CD7" s="1165"/>
      <c r="CE7" s="1165"/>
      <c r="CF7" s="1165"/>
      <c r="CG7" s="1166"/>
      <c r="CH7" s="1157">
        <v>-1</v>
      </c>
      <c r="CI7" s="1158"/>
      <c r="CJ7" s="1158"/>
      <c r="CK7" s="1158"/>
      <c r="CL7" s="1159"/>
      <c r="CM7" s="1157">
        <v>128</v>
      </c>
      <c r="CN7" s="1158"/>
      <c r="CO7" s="1158"/>
      <c r="CP7" s="1158"/>
      <c r="CQ7" s="1159"/>
      <c r="CR7" s="1157">
        <v>41</v>
      </c>
      <c r="CS7" s="1158"/>
      <c r="CT7" s="1158"/>
      <c r="CU7" s="1158"/>
      <c r="CV7" s="1159"/>
      <c r="CW7" s="1157">
        <v>145</v>
      </c>
      <c r="CX7" s="1158"/>
      <c r="CY7" s="1158"/>
      <c r="CZ7" s="1158"/>
      <c r="DA7" s="1159"/>
      <c r="DB7" s="1157" t="s">
        <v>590</v>
      </c>
      <c r="DC7" s="1158"/>
      <c r="DD7" s="1158"/>
      <c r="DE7" s="1158"/>
      <c r="DF7" s="1159"/>
      <c r="DG7" s="1157" t="s">
        <v>506</v>
      </c>
      <c r="DH7" s="1158"/>
      <c r="DI7" s="1158"/>
      <c r="DJ7" s="1158"/>
      <c r="DK7" s="1159"/>
      <c r="DL7" s="1157" t="s">
        <v>506</v>
      </c>
      <c r="DM7" s="1158"/>
      <c r="DN7" s="1158"/>
      <c r="DO7" s="1158"/>
      <c r="DP7" s="1159"/>
      <c r="DQ7" s="1157" t="s">
        <v>506</v>
      </c>
      <c r="DR7" s="1158"/>
      <c r="DS7" s="1158"/>
      <c r="DT7" s="1158"/>
      <c r="DU7" s="1159"/>
      <c r="DV7" s="1184"/>
      <c r="DW7" s="1185"/>
      <c r="DX7" s="1185"/>
      <c r="DY7" s="1185"/>
      <c r="DZ7" s="1186"/>
      <c r="EA7" s="234"/>
    </row>
    <row r="8" spans="1:131" s="235" customFormat="1" ht="26.25" customHeight="1" x14ac:dyDescent="0.15">
      <c r="A8" s="241">
        <v>2</v>
      </c>
      <c r="B8" s="1106" t="s">
        <v>384</v>
      </c>
      <c r="C8" s="1107"/>
      <c r="D8" s="1107"/>
      <c r="E8" s="1107"/>
      <c r="F8" s="1107"/>
      <c r="G8" s="1107"/>
      <c r="H8" s="1107"/>
      <c r="I8" s="1107"/>
      <c r="J8" s="1107"/>
      <c r="K8" s="1107"/>
      <c r="L8" s="1107"/>
      <c r="M8" s="1107"/>
      <c r="N8" s="1107"/>
      <c r="O8" s="1107"/>
      <c r="P8" s="1108"/>
      <c r="Q8" s="1112">
        <v>36</v>
      </c>
      <c r="R8" s="1113"/>
      <c r="S8" s="1113"/>
      <c r="T8" s="1113"/>
      <c r="U8" s="1113"/>
      <c r="V8" s="1113">
        <v>17</v>
      </c>
      <c r="W8" s="1113"/>
      <c r="X8" s="1113"/>
      <c r="Y8" s="1113"/>
      <c r="Z8" s="1113"/>
      <c r="AA8" s="1113">
        <v>19</v>
      </c>
      <c r="AB8" s="1113"/>
      <c r="AC8" s="1113"/>
      <c r="AD8" s="1113"/>
      <c r="AE8" s="1114"/>
      <c r="AF8" s="1088">
        <v>19</v>
      </c>
      <c r="AG8" s="1089"/>
      <c r="AH8" s="1089"/>
      <c r="AI8" s="1089"/>
      <c r="AJ8" s="1090"/>
      <c r="AK8" s="1155">
        <v>0</v>
      </c>
      <c r="AL8" s="1156"/>
      <c r="AM8" s="1156"/>
      <c r="AN8" s="1156"/>
      <c r="AO8" s="1156"/>
      <c r="AP8" s="1156">
        <v>64</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575</v>
      </c>
      <c r="BT8" s="1084"/>
      <c r="BU8" s="1084"/>
      <c r="BV8" s="1084"/>
      <c r="BW8" s="1084"/>
      <c r="BX8" s="1084"/>
      <c r="BY8" s="1084"/>
      <c r="BZ8" s="1084"/>
      <c r="CA8" s="1084"/>
      <c r="CB8" s="1084"/>
      <c r="CC8" s="1084"/>
      <c r="CD8" s="1084"/>
      <c r="CE8" s="1084"/>
      <c r="CF8" s="1084"/>
      <c r="CG8" s="1085"/>
      <c r="CH8" s="1058">
        <v>5</v>
      </c>
      <c r="CI8" s="1059"/>
      <c r="CJ8" s="1059"/>
      <c r="CK8" s="1059"/>
      <c r="CL8" s="1060"/>
      <c r="CM8" s="1058">
        <v>64</v>
      </c>
      <c r="CN8" s="1059"/>
      <c r="CO8" s="1059"/>
      <c r="CP8" s="1059"/>
      <c r="CQ8" s="1060"/>
      <c r="CR8" s="1058">
        <v>4</v>
      </c>
      <c r="CS8" s="1059"/>
      <c r="CT8" s="1059"/>
      <c r="CU8" s="1059"/>
      <c r="CV8" s="1060"/>
      <c r="CW8" s="1058" t="s">
        <v>584</v>
      </c>
      <c r="CX8" s="1059"/>
      <c r="CY8" s="1059"/>
      <c r="CZ8" s="1059"/>
      <c r="DA8" s="1060"/>
      <c r="DB8" s="1058" t="s">
        <v>591</v>
      </c>
      <c r="DC8" s="1059"/>
      <c r="DD8" s="1059"/>
      <c r="DE8" s="1059"/>
      <c r="DF8" s="1060"/>
      <c r="DG8" s="1058" t="s">
        <v>506</v>
      </c>
      <c r="DH8" s="1059"/>
      <c r="DI8" s="1059"/>
      <c r="DJ8" s="1059"/>
      <c r="DK8" s="1060"/>
      <c r="DL8" s="1058" t="s">
        <v>506</v>
      </c>
      <c r="DM8" s="1059"/>
      <c r="DN8" s="1059"/>
      <c r="DO8" s="1059"/>
      <c r="DP8" s="1060"/>
      <c r="DQ8" s="1058" t="s">
        <v>506</v>
      </c>
      <c r="DR8" s="1059"/>
      <c r="DS8" s="1059"/>
      <c r="DT8" s="1059"/>
      <c r="DU8" s="1060"/>
      <c r="DV8" s="1061"/>
      <c r="DW8" s="1062"/>
      <c r="DX8" s="1062"/>
      <c r="DY8" s="1062"/>
      <c r="DZ8" s="1063"/>
      <c r="EA8" s="234"/>
    </row>
    <row r="9" spans="1:131" s="235" customFormat="1" ht="26.25" customHeight="1" x14ac:dyDescent="0.15">
      <c r="A9" s="241">
        <v>3</v>
      </c>
      <c r="B9" s="1106" t="s">
        <v>385</v>
      </c>
      <c r="C9" s="1107"/>
      <c r="D9" s="1107"/>
      <c r="E9" s="1107"/>
      <c r="F9" s="1107"/>
      <c r="G9" s="1107"/>
      <c r="H9" s="1107"/>
      <c r="I9" s="1107"/>
      <c r="J9" s="1107"/>
      <c r="K9" s="1107"/>
      <c r="L9" s="1107"/>
      <c r="M9" s="1107"/>
      <c r="N9" s="1107"/>
      <c r="O9" s="1107"/>
      <c r="P9" s="1108"/>
      <c r="Q9" s="1112" t="s">
        <v>579</v>
      </c>
      <c r="R9" s="1113"/>
      <c r="S9" s="1113"/>
      <c r="T9" s="1113"/>
      <c r="U9" s="1113"/>
      <c r="V9" s="1113" t="s">
        <v>580</v>
      </c>
      <c r="W9" s="1113"/>
      <c r="X9" s="1113"/>
      <c r="Y9" s="1113"/>
      <c r="Z9" s="1113"/>
      <c r="AA9" s="1113" t="s">
        <v>580</v>
      </c>
      <c r="AB9" s="1113"/>
      <c r="AC9" s="1113"/>
      <c r="AD9" s="1113"/>
      <c r="AE9" s="1114"/>
      <c r="AF9" s="1088" t="s">
        <v>233</v>
      </c>
      <c r="AG9" s="1089"/>
      <c r="AH9" s="1089"/>
      <c r="AI9" s="1089"/>
      <c r="AJ9" s="1090"/>
      <c r="AK9" s="1155" t="s">
        <v>580</v>
      </c>
      <c r="AL9" s="1156"/>
      <c r="AM9" s="1156"/>
      <c r="AN9" s="1156"/>
      <c r="AO9" s="1156"/>
      <c r="AP9" s="1156" t="s">
        <v>581</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576</v>
      </c>
      <c r="BT9" s="1084"/>
      <c r="BU9" s="1084"/>
      <c r="BV9" s="1084"/>
      <c r="BW9" s="1084"/>
      <c r="BX9" s="1084"/>
      <c r="BY9" s="1084"/>
      <c r="BZ9" s="1084"/>
      <c r="CA9" s="1084"/>
      <c r="CB9" s="1084"/>
      <c r="CC9" s="1084"/>
      <c r="CD9" s="1084"/>
      <c r="CE9" s="1084"/>
      <c r="CF9" s="1084"/>
      <c r="CG9" s="1085"/>
      <c r="CH9" s="1058">
        <v>-7</v>
      </c>
      <c r="CI9" s="1059"/>
      <c r="CJ9" s="1059"/>
      <c r="CK9" s="1059"/>
      <c r="CL9" s="1060"/>
      <c r="CM9" s="1058">
        <v>136</v>
      </c>
      <c r="CN9" s="1059"/>
      <c r="CO9" s="1059"/>
      <c r="CP9" s="1059"/>
      <c r="CQ9" s="1060"/>
      <c r="CR9" s="1058">
        <v>23</v>
      </c>
      <c r="CS9" s="1059"/>
      <c r="CT9" s="1059"/>
      <c r="CU9" s="1059"/>
      <c r="CV9" s="1060"/>
      <c r="CW9" s="1058">
        <v>5</v>
      </c>
      <c r="CX9" s="1059"/>
      <c r="CY9" s="1059"/>
      <c r="CZ9" s="1059"/>
      <c r="DA9" s="1060"/>
      <c r="DB9" s="1058" t="s">
        <v>590</v>
      </c>
      <c r="DC9" s="1059"/>
      <c r="DD9" s="1059"/>
      <c r="DE9" s="1059"/>
      <c r="DF9" s="1060"/>
      <c r="DG9" s="1058" t="s">
        <v>506</v>
      </c>
      <c r="DH9" s="1059"/>
      <c r="DI9" s="1059"/>
      <c r="DJ9" s="1059"/>
      <c r="DK9" s="1060"/>
      <c r="DL9" s="1058" t="s">
        <v>506</v>
      </c>
      <c r="DM9" s="1059"/>
      <c r="DN9" s="1059"/>
      <c r="DO9" s="1059"/>
      <c r="DP9" s="1060"/>
      <c r="DQ9" s="1058" t="s">
        <v>506</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t="s">
        <v>578</v>
      </c>
      <c r="BS10" s="1083" t="s">
        <v>577</v>
      </c>
      <c r="BT10" s="1084"/>
      <c r="BU10" s="1084"/>
      <c r="BV10" s="1084"/>
      <c r="BW10" s="1084"/>
      <c r="BX10" s="1084"/>
      <c r="BY10" s="1084"/>
      <c r="BZ10" s="1084"/>
      <c r="CA10" s="1084"/>
      <c r="CB10" s="1084"/>
      <c r="CC10" s="1084"/>
      <c r="CD10" s="1084"/>
      <c r="CE10" s="1084"/>
      <c r="CF10" s="1084"/>
      <c r="CG10" s="1085"/>
      <c r="CH10" s="1058">
        <v>40</v>
      </c>
      <c r="CI10" s="1059"/>
      <c r="CJ10" s="1059"/>
      <c r="CK10" s="1059"/>
      <c r="CL10" s="1060"/>
      <c r="CM10" s="1058">
        <v>2395</v>
      </c>
      <c r="CN10" s="1059"/>
      <c r="CO10" s="1059"/>
      <c r="CP10" s="1059"/>
      <c r="CQ10" s="1060"/>
      <c r="CR10" s="1058">
        <v>1946</v>
      </c>
      <c r="CS10" s="1059"/>
      <c r="CT10" s="1059"/>
      <c r="CU10" s="1059"/>
      <c r="CV10" s="1060"/>
      <c r="CW10" s="1058">
        <v>782</v>
      </c>
      <c r="CX10" s="1059"/>
      <c r="CY10" s="1059"/>
      <c r="CZ10" s="1059"/>
      <c r="DA10" s="1060"/>
      <c r="DB10" s="1058" t="s">
        <v>590</v>
      </c>
      <c r="DC10" s="1059"/>
      <c r="DD10" s="1059"/>
      <c r="DE10" s="1059"/>
      <c r="DF10" s="1060"/>
      <c r="DG10" s="1058" t="s">
        <v>506</v>
      </c>
      <c r="DH10" s="1059"/>
      <c r="DI10" s="1059"/>
      <c r="DJ10" s="1059"/>
      <c r="DK10" s="1060"/>
      <c r="DL10" s="1058" t="s">
        <v>506</v>
      </c>
      <c r="DM10" s="1059"/>
      <c r="DN10" s="1059"/>
      <c r="DO10" s="1059"/>
      <c r="DP10" s="1060"/>
      <c r="DQ10" s="1058" t="s">
        <v>506</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387</v>
      </c>
      <c r="B23" s="1013" t="s">
        <v>388</v>
      </c>
      <c r="C23" s="1014"/>
      <c r="D23" s="1014"/>
      <c r="E23" s="1014"/>
      <c r="F23" s="1014"/>
      <c r="G23" s="1014"/>
      <c r="H23" s="1014"/>
      <c r="I23" s="1014"/>
      <c r="J23" s="1014"/>
      <c r="K23" s="1014"/>
      <c r="L23" s="1014"/>
      <c r="M23" s="1014"/>
      <c r="N23" s="1014"/>
      <c r="O23" s="1014"/>
      <c r="P23" s="1015"/>
      <c r="Q23" s="1137">
        <v>143090</v>
      </c>
      <c r="R23" s="1138"/>
      <c r="S23" s="1138"/>
      <c r="T23" s="1138"/>
      <c r="U23" s="1138"/>
      <c r="V23" s="1138">
        <v>140194</v>
      </c>
      <c r="W23" s="1138"/>
      <c r="X23" s="1138"/>
      <c r="Y23" s="1138"/>
      <c r="Z23" s="1138"/>
      <c r="AA23" s="1138">
        <v>2896</v>
      </c>
      <c r="AB23" s="1138"/>
      <c r="AC23" s="1138"/>
      <c r="AD23" s="1138"/>
      <c r="AE23" s="1139"/>
      <c r="AF23" s="1140">
        <v>2508</v>
      </c>
      <c r="AG23" s="1138"/>
      <c r="AH23" s="1138"/>
      <c r="AI23" s="1138"/>
      <c r="AJ23" s="1141"/>
      <c r="AK23" s="1142"/>
      <c r="AL23" s="1143"/>
      <c r="AM23" s="1143"/>
      <c r="AN23" s="1143"/>
      <c r="AO23" s="1143"/>
      <c r="AP23" s="1138">
        <v>155544</v>
      </c>
      <c r="AQ23" s="1138"/>
      <c r="AR23" s="1138"/>
      <c r="AS23" s="1138"/>
      <c r="AT23" s="1138"/>
      <c r="AU23" s="1144"/>
      <c r="AV23" s="1144"/>
      <c r="AW23" s="1144"/>
      <c r="AX23" s="1144"/>
      <c r="AY23" s="1145"/>
      <c r="AZ23" s="1134" t="s">
        <v>233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390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366</v>
      </c>
      <c r="B26" s="1065"/>
      <c r="C26" s="1065"/>
      <c r="D26" s="1065"/>
      <c r="E26" s="1065"/>
      <c r="F26" s="1065"/>
      <c r="G26" s="1065"/>
      <c r="H26" s="1065"/>
      <c r="I26" s="1065"/>
      <c r="J26" s="1065"/>
      <c r="K26" s="1065"/>
      <c r="L26" s="1065"/>
      <c r="M26" s="1065"/>
      <c r="N26" s="1065"/>
      <c r="O26" s="1065"/>
      <c r="P26" s="1066"/>
      <c r="Q26" s="1070" t="s">
        <v>391</v>
      </c>
      <c r="R26" s="1071"/>
      <c r="S26" s="1071"/>
      <c r="T26" s="1071"/>
      <c r="U26" s="1072"/>
      <c r="V26" s="1070" t="s">
        <v>392</v>
      </c>
      <c r="W26" s="1071"/>
      <c r="X26" s="1071"/>
      <c r="Y26" s="1071"/>
      <c r="Z26" s="1072"/>
      <c r="AA26" s="1070" t="s">
        <v>393</v>
      </c>
      <c r="AB26" s="1071"/>
      <c r="AC26" s="1071"/>
      <c r="AD26" s="1071"/>
      <c r="AE26" s="1071"/>
      <c r="AF26" s="1128" t="s">
        <v>394</v>
      </c>
      <c r="AG26" s="1077"/>
      <c r="AH26" s="1077"/>
      <c r="AI26" s="1077"/>
      <c r="AJ26" s="1129"/>
      <c r="AK26" s="1071" t="s">
        <v>395</v>
      </c>
      <c r="AL26" s="1071"/>
      <c r="AM26" s="1071"/>
      <c r="AN26" s="1071"/>
      <c r="AO26" s="1072"/>
      <c r="AP26" s="1070" t="s">
        <v>396</v>
      </c>
      <c r="AQ26" s="1071"/>
      <c r="AR26" s="1071"/>
      <c r="AS26" s="1071"/>
      <c r="AT26" s="1072"/>
      <c r="AU26" s="1070" t="s">
        <v>397</v>
      </c>
      <c r="AV26" s="1071"/>
      <c r="AW26" s="1071"/>
      <c r="AX26" s="1071"/>
      <c r="AY26" s="1072"/>
      <c r="AZ26" s="1070" t="s">
        <v>398</v>
      </c>
      <c r="BA26" s="1071"/>
      <c r="BB26" s="1071"/>
      <c r="BC26" s="1071"/>
      <c r="BD26" s="1072"/>
      <c r="BE26" s="1070" t="s">
        <v>373</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399</v>
      </c>
      <c r="C28" s="1120"/>
      <c r="D28" s="1120"/>
      <c r="E28" s="1120"/>
      <c r="F28" s="1120"/>
      <c r="G28" s="1120"/>
      <c r="H28" s="1120"/>
      <c r="I28" s="1120"/>
      <c r="J28" s="1120"/>
      <c r="K28" s="1120"/>
      <c r="L28" s="1120"/>
      <c r="M28" s="1120"/>
      <c r="N28" s="1120"/>
      <c r="O28" s="1120"/>
      <c r="P28" s="1121"/>
      <c r="Q28" s="1122">
        <v>41525</v>
      </c>
      <c r="R28" s="1123"/>
      <c r="S28" s="1123"/>
      <c r="T28" s="1123"/>
      <c r="U28" s="1123"/>
      <c r="V28" s="1123">
        <v>40021</v>
      </c>
      <c r="W28" s="1123"/>
      <c r="X28" s="1123"/>
      <c r="Y28" s="1123"/>
      <c r="Z28" s="1123"/>
      <c r="AA28" s="1123">
        <v>1504</v>
      </c>
      <c r="AB28" s="1123"/>
      <c r="AC28" s="1123"/>
      <c r="AD28" s="1123"/>
      <c r="AE28" s="1124"/>
      <c r="AF28" s="1125">
        <v>1504</v>
      </c>
      <c r="AG28" s="1123"/>
      <c r="AH28" s="1123"/>
      <c r="AI28" s="1123"/>
      <c r="AJ28" s="1126"/>
      <c r="AK28" s="1127">
        <v>2636</v>
      </c>
      <c r="AL28" s="1115"/>
      <c r="AM28" s="1115"/>
      <c r="AN28" s="1115"/>
      <c r="AO28" s="1115"/>
      <c r="AP28" s="1115" t="s">
        <v>582</v>
      </c>
      <c r="AQ28" s="1115"/>
      <c r="AR28" s="1115"/>
      <c r="AS28" s="1115"/>
      <c r="AT28" s="1115"/>
      <c r="AU28" s="1115" t="s">
        <v>567</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400</v>
      </c>
      <c r="C29" s="1107"/>
      <c r="D29" s="1107"/>
      <c r="E29" s="1107"/>
      <c r="F29" s="1107"/>
      <c r="G29" s="1107"/>
      <c r="H29" s="1107"/>
      <c r="I29" s="1107"/>
      <c r="J29" s="1107"/>
      <c r="K29" s="1107"/>
      <c r="L29" s="1107"/>
      <c r="M29" s="1107"/>
      <c r="N29" s="1107"/>
      <c r="O29" s="1107"/>
      <c r="P29" s="1108"/>
      <c r="Q29" s="1112">
        <v>4026</v>
      </c>
      <c r="R29" s="1113"/>
      <c r="S29" s="1113"/>
      <c r="T29" s="1113"/>
      <c r="U29" s="1113"/>
      <c r="V29" s="1113">
        <v>4003</v>
      </c>
      <c r="W29" s="1113"/>
      <c r="X29" s="1113"/>
      <c r="Y29" s="1113"/>
      <c r="Z29" s="1113"/>
      <c r="AA29" s="1113">
        <v>23</v>
      </c>
      <c r="AB29" s="1113"/>
      <c r="AC29" s="1113"/>
      <c r="AD29" s="1113"/>
      <c r="AE29" s="1114"/>
      <c r="AF29" s="1088">
        <v>23</v>
      </c>
      <c r="AG29" s="1089"/>
      <c r="AH29" s="1089"/>
      <c r="AI29" s="1089"/>
      <c r="AJ29" s="1090"/>
      <c r="AK29" s="1049">
        <v>855</v>
      </c>
      <c r="AL29" s="1040"/>
      <c r="AM29" s="1040"/>
      <c r="AN29" s="1040"/>
      <c r="AO29" s="1040"/>
      <c r="AP29" s="1040" t="s">
        <v>581</v>
      </c>
      <c r="AQ29" s="1040"/>
      <c r="AR29" s="1040"/>
      <c r="AS29" s="1040"/>
      <c r="AT29" s="1040"/>
      <c r="AU29" s="1040" t="s">
        <v>568</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401</v>
      </c>
      <c r="C30" s="1107"/>
      <c r="D30" s="1107"/>
      <c r="E30" s="1107"/>
      <c r="F30" s="1107"/>
      <c r="G30" s="1107"/>
      <c r="H30" s="1107"/>
      <c r="I30" s="1107"/>
      <c r="J30" s="1107"/>
      <c r="K30" s="1107"/>
      <c r="L30" s="1107"/>
      <c r="M30" s="1107"/>
      <c r="N30" s="1107"/>
      <c r="O30" s="1107"/>
      <c r="P30" s="1108"/>
      <c r="Q30" s="1112">
        <v>21785</v>
      </c>
      <c r="R30" s="1113"/>
      <c r="S30" s="1113"/>
      <c r="T30" s="1113"/>
      <c r="U30" s="1113"/>
      <c r="V30" s="1113">
        <v>21408</v>
      </c>
      <c r="W30" s="1113"/>
      <c r="X30" s="1113"/>
      <c r="Y30" s="1113"/>
      <c r="Z30" s="1113"/>
      <c r="AA30" s="1113">
        <v>376</v>
      </c>
      <c r="AB30" s="1113"/>
      <c r="AC30" s="1113"/>
      <c r="AD30" s="1113"/>
      <c r="AE30" s="1114"/>
      <c r="AF30" s="1088">
        <v>376</v>
      </c>
      <c r="AG30" s="1089"/>
      <c r="AH30" s="1089"/>
      <c r="AI30" s="1089"/>
      <c r="AJ30" s="1090"/>
      <c r="AK30" s="1049">
        <v>100</v>
      </c>
      <c r="AL30" s="1040"/>
      <c r="AM30" s="1040"/>
      <c r="AN30" s="1040"/>
      <c r="AO30" s="1040"/>
      <c r="AP30" s="1040" t="s">
        <v>583</v>
      </c>
      <c r="AQ30" s="1040"/>
      <c r="AR30" s="1040"/>
      <c r="AS30" s="1040"/>
      <c r="AT30" s="1040"/>
      <c r="AU30" s="1040" t="s">
        <v>569</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402</v>
      </c>
      <c r="C31" s="1107"/>
      <c r="D31" s="1107"/>
      <c r="E31" s="1107"/>
      <c r="F31" s="1107"/>
      <c r="G31" s="1107"/>
      <c r="H31" s="1107"/>
      <c r="I31" s="1107"/>
      <c r="J31" s="1107"/>
      <c r="K31" s="1107"/>
      <c r="L31" s="1107"/>
      <c r="M31" s="1107"/>
      <c r="N31" s="1107"/>
      <c r="O31" s="1107"/>
      <c r="P31" s="1108"/>
      <c r="Q31" s="1112">
        <v>29257</v>
      </c>
      <c r="R31" s="1113"/>
      <c r="S31" s="1113"/>
      <c r="T31" s="1113"/>
      <c r="U31" s="1113"/>
      <c r="V31" s="1113">
        <v>28480</v>
      </c>
      <c r="W31" s="1113"/>
      <c r="X31" s="1113"/>
      <c r="Y31" s="1113"/>
      <c r="Z31" s="1113"/>
      <c r="AA31" s="1113">
        <v>777</v>
      </c>
      <c r="AB31" s="1113"/>
      <c r="AC31" s="1113"/>
      <c r="AD31" s="1113"/>
      <c r="AE31" s="1114"/>
      <c r="AF31" s="1088">
        <v>777</v>
      </c>
      <c r="AG31" s="1089"/>
      <c r="AH31" s="1089"/>
      <c r="AI31" s="1089"/>
      <c r="AJ31" s="1090"/>
      <c r="AK31" s="1049">
        <v>4315</v>
      </c>
      <c r="AL31" s="1040"/>
      <c r="AM31" s="1040"/>
      <c r="AN31" s="1040"/>
      <c r="AO31" s="1040"/>
      <c r="AP31" s="1040" t="s">
        <v>582</v>
      </c>
      <c r="AQ31" s="1040"/>
      <c r="AR31" s="1040"/>
      <c r="AS31" s="1040"/>
      <c r="AT31" s="1040"/>
      <c r="AU31" s="1040" t="s">
        <v>570</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403</v>
      </c>
      <c r="C32" s="1107"/>
      <c r="D32" s="1107"/>
      <c r="E32" s="1107"/>
      <c r="F32" s="1107"/>
      <c r="G32" s="1107"/>
      <c r="H32" s="1107"/>
      <c r="I32" s="1107"/>
      <c r="J32" s="1107"/>
      <c r="K32" s="1107"/>
      <c r="L32" s="1107"/>
      <c r="M32" s="1107"/>
      <c r="N32" s="1107"/>
      <c r="O32" s="1107"/>
      <c r="P32" s="1108"/>
      <c r="Q32" s="1112">
        <v>6411</v>
      </c>
      <c r="R32" s="1113"/>
      <c r="S32" s="1113"/>
      <c r="T32" s="1113"/>
      <c r="U32" s="1113"/>
      <c r="V32" s="1113">
        <v>5999</v>
      </c>
      <c r="W32" s="1113"/>
      <c r="X32" s="1113"/>
      <c r="Y32" s="1113"/>
      <c r="Z32" s="1113"/>
      <c r="AA32" s="1113">
        <v>412</v>
      </c>
      <c r="AB32" s="1113"/>
      <c r="AC32" s="1113"/>
      <c r="AD32" s="1113"/>
      <c r="AE32" s="1114"/>
      <c r="AF32" s="1088">
        <v>2934</v>
      </c>
      <c r="AG32" s="1089"/>
      <c r="AH32" s="1089"/>
      <c r="AI32" s="1089"/>
      <c r="AJ32" s="1090"/>
      <c r="AK32" s="1049">
        <v>20</v>
      </c>
      <c r="AL32" s="1040"/>
      <c r="AM32" s="1040"/>
      <c r="AN32" s="1040"/>
      <c r="AO32" s="1040"/>
      <c r="AP32" s="1040">
        <v>14596</v>
      </c>
      <c r="AQ32" s="1040"/>
      <c r="AR32" s="1040"/>
      <c r="AS32" s="1040"/>
      <c r="AT32" s="1040"/>
      <c r="AU32" s="1040">
        <v>58</v>
      </c>
      <c r="AV32" s="1040"/>
      <c r="AW32" s="1040"/>
      <c r="AX32" s="1040"/>
      <c r="AY32" s="1040"/>
      <c r="AZ32" s="1111"/>
      <c r="BA32" s="1111"/>
      <c r="BB32" s="1111"/>
      <c r="BC32" s="1111"/>
      <c r="BD32" s="1111"/>
      <c r="BE32" s="1101" t="s">
        <v>404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405</v>
      </c>
      <c r="C33" s="1107"/>
      <c r="D33" s="1107"/>
      <c r="E33" s="1107"/>
      <c r="F33" s="1107"/>
      <c r="G33" s="1107"/>
      <c r="H33" s="1107"/>
      <c r="I33" s="1107"/>
      <c r="J33" s="1107"/>
      <c r="K33" s="1107"/>
      <c r="L33" s="1107"/>
      <c r="M33" s="1107"/>
      <c r="N33" s="1107"/>
      <c r="O33" s="1107"/>
      <c r="P33" s="1108"/>
      <c r="Q33" s="1112">
        <v>7113</v>
      </c>
      <c r="R33" s="1113"/>
      <c r="S33" s="1113"/>
      <c r="T33" s="1113"/>
      <c r="U33" s="1113"/>
      <c r="V33" s="1113">
        <v>6522</v>
      </c>
      <c r="W33" s="1113"/>
      <c r="X33" s="1113"/>
      <c r="Y33" s="1113"/>
      <c r="Z33" s="1113"/>
      <c r="AA33" s="1113">
        <v>591</v>
      </c>
      <c r="AB33" s="1113"/>
      <c r="AC33" s="1113"/>
      <c r="AD33" s="1113"/>
      <c r="AE33" s="1114"/>
      <c r="AF33" s="1088">
        <v>2154</v>
      </c>
      <c r="AG33" s="1089"/>
      <c r="AH33" s="1089"/>
      <c r="AI33" s="1089"/>
      <c r="AJ33" s="1090"/>
      <c r="AK33" s="1049">
        <v>2488</v>
      </c>
      <c r="AL33" s="1040"/>
      <c r="AM33" s="1040"/>
      <c r="AN33" s="1040"/>
      <c r="AO33" s="1040"/>
      <c r="AP33" s="1040">
        <v>42221</v>
      </c>
      <c r="AQ33" s="1040"/>
      <c r="AR33" s="1040"/>
      <c r="AS33" s="1040"/>
      <c r="AT33" s="1040"/>
      <c r="AU33" s="1040">
        <v>22672</v>
      </c>
      <c r="AV33" s="1040"/>
      <c r="AW33" s="1040"/>
      <c r="AX33" s="1040"/>
      <c r="AY33" s="1040"/>
      <c r="AZ33" s="1111"/>
      <c r="BA33" s="1111"/>
      <c r="BB33" s="1111"/>
      <c r="BC33" s="1111"/>
      <c r="BD33" s="1111"/>
      <c r="BE33" s="1101" t="s">
        <v>404</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406</v>
      </c>
      <c r="C34" s="1107"/>
      <c r="D34" s="1107"/>
      <c r="E34" s="1107"/>
      <c r="F34" s="1107"/>
      <c r="G34" s="1107"/>
      <c r="H34" s="1107"/>
      <c r="I34" s="1107"/>
      <c r="J34" s="1107"/>
      <c r="K34" s="1107"/>
      <c r="L34" s="1107"/>
      <c r="M34" s="1107"/>
      <c r="N34" s="1107"/>
      <c r="O34" s="1107"/>
      <c r="P34" s="1108"/>
      <c r="Q34" s="1112">
        <v>322</v>
      </c>
      <c r="R34" s="1113"/>
      <c r="S34" s="1113"/>
      <c r="T34" s="1113"/>
      <c r="U34" s="1113"/>
      <c r="V34" s="1113">
        <v>314</v>
      </c>
      <c r="W34" s="1113"/>
      <c r="X34" s="1113"/>
      <c r="Y34" s="1113"/>
      <c r="Z34" s="1113"/>
      <c r="AA34" s="1113">
        <v>8</v>
      </c>
      <c r="AB34" s="1113"/>
      <c r="AC34" s="1113"/>
      <c r="AD34" s="1113"/>
      <c r="AE34" s="1114"/>
      <c r="AF34" s="1088">
        <v>8</v>
      </c>
      <c r="AG34" s="1089"/>
      <c r="AH34" s="1089"/>
      <c r="AI34" s="1089"/>
      <c r="AJ34" s="1090"/>
      <c r="AK34" s="1049" t="s">
        <v>580</v>
      </c>
      <c r="AL34" s="1040"/>
      <c r="AM34" s="1040"/>
      <c r="AN34" s="1040"/>
      <c r="AO34" s="1040"/>
      <c r="AP34" s="1040">
        <v>279</v>
      </c>
      <c r="AQ34" s="1040"/>
      <c r="AR34" s="1040"/>
      <c r="AS34" s="1040"/>
      <c r="AT34" s="1040"/>
      <c r="AU34" s="1040" t="s">
        <v>568</v>
      </c>
      <c r="AV34" s="1040"/>
      <c r="AW34" s="1040"/>
      <c r="AX34" s="1040"/>
      <c r="AY34" s="1040"/>
      <c r="AZ34" s="1111"/>
      <c r="BA34" s="1111"/>
      <c r="BB34" s="1111"/>
      <c r="BC34" s="1111"/>
      <c r="BD34" s="1111"/>
      <c r="BE34" s="1101" t="s">
        <v>407</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408</v>
      </c>
      <c r="C35" s="1107"/>
      <c r="D35" s="1107"/>
      <c r="E35" s="1107"/>
      <c r="F35" s="1107"/>
      <c r="G35" s="1107"/>
      <c r="H35" s="1107"/>
      <c r="I35" s="1107"/>
      <c r="J35" s="1107"/>
      <c r="K35" s="1107"/>
      <c r="L35" s="1107"/>
      <c r="M35" s="1107"/>
      <c r="N35" s="1107"/>
      <c r="O35" s="1107"/>
      <c r="P35" s="1108"/>
      <c r="Q35" s="1112">
        <v>1132</v>
      </c>
      <c r="R35" s="1113"/>
      <c r="S35" s="1113"/>
      <c r="T35" s="1113"/>
      <c r="U35" s="1113"/>
      <c r="V35" s="1113">
        <v>1131</v>
      </c>
      <c r="W35" s="1113"/>
      <c r="X35" s="1113"/>
      <c r="Y35" s="1113"/>
      <c r="Z35" s="1113"/>
      <c r="AA35" s="1113">
        <v>1</v>
      </c>
      <c r="AB35" s="1113"/>
      <c r="AC35" s="1113"/>
      <c r="AD35" s="1113"/>
      <c r="AE35" s="1114"/>
      <c r="AF35" s="1088">
        <v>1</v>
      </c>
      <c r="AG35" s="1089"/>
      <c r="AH35" s="1089"/>
      <c r="AI35" s="1089"/>
      <c r="AJ35" s="1090"/>
      <c r="AK35" s="1049">
        <v>727</v>
      </c>
      <c r="AL35" s="1040"/>
      <c r="AM35" s="1040"/>
      <c r="AN35" s="1040"/>
      <c r="AO35" s="1040"/>
      <c r="AP35" s="1040">
        <v>6090</v>
      </c>
      <c r="AQ35" s="1040"/>
      <c r="AR35" s="1040"/>
      <c r="AS35" s="1040"/>
      <c r="AT35" s="1040"/>
      <c r="AU35" s="1040">
        <v>5627</v>
      </c>
      <c r="AV35" s="1040"/>
      <c r="AW35" s="1040"/>
      <c r="AX35" s="1040"/>
      <c r="AY35" s="1040"/>
      <c r="AZ35" s="1111"/>
      <c r="BA35" s="1111"/>
      <c r="BB35" s="1111"/>
      <c r="BC35" s="1111"/>
      <c r="BD35" s="1111"/>
      <c r="BE35" s="1101" t="s">
        <v>407</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409</v>
      </c>
      <c r="C36" s="1107"/>
      <c r="D36" s="1107"/>
      <c r="E36" s="1107"/>
      <c r="F36" s="1107"/>
      <c r="G36" s="1107"/>
      <c r="H36" s="1107"/>
      <c r="I36" s="1107"/>
      <c r="J36" s="1107"/>
      <c r="K36" s="1107"/>
      <c r="L36" s="1107"/>
      <c r="M36" s="1107"/>
      <c r="N36" s="1107"/>
      <c r="O36" s="1107"/>
      <c r="P36" s="1108"/>
      <c r="Q36" s="1112">
        <v>1758</v>
      </c>
      <c r="R36" s="1113"/>
      <c r="S36" s="1113"/>
      <c r="T36" s="1113"/>
      <c r="U36" s="1113"/>
      <c r="V36" s="1113">
        <v>1693</v>
      </c>
      <c r="W36" s="1113"/>
      <c r="X36" s="1113"/>
      <c r="Y36" s="1113"/>
      <c r="Z36" s="1113"/>
      <c r="AA36" s="1113">
        <v>65</v>
      </c>
      <c r="AB36" s="1113"/>
      <c r="AC36" s="1113"/>
      <c r="AD36" s="1113"/>
      <c r="AE36" s="1114"/>
      <c r="AF36" s="1088">
        <v>617</v>
      </c>
      <c r="AG36" s="1089"/>
      <c r="AH36" s="1089"/>
      <c r="AI36" s="1089"/>
      <c r="AJ36" s="1090"/>
      <c r="AK36" s="1049">
        <v>510</v>
      </c>
      <c r="AL36" s="1040"/>
      <c r="AM36" s="1040"/>
      <c r="AN36" s="1040"/>
      <c r="AO36" s="1040"/>
      <c r="AP36" s="1040">
        <v>1256</v>
      </c>
      <c r="AQ36" s="1040"/>
      <c r="AR36" s="1040"/>
      <c r="AS36" s="1040"/>
      <c r="AT36" s="1040"/>
      <c r="AU36" s="1040" t="s">
        <v>568</v>
      </c>
      <c r="AV36" s="1040"/>
      <c r="AW36" s="1040"/>
      <c r="AX36" s="1040"/>
      <c r="AY36" s="1040"/>
      <c r="AZ36" s="1111"/>
      <c r="BA36" s="1111"/>
      <c r="BB36" s="1111"/>
      <c r="BC36" s="1111"/>
      <c r="BD36" s="1111"/>
      <c r="BE36" s="1101" t="s">
        <v>407</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387</v>
      </c>
      <c r="B63" s="1013" t="s">
        <v>411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8395</v>
      </c>
      <c r="AG63" s="1028"/>
      <c r="AH63" s="1028"/>
      <c r="AI63" s="1028"/>
      <c r="AJ63" s="1099"/>
      <c r="AK63" s="1100"/>
      <c r="AL63" s="1032"/>
      <c r="AM63" s="1032"/>
      <c r="AN63" s="1032"/>
      <c r="AO63" s="1032"/>
      <c r="AP63" s="1028">
        <v>64440</v>
      </c>
      <c r="AQ63" s="1028"/>
      <c r="AR63" s="1028"/>
      <c r="AS63" s="1028"/>
      <c r="AT63" s="1028"/>
      <c r="AU63" s="1028">
        <v>28358</v>
      </c>
      <c r="AV63" s="1028"/>
      <c r="AW63" s="1028"/>
      <c r="AX63" s="1028"/>
      <c r="AY63" s="1028"/>
      <c r="AZ63" s="1094"/>
      <c r="BA63" s="1094"/>
      <c r="BB63" s="1094"/>
      <c r="BC63" s="1094"/>
      <c r="BD63" s="1094"/>
      <c r="BE63" s="1029"/>
      <c r="BF63" s="1029"/>
      <c r="BG63" s="1029"/>
      <c r="BH63" s="1029"/>
      <c r="BI63" s="1030"/>
      <c r="BJ63" s="1095" t="s">
        <v>233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413</v>
      </c>
      <c r="B66" s="1065"/>
      <c r="C66" s="1065"/>
      <c r="D66" s="1065"/>
      <c r="E66" s="1065"/>
      <c r="F66" s="1065"/>
      <c r="G66" s="1065"/>
      <c r="H66" s="1065"/>
      <c r="I66" s="1065"/>
      <c r="J66" s="1065"/>
      <c r="K66" s="1065"/>
      <c r="L66" s="1065"/>
      <c r="M66" s="1065"/>
      <c r="N66" s="1065"/>
      <c r="O66" s="1065"/>
      <c r="P66" s="1066"/>
      <c r="Q66" s="1070" t="s">
        <v>391</v>
      </c>
      <c r="R66" s="1071"/>
      <c r="S66" s="1071"/>
      <c r="T66" s="1071"/>
      <c r="U66" s="1072"/>
      <c r="V66" s="1070" t="s">
        <v>392</v>
      </c>
      <c r="W66" s="1071"/>
      <c r="X66" s="1071"/>
      <c r="Y66" s="1071"/>
      <c r="Z66" s="1072"/>
      <c r="AA66" s="1070" t="s">
        <v>393</v>
      </c>
      <c r="AB66" s="1071"/>
      <c r="AC66" s="1071"/>
      <c r="AD66" s="1071"/>
      <c r="AE66" s="1072"/>
      <c r="AF66" s="1076" t="s">
        <v>394</v>
      </c>
      <c r="AG66" s="1077"/>
      <c r="AH66" s="1077"/>
      <c r="AI66" s="1077"/>
      <c r="AJ66" s="1078"/>
      <c r="AK66" s="1070" t="s">
        <v>414</v>
      </c>
      <c r="AL66" s="1065"/>
      <c r="AM66" s="1065"/>
      <c r="AN66" s="1065"/>
      <c r="AO66" s="1066"/>
      <c r="AP66" s="1070" t="s">
        <v>396</v>
      </c>
      <c r="AQ66" s="1071"/>
      <c r="AR66" s="1071"/>
      <c r="AS66" s="1071"/>
      <c r="AT66" s="1072"/>
      <c r="AU66" s="1070" t="s">
        <v>415</v>
      </c>
      <c r="AV66" s="1071"/>
      <c r="AW66" s="1071"/>
      <c r="AX66" s="1071"/>
      <c r="AY66" s="1072"/>
      <c r="AZ66" s="1070" t="s">
        <v>373</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571</v>
      </c>
      <c r="C68" s="1055"/>
      <c r="D68" s="1055"/>
      <c r="E68" s="1055"/>
      <c r="F68" s="1055"/>
      <c r="G68" s="1055"/>
      <c r="H68" s="1055"/>
      <c r="I68" s="1055"/>
      <c r="J68" s="1055"/>
      <c r="K68" s="1055"/>
      <c r="L68" s="1055"/>
      <c r="M68" s="1055"/>
      <c r="N68" s="1055"/>
      <c r="O68" s="1055"/>
      <c r="P68" s="1056"/>
      <c r="Q68" s="1057">
        <v>6126</v>
      </c>
      <c r="R68" s="1051"/>
      <c r="S68" s="1051"/>
      <c r="T68" s="1051"/>
      <c r="U68" s="1051"/>
      <c r="V68" s="1051">
        <v>5420</v>
      </c>
      <c r="W68" s="1051"/>
      <c r="X68" s="1051"/>
      <c r="Y68" s="1051"/>
      <c r="Z68" s="1051"/>
      <c r="AA68" s="1051">
        <v>706</v>
      </c>
      <c r="AB68" s="1051"/>
      <c r="AC68" s="1051"/>
      <c r="AD68" s="1051"/>
      <c r="AE68" s="1051"/>
      <c r="AF68" s="1051">
        <v>706</v>
      </c>
      <c r="AG68" s="1051"/>
      <c r="AH68" s="1051"/>
      <c r="AI68" s="1051"/>
      <c r="AJ68" s="1051"/>
      <c r="AK68" s="1051" t="s">
        <v>598</v>
      </c>
      <c r="AL68" s="1051"/>
      <c r="AM68" s="1051"/>
      <c r="AN68" s="1051"/>
      <c r="AO68" s="1051"/>
      <c r="AP68" s="1051" t="s">
        <v>569</v>
      </c>
      <c r="AQ68" s="1051"/>
      <c r="AR68" s="1051"/>
      <c r="AS68" s="1051"/>
      <c r="AT68" s="1051"/>
      <c r="AU68" s="1051" t="s">
        <v>506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572</v>
      </c>
      <c r="C69" s="1044"/>
      <c r="D69" s="1044"/>
      <c r="E69" s="1044"/>
      <c r="F69" s="1044"/>
      <c r="G69" s="1044"/>
      <c r="H69" s="1044"/>
      <c r="I69" s="1044"/>
      <c r="J69" s="1044"/>
      <c r="K69" s="1044"/>
      <c r="L69" s="1044"/>
      <c r="M69" s="1044"/>
      <c r="N69" s="1044"/>
      <c r="O69" s="1044"/>
      <c r="P69" s="1045"/>
      <c r="Q69" s="1046">
        <v>92</v>
      </c>
      <c r="R69" s="1040"/>
      <c r="S69" s="1040"/>
      <c r="T69" s="1040"/>
      <c r="U69" s="1040"/>
      <c r="V69" s="1040">
        <v>85</v>
      </c>
      <c r="W69" s="1040"/>
      <c r="X69" s="1040"/>
      <c r="Y69" s="1040"/>
      <c r="Z69" s="1040"/>
      <c r="AA69" s="1040">
        <v>7</v>
      </c>
      <c r="AB69" s="1040"/>
      <c r="AC69" s="1040"/>
      <c r="AD69" s="1040"/>
      <c r="AE69" s="1040"/>
      <c r="AF69" s="1040">
        <v>7</v>
      </c>
      <c r="AG69" s="1040"/>
      <c r="AH69" s="1040"/>
      <c r="AI69" s="1040"/>
      <c r="AJ69" s="1040"/>
      <c r="AK69" s="1040">
        <v>4</v>
      </c>
      <c r="AL69" s="1040"/>
      <c r="AM69" s="1040"/>
      <c r="AN69" s="1040"/>
      <c r="AO69" s="1040"/>
      <c r="AP69" s="1040" t="s">
        <v>506</v>
      </c>
      <c r="AQ69" s="1040"/>
      <c r="AR69" s="1040"/>
      <c r="AS69" s="1040"/>
      <c r="AT69" s="1040"/>
      <c r="AU69" s="1040" t="s">
        <v>506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597</v>
      </c>
      <c r="C70" s="1044"/>
      <c r="D70" s="1044"/>
      <c r="E70" s="1044"/>
      <c r="F70" s="1044"/>
      <c r="G70" s="1044"/>
      <c r="H70" s="1044"/>
      <c r="I70" s="1044"/>
      <c r="J70" s="1044"/>
      <c r="K70" s="1044"/>
      <c r="L70" s="1044"/>
      <c r="M70" s="1044"/>
      <c r="N70" s="1044"/>
      <c r="O70" s="1044"/>
      <c r="P70" s="1045"/>
      <c r="Q70" s="1046">
        <v>233688</v>
      </c>
      <c r="R70" s="1040"/>
      <c r="S70" s="1040"/>
      <c r="T70" s="1040"/>
      <c r="U70" s="1040"/>
      <c r="V70" s="1040">
        <v>228309</v>
      </c>
      <c r="W70" s="1040"/>
      <c r="X70" s="1040"/>
      <c r="Y70" s="1040"/>
      <c r="Z70" s="1040"/>
      <c r="AA70" s="1040">
        <v>5379</v>
      </c>
      <c r="AB70" s="1040"/>
      <c r="AC70" s="1040"/>
      <c r="AD70" s="1040"/>
      <c r="AE70" s="1040"/>
      <c r="AF70" s="1040">
        <v>5379</v>
      </c>
      <c r="AG70" s="1040"/>
      <c r="AH70" s="1040"/>
      <c r="AI70" s="1040"/>
      <c r="AJ70" s="1040"/>
      <c r="AK70" s="1040">
        <v>1155</v>
      </c>
      <c r="AL70" s="1040"/>
      <c r="AM70" s="1040"/>
      <c r="AN70" s="1040"/>
      <c r="AO70" s="1040"/>
      <c r="AP70" s="1040" t="s">
        <v>506</v>
      </c>
      <c r="AQ70" s="1040"/>
      <c r="AR70" s="1040"/>
      <c r="AS70" s="1040"/>
      <c r="AT70" s="1040"/>
      <c r="AU70" s="1040" t="s">
        <v>506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573</v>
      </c>
      <c r="C71" s="1044"/>
      <c r="D71" s="1044"/>
      <c r="E71" s="1044"/>
      <c r="F71" s="1044"/>
      <c r="G71" s="1044"/>
      <c r="H71" s="1044"/>
      <c r="I71" s="1044"/>
      <c r="J71" s="1044"/>
      <c r="K71" s="1044"/>
      <c r="L71" s="1044"/>
      <c r="M71" s="1044"/>
      <c r="N71" s="1044"/>
      <c r="O71" s="1044"/>
      <c r="P71" s="1045"/>
      <c r="Q71" s="1046">
        <v>151</v>
      </c>
      <c r="R71" s="1040"/>
      <c r="S71" s="1040"/>
      <c r="T71" s="1040"/>
      <c r="U71" s="1040"/>
      <c r="V71" s="1040">
        <v>124</v>
      </c>
      <c r="W71" s="1040"/>
      <c r="X71" s="1040"/>
      <c r="Y71" s="1040"/>
      <c r="Z71" s="1040"/>
      <c r="AA71" s="1040">
        <v>26</v>
      </c>
      <c r="AB71" s="1040"/>
      <c r="AC71" s="1040"/>
      <c r="AD71" s="1040"/>
      <c r="AE71" s="1040"/>
      <c r="AF71" s="1040">
        <v>26</v>
      </c>
      <c r="AG71" s="1040"/>
      <c r="AH71" s="1040"/>
      <c r="AI71" s="1040"/>
      <c r="AJ71" s="1040"/>
      <c r="AK71" s="1040">
        <v>6</v>
      </c>
      <c r="AL71" s="1040"/>
      <c r="AM71" s="1040"/>
      <c r="AN71" s="1040"/>
      <c r="AO71" s="1040"/>
      <c r="AP71" s="1040" t="s">
        <v>506</v>
      </c>
      <c r="AQ71" s="1040"/>
      <c r="AR71" s="1040"/>
      <c r="AS71" s="1040"/>
      <c r="AT71" s="1040"/>
      <c r="AU71" s="1040" t="s">
        <v>506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387</v>
      </c>
      <c r="B88" s="1013" t="s">
        <v>416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6119</v>
      </c>
      <c r="AG88" s="1028"/>
      <c r="AH88" s="1028"/>
      <c r="AI88" s="1028"/>
      <c r="AJ88" s="1028"/>
      <c r="AK88" s="1032"/>
      <c r="AL88" s="1032"/>
      <c r="AM88" s="1032"/>
      <c r="AN88" s="1032"/>
      <c r="AO88" s="1032"/>
      <c r="AP88" s="1028" t="s">
        <v>592</v>
      </c>
      <c r="AQ88" s="1028"/>
      <c r="AR88" s="1028"/>
      <c r="AS88" s="1028"/>
      <c r="AT88" s="1028"/>
      <c r="AU88" s="1028" t="s">
        <v>593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1013" t="s">
        <v>417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2015</v>
      </c>
      <c r="CS102" s="1020"/>
      <c r="CT102" s="1020"/>
      <c r="CU102" s="1020"/>
      <c r="CV102" s="1021"/>
      <c r="CW102" s="1019">
        <v>932</v>
      </c>
      <c r="CX102" s="1020"/>
      <c r="CY102" s="1020"/>
      <c r="CZ102" s="1020"/>
      <c r="DA102" s="1021"/>
      <c r="DB102" s="1019" t="s">
        <v>592</v>
      </c>
      <c r="DC102" s="1020"/>
      <c r="DD102" s="1020"/>
      <c r="DE102" s="1020"/>
      <c r="DF102" s="1021"/>
      <c r="DG102" s="1019" t="s">
        <v>594</v>
      </c>
      <c r="DH102" s="1020"/>
      <c r="DI102" s="1020"/>
      <c r="DJ102" s="1020"/>
      <c r="DK102" s="1021"/>
      <c r="DL102" s="1019" t="s">
        <v>595</v>
      </c>
      <c r="DM102" s="1020"/>
      <c r="DN102" s="1020"/>
      <c r="DO102" s="1020"/>
      <c r="DP102" s="1021"/>
      <c r="DQ102" s="1019" t="s">
        <v>596</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425</v>
      </c>
      <c r="AB109" s="963"/>
      <c r="AC109" s="963"/>
      <c r="AD109" s="963"/>
      <c r="AE109" s="964"/>
      <c r="AF109" s="965" t="s">
        <v>304</v>
      </c>
      <c r="AG109" s="963"/>
      <c r="AH109" s="963"/>
      <c r="AI109" s="963"/>
      <c r="AJ109" s="964"/>
      <c r="AK109" s="965" t="s">
        <v>303</v>
      </c>
      <c r="AL109" s="963"/>
      <c r="AM109" s="963"/>
      <c r="AN109" s="963"/>
      <c r="AO109" s="964"/>
      <c r="AP109" s="965" t="s">
        <v>426</v>
      </c>
      <c r="AQ109" s="963"/>
      <c r="AR109" s="963"/>
      <c r="AS109" s="963"/>
      <c r="AT109" s="994"/>
      <c r="AU109" s="962" t="s">
        <v>424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425</v>
      </c>
      <c r="BR109" s="963"/>
      <c r="BS109" s="963"/>
      <c r="BT109" s="963"/>
      <c r="BU109" s="964"/>
      <c r="BV109" s="965" t="s">
        <v>304</v>
      </c>
      <c r="BW109" s="963"/>
      <c r="BX109" s="963"/>
      <c r="BY109" s="963"/>
      <c r="BZ109" s="964"/>
      <c r="CA109" s="965" t="s">
        <v>303</v>
      </c>
      <c r="CB109" s="963"/>
      <c r="CC109" s="963"/>
      <c r="CD109" s="963"/>
      <c r="CE109" s="964"/>
      <c r="CF109" s="1001" t="s">
        <v>426</v>
      </c>
      <c r="CG109" s="1001"/>
      <c r="CH109" s="1001"/>
      <c r="CI109" s="1001"/>
      <c r="CJ109" s="1001"/>
      <c r="CK109" s="965" t="s">
        <v>427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425</v>
      </c>
      <c r="DH109" s="963"/>
      <c r="DI109" s="963"/>
      <c r="DJ109" s="963"/>
      <c r="DK109" s="964"/>
      <c r="DL109" s="965" t="s">
        <v>304</v>
      </c>
      <c r="DM109" s="963"/>
      <c r="DN109" s="963"/>
      <c r="DO109" s="963"/>
      <c r="DP109" s="964"/>
      <c r="DQ109" s="965" t="s">
        <v>303</v>
      </c>
      <c r="DR109" s="963"/>
      <c r="DS109" s="963"/>
      <c r="DT109" s="963"/>
      <c r="DU109" s="964"/>
      <c r="DV109" s="965" t="s">
        <v>426</v>
      </c>
      <c r="DW109" s="963"/>
      <c r="DX109" s="963"/>
      <c r="DY109" s="963"/>
      <c r="DZ109" s="994"/>
    </row>
    <row r="110" spans="1:131" s="226" customFormat="1" ht="26.25" customHeight="1" x14ac:dyDescent="0.15">
      <c r="A110" s="865" t="s">
        <v>428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15345809</v>
      </c>
      <c r="AB110" s="956"/>
      <c r="AC110" s="956"/>
      <c r="AD110" s="956"/>
      <c r="AE110" s="957"/>
      <c r="AF110" s="958">
        <v>15405919</v>
      </c>
      <c r="AG110" s="956"/>
      <c r="AH110" s="956"/>
      <c r="AI110" s="956"/>
      <c r="AJ110" s="957"/>
      <c r="AK110" s="958">
        <v>15184407</v>
      </c>
      <c r="AL110" s="956"/>
      <c r="AM110" s="956"/>
      <c r="AN110" s="956"/>
      <c r="AO110" s="957"/>
      <c r="AP110" s="959">
        <v>23.1</v>
      </c>
      <c r="AQ110" s="960"/>
      <c r="AR110" s="960"/>
      <c r="AS110" s="960"/>
      <c r="AT110" s="961"/>
      <c r="AU110" s="995" t="s">
        <v>67</v>
      </c>
      <c r="AV110" s="996"/>
      <c r="AW110" s="996"/>
      <c r="AX110" s="996"/>
      <c r="AY110" s="996"/>
      <c r="AZ110" s="921" t="s">
        <v>429</v>
      </c>
      <c r="BA110" s="866"/>
      <c r="BB110" s="866"/>
      <c r="BC110" s="866"/>
      <c r="BD110" s="866"/>
      <c r="BE110" s="866"/>
      <c r="BF110" s="866"/>
      <c r="BG110" s="866"/>
      <c r="BH110" s="866"/>
      <c r="BI110" s="866"/>
      <c r="BJ110" s="866"/>
      <c r="BK110" s="866"/>
      <c r="BL110" s="866"/>
      <c r="BM110" s="866"/>
      <c r="BN110" s="866"/>
      <c r="BO110" s="866"/>
      <c r="BP110" s="867"/>
      <c r="BQ110" s="922">
        <v>151739119</v>
      </c>
      <c r="BR110" s="903"/>
      <c r="BS110" s="903"/>
      <c r="BT110" s="903"/>
      <c r="BU110" s="903"/>
      <c r="BV110" s="903">
        <v>153528295</v>
      </c>
      <c r="BW110" s="903"/>
      <c r="BX110" s="903"/>
      <c r="BY110" s="903"/>
      <c r="BZ110" s="903"/>
      <c r="CA110" s="903">
        <v>155543730</v>
      </c>
      <c r="CB110" s="903"/>
      <c r="CC110" s="903"/>
      <c r="CD110" s="903"/>
      <c r="CE110" s="903"/>
      <c r="CF110" s="927">
        <v>236.9</v>
      </c>
      <c r="CG110" s="928"/>
      <c r="CH110" s="928"/>
      <c r="CI110" s="928"/>
      <c r="CJ110" s="928"/>
      <c r="CK110" s="991" t="s">
        <v>430</v>
      </c>
      <c r="CL110" s="877"/>
      <c r="CM110" s="952" t="s">
        <v>431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233</v>
      </c>
      <c r="DH110" s="903"/>
      <c r="DI110" s="903"/>
      <c r="DJ110" s="903"/>
      <c r="DK110" s="903"/>
      <c r="DL110" s="903" t="s">
        <v>233</v>
      </c>
      <c r="DM110" s="903"/>
      <c r="DN110" s="903"/>
      <c r="DO110" s="903"/>
      <c r="DP110" s="903"/>
      <c r="DQ110" s="903" t="s">
        <v>233</v>
      </c>
      <c r="DR110" s="903"/>
      <c r="DS110" s="903"/>
      <c r="DT110" s="903"/>
      <c r="DU110" s="903"/>
      <c r="DV110" s="904" t="s">
        <v>233</v>
      </c>
      <c r="DW110" s="904"/>
      <c r="DX110" s="904"/>
      <c r="DY110" s="904"/>
      <c r="DZ110" s="905"/>
    </row>
    <row r="111" spans="1:131" s="226" customFormat="1" ht="26.25" customHeight="1" x14ac:dyDescent="0.15">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233</v>
      </c>
      <c r="AB111" s="984"/>
      <c r="AC111" s="984"/>
      <c r="AD111" s="984"/>
      <c r="AE111" s="985"/>
      <c r="AF111" s="986" t="s">
        <v>233</v>
      </c>
      <c r="AG111" s="984"/>
      <c r="AH111" s="984"/>
      <c r="AI111" s="984"/>
      <c r="AJ111" s="985"/>
      <c r="AK111" s="986" t="s">
        <v>233</v>
      </c>
      <c r="AL111" s="984"/>
      <c r="AM111" s="984"/>
      <c r="AN111" s="984"/>
      <c r="AO111" s="985"/>
      <c r="AP111" s="987" t="s">
        <v>233</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t="s">
        <v>233</v>
      </c>
      <c r="BR111" s="875"/>
      <c r="BS111" s="875"/>
      <c r="BT111" s="875"/>
      <c r="BU111" s="875"/>
      <c r="BV111" s="875" t="s">
        <v>233</v>
      </c>
      <c r="BW111" s="875"/>
      <c r="BX111" s="875"/>
      <c r="BY111" s="875"/>
      <c r="BZ111" s="875"/>
      <c r="CA111" s="875" t="s">
        <v>233</v>
      </c>
      <c r="CB111" s="875"/>
      <c r="CC111" s="875"/>
      <c r="CD111" s="875"/>
      <c r="CE111" s="875"/>
      <c r="CF111" s="936" t="s">
        <v>434</v>
      </c>
      <c r="CG111" s="937"/>
      <c r="CH111" s="937"/>
      <c r="CI111" s="937"/>
      <c r="CJ111" s="937"/>
      <c r="CK111" s="992"/>
      <c r="CL111" s="879"/>
      <c r="CM111" s="882" t="s">
        <v>435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233</v>
      </c>
      <c r="DH111" s="875"/>
      <c r="DI111" s="875"/>
      <c r="DJ111" s="875"/>
      <c r="DK111" s="875"/>
      <c r="DL111" s="875" t="s">
        <v>233</v>
      </c>
      <c r="DM111" s="875"/>
      <c r="DN111" s="875"/>
      <c r="DO111" s="875"/>
      <c r="DP111" s="875"/>
      <c r="DQ111" s="875" t="s">
        <v>233</v>
      </c>
      <c r="DR111" s="875"/>
      <c r="DS111" s="875"/>
      <c r="DT111" s="875"/>
      <c r="DU111" s="875"/>
      <c r="DV111" s="852" t="s">
        <v>233</v>
      </c>
      <c r="DW111" s="852"/>
      <c r="DX111" s="852"/>
      <c r="DY111" s="852"/>
      <c r="DZ111" s="853"/>
    </row>
    <row r="112" spans="1:131" s="226" customFormat="1" ht="26.25" customHeight="1" x14ac:dyDescent="0.15">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233</v>
      </c>
      <c r="AB112" s="838"/>
      <c r="AC112" s="838"/>
      <c r="AD112" s="838"/>
      <c r="AE112" s="839"/>
      <c r="AF112" s="840" t="s">
        <v>233</v>
      </c>
      <c r="AG112" s="838"/>
      <c r="AH112" s="838"/>
      <c r="AI112" s="838"/>
      <c r="AJ112" s="839"/>
      <c r="AK112" s="840" t="s">
        <v>233</v>
      </c>
      <c r="AL112" s="838"/>
      <c r="AM112" s="838"/>
      <c r="AN112" s="838"/>
      <c r="AO112" s="839"/>
      <c r="AP112" s="885" t="s">
        <v>233</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31358395</v>
      </c>
      <c r="BR112" s="875"/>
      <c r="BS112" s="875"/>
      <c r="BT112" s="875"/>
      <c r="BU112" s="875"/>
      <c r="BV112" s="875">
        <v>30428307</v>
      </c>
      <c r="BW112" s="875"/>
      <c r="BX112" s="875"/>
      <c r="BY112" s="875"/>
      <c r="BZ112" s="875"/>
      <c r="CA112" s="875">
        <v>28357744</v>
      </c>
      <c r="CB112" s="875"/>
      <c r="CC112" s="875"/>
      <c r="CD112" s="875"/>
      <c r="CE112" s="875"/>
      <c r="CF112" s="936">
        <v>43.2</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233</v>
      </c>
      <c r="DH112" s="875"/>
      <c r="DI112" s="875"/>
      <c r="DJ112" s="875"/>
      <c r="DK112" s="875"/>
      <c r="DL112" s="875" t="s">
        <v>233</v>
      </c>
      <c r="DM112" s="875"/>
      <c r="DN112" s="875"/>
      <c r="DO112" s="875"/>
      <c r="DP112" s="875"/>
      <c r="DQ112" s="875" t="s">
        <v>233</v>
      </c>
      <c r="DR112" s="875"/>
      <c r="DS112" s="875"/>
      <c r="DT112" s="875"/>
      <c r="DU112" s="875"/>
      <c r="DV112" s="852" t="s">
        <v>233</v>
      </c>
      <c r="DW112" s="852"/>
      <c r="DX112" s="852"/>
      <c r="DY112" s="852"/>
      <c r="DZ112" s="853"/>
    </row>
    <row r="113" spans="1:130" s="226" customFormat="1" ht="26.25" customHeight="1" x14ac:dyDescent="0.15">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2512637</v>
      </c>
      <c r="AB113" s="984"/>
      <c r="AC113" s="984"/>
      <c r="AD113" s="984"/>
      <c r="AE113" s="985"/>
      <c r="AF113" s="986">
        <v>2548560</v>
      </c>
      <c r="AG113" s="984"/>
      <c r="AH113" s="984"/>
      <c r="AI113" s="984"/>
      <c r="AJ113" s="985"/>
      <c r="AK113" s="986">
        <v>2204427</v>
      </c>
      <c r="AL113" s="984"/>
      <c r="AM113" s="984"/>
      <c r="AN113" s="984"/>
      <c r="AO113" s="985"/>
      <c r="AP113" s="987">
        <v>3.4</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t="s">
        <v>233</v>
      </c>
      <c r="BR113" s="875"/>
      <c r="BS113" s="875"/>
      <c r="BT113" s="875"/>
      <c r="BU113" s="875"/>
      <c r="BV113" s="875" t="s">
        <v>434</v>
      </c>
      <c r="BW113" s="875"/>
      <c r="BX113" s="875"/>
      <c r="BY113" s="875"/>
      <c r="BZ113" s="875"/>
      <c r="CA113" s="875" t="s">
        <v>233</v>
      </c>
      <c r="CB113" s="875"/>
      <c r="CC113" s="875"/>
      <c r="CD113" s="875"/>
      <c r="CE113" s="875"/>
      <c r="CF113" s="936" t="s">
        <v>233</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233</v>
      </c>
      <c r="DH113" s="838"/>
      <c r="DI113" s="838"/>
      <c r="DJ113" s="838"/>
      <c r="DK113" s="839"/>
      <c r="DL113" s="840" t="s">
        <v>233</v>
      </c>
      <c r="DM113" s="838"/>
      <c r="DN113" s="838"/>
      <c r="DO113" s="838"/>
      <c r="DP113" s="839"/>
      <c r="DQ113" s="840" t="s">
        <v>233</v>
      </c>
      <c r="DR113" s="838"/>
      <c r="DS113" s="838"/>
      <c r="DT113" s="838"/>
      <c r="DU113" s="839"/>
      <c r="DV113" s="885" t="s">
        <v>434</v>
      </c>
      <c r="DW113" s="886"/>
      <c r="DX113" s="886"/>
      <c r="DY113" s="886"/>
      <c r="DZ113" s="887"/>
    </row>
    <row r="114" spans="1:130" s="226" customFormat="1" ht="26.25" customHeight="1" x14ac:dyDescent="0.15">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233</v>
      </c>
      <c r="AB114" s="838"/>
      <c r="AC114" s="838"/>
      <c r="AD114" s="838"/>
      <c r="AE114" s="839"/>
      <c r="AF114" s="840" t="s">
        <v>233</v>
      </c>
      <c r="AG114" s="838"/>
      <c r="AH114" s="838"/>
      <c r="AI114" s="838"/>
      <c r="AJ114" s="839"/>
      <c r="AK114" s="840" t="s">
        <v>233</v>
      </c>
      <c r="AL114" s="838"/>
      <c r="AM114" s="838"/>
      <c r="AN114" s="838"/>
      <c r="AO114" s="839"/>
      <c r="AP114" s="885" t="s">
        <v>233</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18378175</v>
      </c>
      <c r="BR114" s="875"/>
      <c r="BS114" s="875"/>
      <c r="BT114" s="875"/>
      <c r="BU114" s="875"/>
      <c r="BV114" s="875">
        <v>18775639</v>
      </c>
      <c r="BW114" s="875"/>
      <c r="BX114" s="875"/>
      <c r="BY114" s="875"/>
      <c r="BZ114" s="875"/>
      <c r="CA114" s="875">
        <v>17985711</v>
      </c>
      <c r="CB114" s="875"/>
      <c r="CC114" s="875"/>
      <c r="CD114" s="875"/>
      <c r="CE114" s="875"/>
      <c r="CF114" s="936">
        <v>27.4</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233</v>
      </c>
      <c r="DH114" s="838"/>
      <c r="DI114" s="838"/>
      <c r="DJ114" s="838"/>
      <c r="DK114" s="839"/>
      <c r="DL114" s="840" t="s">
        <v>233</v>
      </c>
      <c r="DM114" s="838"/>
      <c r="DN114" s="838"/>
      <c r="DO114" s="838"/>
      <c r="DP114" s="839"/>
      <c r="DQ114" s="840" t="s">
        <v>233</v>
      </c>
      <c r="DR114" s="838"/>
      <c r="DS114" s="838"/>
      <c r="DT114" s="838"/>
      <c r="DU114" s="839"/>
      <c r="DV114" s="885" t="s">
        <v>233</v>
      </c>
      <c r="DW114" s="886"/>
      <c r="DX114" s="886"/>
      <c r="DY114" s="886"/>
      <c r="DZ114" s="887"/>
    </row>
    <row r="115" spans="1:130" s="226" customFormat="1" ht="26.25" customHeight="1" x14ac:dyDescent="0.15">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233</v>
      </c>
      <c r="AB115" s="984"/>
      <c r="AC115" s="984"/>
      <c r="AD115" s="984"/>
      <c r="AE115" s="985"/>
      <c r="AF115" s="986" t="s">
        <v>233</v>
      </c>
      <c r="AG115" s="984"/>
      <c r="AH115" s="984"/>
      <c r="AI115" s="984"/>
      <c r="AJ115" s="985"/>
      <c r="AK115" s="986" t="s">
        <v>233</v>
      </c>
      <c r="AL115" s="984"/>
      <c r="AM115" s="984"/>
      <c r="AN115" s="984"/>
      <c r="AO115" s="985"/>
      <c r="AP115" s="987" t="s">
        <v>233</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v>188642</v>
      </c>
      <c r="BR115" s="875"/>
      <c r="BS115" s="875"/>
      <c r="BT115" s="875"/>
      <c r="BU115" s="875"/>
      <c r="BV115" s="875">
        <v>209485</v>
      </c>
      <c r="BW115" s="875"/>
      <c r="BX115" s="875"/>
      <c r="BY115" s="875"/>
      <c r="BZ115" s="875"/>
      <c r="CA115" s="875">
        <v>93778</v>
      </c>
      <c r="CB115" s="875"/>
      <c r="CC115" s="875"/>
      <c r="CD115" s="875"/>
      <c r="CE115" s="875"/>
      <c r="CF115" s="936">
        <v>0.1</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233</v>
      </c>
      <c r="DH115" s="838"/>
      <c r="DI115" s="838"/>
      <c r="DJ115" s="838"/>
      <c r="DK115" s="839"/>
      <c r="DL115" s="840" t="s">
        <v>233</v>
      </c>
      <c r="DM115" s="838"/>
      <c r="DN115" s="838"/>
      <c r="DO115" s="838"/>
      <c r="DP115" s="839"/>
      <c r="DQ115" s="840" t="s">
        <v>233</v>
      </c>
      <c r="DR115" s="838"/>
      <c r="DS115" s="838"/>
      <c r="DT115" s="838"/>
      <c r="DU115" s="839"/>
      <c r="DV115" s="885" t="s">
        <v>233</v>
      </c>
      <c r="DW115" s="886"/>
      <c r="DX115" s="886"/>
      <c r="DY115" s="886"/>
      <c r="DZ115" s="887"/>
    </row>
    <row r="116" spans="1:130" s="226" customFormat="1" ht="26.25" customHeight="1" x14ac:dyDescent="0.15">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434</v>
      </c>
      <c r="AB116" s="838"/>
      <c r="AC116" s="838"/>
      <c r="AD116" s="838"/>
      <c r="AE116" s="839"/>
      <c r="AF116" s="840">
        <v>8</v>
      </c>
      <c r="AG116" s="838"/>
      <c r="AH116" s="838"/>
      <c r="AI116" s="838"/>
      <c r="AJ116" s="839"/>
      <c r="AK116" s="840" t="s">
        <v>233</v>
      </c>
      <c r="AL116" s="838"/>
      <c r="AM116" s="838"/>
      <c r="AN116" s="838"/>
      <c r="AO116" s="839"/>
      <c r="AP116" s="885" t="s">
        <v>434</v>
      </c>
      <c r="AQ116" s="886"/>
      <c r="AR116" s="886"/>
      <c r="AS116" s="886"/>
      <c r="AT116" s="887"/>
      <c r="AU116" s="997"/>
      <c r="AV116" s="998"/>
      <c r="AW116" s="998"/>
      <c r="AX116" s="998"/>
      <c r="AY116" s="998"/>
      <c r="AZ116" s="924" t="s">
        <v>450</v>
      </c>
      <c r="BA116" s="925"/>
      <c r="BB116" s="925"/>
      <c r="BC116" s="925"/>
      <c r="BD116" s="925"/>
      <c r="BE116" s="925"/>
      <c r="BF116" s="925"/>
      <c r="BG116" s="925"/>
      <c r="BH116" s="925"/>
      <c r="BI116" s="925"/>
      <c r="BJ116" s="925"/>
      <c r="BK116" s="925"/>
      <c r="BL116" s="925"/>
      <c r="BM116" s="925"/>
      <c r="BN116" s="925"/>
      <c r="BO116" s="925"/>
      <c r="BP116" s="926"/>
      <c r="BQ116" s="874" t="s">
        <v>233</v>
      </c>
      <c r="BR116" s="875"/>
      <c r="BS116" s="875"/>
      <c r="BT116" s="875"/>
      <c r="BU116" s="875"/>
      <c r="BV116" s="875" t="s">
        <v>233</v>
      </c>
      <c r="BW116" s="875"/>
      <c r="BX116" s="875"/>
      <c r="BY116" s="875"/>
      <c r="BZ116" s="875"/>
      <c r="CA116" s="875" t="s">
        <v>233</v>
      </c>
      <c r="CB116" s="875"/>
      <c r="CC116" s="875"/>
      <c r="CD116" s="875"/>
      <c r="CE116" s="875"/>
      <c r="CF116" s="936" t="s">
        <v>233</v>
      </c>
      <c r="CG116" s="937"/>
      <c r="CH116" s="937"/>
      <c r="CI116" s="937"/>
      <c r="CJ116" s="937"/>
      <c r="CK116" s="992"/>
      <c r="CL116" s="879"/>
      <c r="CM116" s="882" t="s">
        <v>451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233</v>
      </c>
      <c r="DH116" s="838"/>
      <c r="DI116" s="838"/>
      <c r="DJ116" s="838"/>
      <c r="DK116" s="839"/>
      <c r="DL116" s="840" t="s">
        <v>233</v>
      </c>
      <c r="DM116" s="838"/>
      <c r="DN116" s="838"/>
      <c r="DO116" s="838"/>
      <c r="DP116" s="839"/>
      <c r="DQ116" s="840" t="s">
        <v>233</v>
      </c>
      <c r="DR116" s="838"/>
      <c r="DS116" s="838"/>
      <c r="DT116" s="838"/>
      <c r="DU116" s="839"/>
      <c r="DV116" s="885" t="s">
        <v>233</v>
      </c>
      <c r="DW116" s="886"/>
      <c r="DX116" s="886"/>
      <c r="DY116" s="886"/>
      <c r="DZ116" s="887"/>
    </row>
    <row r="117" spans="1:130" s="226" customFormat="1" ht="26.25" customHeight="1" x14ac:dyDescent="0.15">
      <c r="A117" s="962" t="s">
        <v>184</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452</v>
      </c>
      <c r="Z117" s="964"/>
      <c r="AA117" s="969">
        <v>17858446</v>
      </c>
      <c r="AB117" s="970"/>
      <c r="AC117" s="970"/>
      <c r="AD117" s="970"/>
      <c r="AE117" s="971"/>
      <c r="AF117" s="972">
        <v>17954487</v>
      </c>
      <c r="AG117" s="970"/>
      <c r="AH117" s="970"/>
      <c r="AI117" s="970"/>
      <c r="AJ117" s="971"/>
      <c r="AK117" s="972">
        <v>17388834</v>
      </c>
      <c r="AL117" s="970"/>
      <c r="AM117" s="970"/>
      <c r="AN117" s="970"/>
      <c r="AO117" s="971"/>
      <c r="AP117" s="973"/>
      <c r="AQ117" s="974"/>
      <c r="AR117" s="974"/>
      <c r="AS117" s="974"/>
      <c r="AT117" s="975"/>
      <c r="AU117" s="997"/>
      <c r="AV117" s="998"/>
      <c r="AW117" s="998"/>
      <c r="AX117" s="998"/>
      <c r="AY117" s="998"/>
      <c r="AZ117" s="924" t="s">
        <v>453</v>
      </c>
      <c r="BA117" s="925"/>
      <c r="BB117" s="925"/>
      <c r="BC117" s="925"/>
      <c r="BD117" s="925"/>
      <c r="BE117" s="925"/>
      <c r="BF117" s="925"/>
      <c r="BG117" s="925"/>
      <c r="BH117" s="925"/>
      <c r="BI117" s="925"/>
      <c r="BJ117" s="925"/>
      <c r="BK117" s="925"/>
      <c r="BL117" s="925"/>
      <c r="BM117" s="925"/>
      <c r="BN117" s="925"/>
      <c r="BO117" s="925"/>
      <c r="BP117" s="926"/>
      <c r="BQ117" s="874" t="s">
        <v>233</v>
      </c>
      <c r="BR117" s="875"/>
      <c r="BS117" s="875"/>
      <c r="BT117" s="875"/>
      <c r="BU117" s="875"/>
      <c r="BV117" s="875" t="s">
        <v>233</v>
      </c>
      <c r="BW117" s="875"/>
      <c r="BX117" s="875"/>
      <c r="BY117" s="875"/>
      <c r="BZ117" s="875"/>
      <c r="CA117" s="875" t="s">
        <v>233</v>
      </c>
      <c r="CB117" s="875"/>
      <c r="CC117" s="875"/>
      <c r="CD117" s="875"/>
      <c r="CE117" s="875"/>
      <c r="CF117" s="936" t="s">
        <v>233</v>
      </c>
      <c r="CG117" s="937"/>
      <c r="CH117" s="937"/>
      <c r="CI117" s="937"/>
      <c r="CJ117" s="937"/>
      <c r="CK117" s="992"/>
      <c r="CL117" s="879"/>
      <c r="CM117" s="882" t="s">
        <v>454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233</v>
      </c>
      <c r="DH117" s="838"/>
      <c r="DI117" s="838"/>
      <c r="DJ117" s="838"/>
      <c r="DK117" s="839"/>
      <c r="DL117" s="840" t="s">
        <v>434</v>
      </c>
      <c r="DM117" s="838"/>
      <c r="DN117" s="838"/>
      <c r="DO117" s="838"/>
      <c r="DP117" s="839"/>
      <c r="DQ117" s="840" t="s">
        <v>233</v>
      </c>
      <c r="DR117" s="838"/>
      <c r="DS117" s="838"/>
      <c r="DT117" s="838"/>
      <c r="DU117" s="839"/>
      <c r="DV117" s="885" t="s">
        <v>233</v>
      </c>
      <c r="DW117" s="886"/>
      <c r="DX117" s="886"/>
      <c r="DY117" s="886"/>
      <c r="DZ117" s="887"/>
    </row>
    <row r="118" spans="1:130" s="226" customFormat="1" ht="26.25" customHeight="1" x14ac:dyDescent="0.15">
      <c r="A118" s="962" t="s">
        <v>427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425</v>
      </c>
      <c r="AB118" s="963"/>
      <c r="AC118" s="963"/>
      <c r="AD118" s="963"/>
      <c r="AE118" s="964"/>
      <c r="AF118" s="965" t="s">
        <v>304</v>
      </c>
      <c r="AG118" s="963"/>
      <c r="AH118" s="963"/>
      <c r="AI118" s="963"/>
      <c r="AJ118" s="964"/>
      <c r="AK118" s="965" t="s">
        <v>303</v>
      </c>
      <c r="AL118" s="963"/>
      <c r="AM118" s="963"/>
      <c r="AN118" s="963"/>
      <c r="AO118" s="964"/>
      <c r="AP118" s="966" t="s">
        <v>426</v>
      </c>
      <c r="AQ118" s="967"/>
      <c r="AR118" s="967"/>
      <c r="AS118" s="967"/>
      <c r="AT118" s="968"/>
      <c r="AU118" s="997"/>
      <c r="AV118" s="998"/>
      <c r="AW118" s="998"/>
      <c r="AX118" s="998"/>
      <c r="AY118" s="998"/>
      <c r="AZ118" s="940" t="s">
        <v>455</v>
      </c>
      <c r="BA118" s="941"/>
      <c r="BB118" s="941"/>
      <c r="BC118" s="941"/>
      <c r="BD118" s="941"/>
      <c r="BE118" s="941"/>
      <c r="BF118" s="941"/>
      <c r="BG118" s="941"/>
      <c r="BH118" s="941"/>
      <c r="BI118" s="941"/>
      <c r="BJ118" s="941"/>
      <c r="BK118" s="941"/>
      <c r="BL118" s="941"/>
      <c r="BM118" s="941"/>
      <c r="BN118" s="941"/>
      <c r="BO118" s="941"/>
      <c r="BP118" s="942"/>
      <c r="BQ118" s="943" t="s">
        <v>233</v>
      </c>
      <c r="BR118" s="906"/>
      <c r="BS118" s="906"/>
      <c r="BT118" s="906"/>
      <c r="BU118" s="906"/>
      <c r="BV118" s="906" t="s">
        <v>434</v>
      </c>
      <c r="BW118" s="906"/>
      <c r="BX118" s="906"/>
      <c r="BY118" s="906"/>
      <c r="BZ118" s="906"/>
      <c r="CA118" s="906" t="s">
        <v>233</v>
      </c>
      <c r="CB118" s="906"/>
      <c r="CC118" s="906"/>
      <c r="CD118" s="906"/>
      <c r="CE118" s="906"/>
      <c r="CF118" s="936" t="s">
        <v>233</v>
      </c>
      <c r="CG118" s="937"/>
      <c r="CH118" s="937"/>
      <c r="CI118" s="937"/>
      <c r="CJ118" s="937"/>
      <c r="CK118" s="992"/>
      <c r="CL118" s="879"/>
      <c r="CM118" s="882" t="s">
        <v>456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233</v>
      </c>
      <c r="DH118" s="838"/>
      <c r="DI118" s="838"/>
      <c r="DJ118" s="838"/>
      <c r="DK118" s="839"/>
      <c r="DL118" s="840" t="s">
        <v>233</v>
      </c>
      <c r="DM118" s="838"/>
      <c r="DN118" s="838"/>
      <c r="DO118" s="838"/>
      <c r="DP118" s="839"/>
      <c r="DQ118" s="840" t="s">
        <v>233</v>
      </c>
      <c r="DR118" s="838"/>
      <c r="DS118" s="838"/>
      <c r="DT118" s="838"/>
      <c r="DU118" s="839"/>
      <c r="DV118" s="885" t="s">
        <v>233</v>
      </c>
      <c r="DW118" s="886"/>
      <c r="DX118" s="886"/>
      <c r="DY118" s="886"/>
      <c r="DZ118" s="887"/>
    </row>
    <row r="119" spans="1:130" s="226" customFormat="1" ht="26.25" customHeight="1" x14ac:dyDescent="0.15">
      <c r="A119" s="876" t="s">
        <v>430</v>
      </c>
      <c r="B119" s="877"/>
      <c r="C119" s="952" t="s">
        <v>431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434</v>
      </c>
      <c r="AB119" s="956"/>
      <c r="AC119" s="956"/>
      <c r="AD119" s="956"/>
      <c r="AE119" s="957"/>
      <c r="AF119" s="958" t="s">
        <v>233</v>
      </c>
      <c r="AG119" s="956"/>
      <c r="AH119" s="956"/>
      <c r="AI119" s="956"/>
      <c r="AJ119" s="957"/>
      <c r="AK119" s="958" t="s">
        <v>233</v>
      </c>
      <c r="AL119" s="956"/>
      <c r="AM119" s="956"/>
      <c r="AN119" s="956"/>
      <c r="AO119" s="957"/>
      <c r="AP119" s="959" t="s">
        <v>434</v>
      </c>
      <c r="AQ119" s="960"/>
      <c r="AR119" s="960"/>
      <c r="AS119" s="960"/>
      <c r="AT119" s="961"/>
      <c r="AU119" s="999"/>
      <c r="AV119" s="1000"/>
      <c r="AW119" s="1000"/>
      <c r="AX119" s="1000"/>
      <c r="AY119" s="1000"/>
      <c r="AZ119" s="257" t="s">
        <v>184</v>
      </c>
      <c r="BA119" s="257"/>
      <c r="BB119" s="257"/>
      <c r="BC119" s="257"/>
      <c r="BD119" s="257"/>
      <c r="BE119" s="257"/>
      <c r="BF119" s="257"/>
      <c r="BG119" s="257"/>
      <c r="BH119" s="257"/>
      <c r="BI119" s="257"/>
      <c r="BJ119" s="257"/>
      <c r="BK119" s="257"/>
      <c r="BL119" s="257"/>
      <c r="BM119" s="257"/>
      <c r="BN119" s="257"/>
      <c r="BO119" s="938" t="s">
        <v>457</v>
      </c>
      <c r="BP119" s="939"/>
      <c r="BQ119" s="943">
        <v>201664331</v>
      </c>
      <c r="BR119" s="906"/>
      <c r="BS119" s="906"/>
      <c r="BT119" s="906"/>
      <c r="BU119" s="906"/>
      <c r="BV119" s="906">
        <v>202941726</v>
      </c>
      <c r="BW119" s="906"/>
      <c r="BX119" s="906"/>
      <c r="BY119" s="906"/>
      <c r="BZ119" s="906"/>
      <c r="CA119" s="906">
        <v>201980963</v>
      </c>
      <c r="CB119" s="906"/>
      <c r="CC119" s="906"/>
      <c r="CD119" s="906"/>
      <c r="CE119" s="906"/>
      <c r="CF119" s="804"/>
      <c r="CG119" s="805"/>
      <c r="CH119" s="805"/>
      <c r="CI119" s="805"/>
      <c r="CJ119" s="895"/>
      <c r="CK119" s="993"/>
      <c r="CL119" s="881"/>
      <c r="CM119" s="899" t="s">
        <v>458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233</v>
      </c>
      <c r="DH119" s="821"/>
      <c r="DI119" s="821"/>
      <c r="DJ119" s="821"/>
      <c r="DK119" s="822"/>
      <c r="DL119" s="823" t="s">
        <v>233</v>
      </c>
      <c r="DM119" s="821"/>
      <c r="DN119" s="821"/>
      <c r="DO119" s="821"/>
      <c r="DP119" s="822"/>
      <c r="DQ119" s="823" t="s">
        <v>434</v>
      </c>
      <c r="DR119" s="821"/>
      <c r="DS119" s="821"/>
      <c r="DT119" s="821"/>
      <c r="DU119" s="822"/>
      <c r="DV119" s="909" t="s">
        <v>233</v>
      </c>
      <c r="DW119" s="910"/>
      <c r="DX119" s="910"/>
      <c r="DY119" s="910"/>
      <c r="DZ119" s="911"/>
    </row>
    <row r="120" spans="1:130" s="226" customFormat="1" ht="26.25" customHeight="1" x14ac:dyDescent="0.15">
      <c r="A120" s="878"/>
      <c r="B120" s="879"/>
      <c r="C120" s="882" t="s">
        <v>435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233</v>
      </c>
      <c r="AB120" s="838"/>
      <c r="AC120" s="838"/>
      <c r="AD120" s="838"/>
      <c r="AE120" s="839"/>
      <c r="AF120" s="840" t="s">
        <v>434</v>
      </c>
      <c r="AG120" s="838"/>
      <c r="AH120" s="838"/>
      <c r="AI120" s="838"/>
      <c r="AJ120" s="839"/>
      <c r="AK120" s="840" t="s">
        <v>233</v>
      </c>
      <c r="AL120" s="838"/>
      <c r="AM120" s="838"/>
      <c r="AN120" s="838"/>
      <c r="AO120" s="839"/>
      <c r="AP120" s="885" t="s">
        <v>233</v>
      </c>
      <c r="AQ120" s="886"/>
      <c r="AR120" s="886"/>
      <c r="AS120" s="886"/>
      <c r="AT120" s="887"/>
      <c r="AU120" s="944" t="s">
        <v>459</v>
      </c>
      <c r="AV120" s="945"/>
      <c r="AW120" s="945"/>
      <c r="AX120" s="945"/>
      <c r="AY120" s="946"/>
      <c r="AZ120" s="921" t="s">
        <v>460</v>
      </c>
      <c r="BA120" s="866"/>
      <c r="BB120" s="866"/>
      <c r="BC120" s="866"/>
      <c r="BD120" s="866"/>
      <c r="BE120" s="866"/>
      <c r="BF120" s="866"/>
      <c r="BG120" s="866"/>
      <c r="BH120" s="866"/>
      <c r="BI120" s="866"/>
      <c r="BJ120" s="866"/>
      <c r="BK120" s="866"/>
      <c r="BL120" s="866"/>
      <c r="BM120" s="866"/>
      <c r="BN120" s="866"/>
      <c r="BO120" s="866"/>
      <c r="BP120" s="867"/>
      <c r="BQ120" s="922">
        <v>23147084</v>
      </c>
      <c r="BR120" s="903"/>
      <c r="BS120" s="903"/>
      <c r="BT120" s="903"/>
      <c r="BU120" s="903"/>
      <c r="BV120" s="903">
        <v>20183671</v>
      </c>
      <c r="BW120" s="903"/>
      <c r="BX120" s="903"/>
      <c r="BY120" s="903"/>
      <c r="BZ120" s="903"/>
      <c r="CA120" s="903">
        <v>19383812</v>
      </c>
      <c r="CB120" s="903"/>
      <c r="CC120" s="903"/>
      <c r="CD120" s="903"/>
      <c r="CE120" s="903"/>
      <c r="CF120" s="927">
        <v>29.5</v>
      </c>
      <c r="CG120" s="928"/>
      <c r="CH120" s="928"/>
      <c r="CI120" s="928"/>
      <c r="CJ120" s="928"/>
      <c r="CK120" s="929" t="s">
        <v>461</v>
      </c>
      <c r="CL120" s="913"/>
      <c r="CM120" s="913"/>
      <c r="CN120" s="913"/>
      <c r="CO120" s="914"/>
      <c r="CP120" s="933" t="s">
        <v>462</v>
      </c>
      <c r="CQ120" s="934"/>
      <c r="CR120" s="934"/>
      <c r="CS120" s="934"/>
      <c r="CT120" s="934"/>
      <c r="CU120" s="934"/>
      <c r="CV120" s="934"/>
      <c r="CW120" s="934"/>
      <c r="CX120" s="934"/>
      <c r="CY120" s="934"/>
      <c r="CZ120" s="934"/>
      <c r="DA120" s="934"/>
      <c r="DB120" s="934"/>
      <c r="DC120" s="934"/>
      <c r="DD120" s="934"/>
      <c r="DE120" s="934"/>
      <c r="DF120" s="935"/>
      <c r="DG120" s="922">
        <v>25149998</v>
      </c>
      <c r="DH120" s="903"/>
      <c r="DI120" s="903"/>
      <c r="DJ120" s="903"/>
      <c r="DK120" s="903"/>
      <c r="DL120" s="903">
        <v>24470438</v>
      </c>
      <c r="DM120" s="903"/>
      <c r="DN120" s="903"/>
      <c r="DO120" s="903"/>
      <c r="DP120" s="903"/>
      <c r="DQ120" s="903">
        <v>22672466</v>
      </c>
      <c r="DR120" s="903"/>
      <c r="DS120" s="903"/>
      <c r="DT120" s="903"/>
      <c r="DU120" s="903"/>
      <c r="DV120" s="904">
        <v>34.5</v>
      </c>
      <c r="DW120" s="904"/>
      <c r="DX120" s="904"/>
      <c r="DY120" s="904"/>
      <c r="DZ120" s="905"/>
    </row>
    <row r="121" spans="1:130" s="226" customFormat="1" ht="26.25" customHeight="1" x14ac:dyDescent="0.15">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233</v>
      </c>
      <c r="AB121" s="838"/>
      <c r="AC121" s="838"/>
      <c r="AD121" s="838"/>
      <c r="AE121" s="839"/>
      <c r="AF121" s="840" t="s">
        <v>233</v>
      </c>
      <c r="AG121" s="838"/>
      <c r="AH121" s="838"/>
      <c r="AI121" s="838"/>
      <c r="AJ121" s="839"/>
      <c r="AK121" s="840" t="s">
        <v>233</v>
      </c>
      <c r="AL121" s="838"/>
      <c r="AM121" s="838"/>
      <c r="AN121" s="838"/>
      <c r="AO121" s="839"/>
      <c r="AP121" s="885" t="s">
        <v>233</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17003195</v>
      </c>
      <c r="BR121" s="875"/>
      <c r="BS121" s="875"/>
      <c r="BT121" s="875"/>
      <c r="BU121" s="875"/>
      <c r="BV121" s="875">
        <v>17096970</v>
      </c>
      <c r="BW121" s="875"/>
      <c r="BX121" s="875"/>
      <c r="BY121" s="875"/>
      <c r="BZ121" s="875"/>
      <c r="CA121" s="875">
        <v>16903936</v>
      </c>
      <c r="CB121" s="875"/>
      <c r="CC121" s="875"/>
      <c r="CD121" s="875"/>
      <c r="CE121" s="875"/>
      <c r="CF121" s="936">
        <v>25.7</v>
      </c>
      <c r="CG121" s="937"/>
      <c r="CH121" s="937"/>
      <c r="CI121" s="937"/>
      <c r="CJ121" s="937"/>
      <c r="CK121" s="930"/>
      <c r="CL121" s="916"/>
      <c r="CM121" s="916"/>
      <c r="CN121" s="916"/>
      <c r="CO121" s="917"/>
      <c r="CP121" s="896" t="s">
        <v>465</v>
      </c>
      <c r="CQ121" s="897"/>
      <c r="CR121" s="897"/>
      <c r="CS121" s="897"/>
      <c r="CT121" s="897"/>
      <c r="CU121" s="897"/>
      <c r="CV121" s="897"/>
      <c r="CW121" s="897"/>
      <c r="CX121" s="897"/>
      <c r="CY121" s="897"/>
      <c r="CZ121" s="897"/>
      <c r="DA121" s="897"/>
      <c r="DB121" s="897"/>
      <c r="DC121" s="897"/>
      <c r="DD121" s="897"/>
      <c r="DE121" s="897"/>
      <c r="DF121" s="898"/>
      <c r="DG121" s="874">
        <v>6143953</v>
      </c>
      <c r="DH121" s="875"/>
      <c r="DI121" s="875"/>
      <c r="DJ121" s="875"/>
      <c r="DK121" s="875"/>
      <c r="DL121" s="875">
        <v>5896088</v>
      </c>
      <c r="DM121" s="875"/>
      <c r="DN121" s="875"/>
      <c r="DO121" s="875"/>
      <c r="DP121" s="875"/>
      <c r="DQ121" s="875">
        <v>5626896</v>
      </c>
      <c r="DR121" s="875"/>
      <c r="DS121" s="875"/>
      <c r="DT121" s="875"/>
      <c r="DU121" s="875"/>
      <c r="DV121" s="852">
        <v>8.6</v>
      </c>
      <c r="DW121" s="852"/>
      <c r="DX121" s="852"/>
      <c r="DY121" s="852"/>
      <c r="DZ121" s="853"/>
    </row>
    <row r="122" spans="1:130" s="226" customFormat="1" ht="26.25" customHeight="1" x14ac:dyDescent="0.15">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233</v>
      </c>
      <c r="AB122" s="838"/>
      <c r="AC122" s="838"/>
      <c r="AD122" s="838"/>
      <c r="AE122" s="839"/>
      <c r="AF122" s="840" t="s">
        <v>434</v>
      </c>
      <c r="AG122" s="838"/>
      <c r="AH122" s="838"/>
      <c r="AI122" s="838"/>
      <c r="AJ122" s="839"/>
      <c r="AK122" s="840" t="s">
        <v>233</v>
      </c>
      <c r="AL122" s="838"/>
      <c r="AM122" s="838"/>
      <c r="AN122" s="838"/>
      <c r="AO122" s="839"/>
      <c r="AP122" s="885" t="s">
        <v>434</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122286852</v>
      </c>
      <c r="BR122" s="906"/>
      <c r="BS122" s="906"/>
      <c r="BT122" s="906"/>
      <c r="BU122" s="906"/>
      <c r="BV122" s="906">
        <v>122901973</v>
      </c>
      <c r="BW122" s="906"/>
      <c r="BX122" s="906"/>
      <c r="BY122" s="906"/>
      <c r="BZ122" s="906"/>
      <c r="CA122" s="906">
        <v>121793845</v>
      </c>
      <c r="CB122" s="906"/>
      <c r="CC122" s="906"/>
      <c r="CD122" s="906"/>
      <c r="CE122" s="906"/>
      <c r="CF122" s="907">
        <v>185.5</v>
      </c>
      <c r="CG122" s="908"/>
      <c r="CH122" s="908"/>
      <c r="CI122" s="908"/>
      <c r="CJ122" s="908"/>
      <c r="CK122" s="930"/>
      <c r="CL122" s="916"/>
      <c r="CM122" s="916"/>
      <c r="CN122" s="916"/>
      <c r="CO122" s="917"/>
      <c r="CP122" s="896" t="s">
        <v>403</v>
      </c>
      <c r="CQ122" s="897"/>
      <c r="CR122" s="897"/>
      <c r="CS122" s="897"/>
      <c r="CT122" s="897"/>
      <c r="CU122" s="897"/>
      <c r="CV122" s="897"/>
      <c r="CW122" s="897"/>
      <c r="CX122" s="897"/>
      <c r="CY122" s="897"/>
      <c r="CZ122" s="897"/>
      <c r="DA122" s="897"/>
      <c r="DB122" s="897"/>
      <c r="DC122" s="897"/>
      <c r="DD122" s="897"/>
      <c r="DE122" s="897"/>
      <c r="DF122" s="898"/>
      <c r="DG122" s="874">
        <v>64444</v>
      </c>
      <c r="DH122" s="875"/>
      <c r="DI122" s="875"/>
      <c r="DJ122" s="875"/>
      <c r="DK122" s="875"/>
      <c r="DL122" s="875">
        <v>61781</v>
      </c>
      <c r="DM122" s="875"/>
      <c r="DN122" s="875"/>
      <c r="DO122" s="875"/>
      <c r="DP122" s="875"/>
      <c r="DQ122" s="875">
        <v>58382</v>
      </c>
      <c r="DR122" s="875"/>
      <c r="DS122" s="875"/>
      <c r="DT122" s="875"/>
      <c r="DU122" s="875"/>
      <c r="DV122" s="852">
        <v>0.1</v>
      </c>
      <c r="DW122" s="852"/>
      <c r="DX122" s="852"/>
      <c r="DY122" s="852"/>
      <c r="DZ122" s="853"/>
    </row>
    <row r="123" spans="1:130" s="226" customFormat="1" ht="26.25" customHeight="1" x14ac:dyDescent="0.15">
      <c r="A123" s="878"/>
      <c r="B123" s="879"/>
      <c r="C123" s="882" t="s">
        <v>451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233</v>
      </c>
      <c r="AB123" s="838"/>
      <c r="AC123" s="838"/>
      <c r="AD123" s="838"/>
      <c r="AE123" s="839"/>
      <c r="AF123" s="840" t="s">
        <v>233</v>
      </c>
      <c r="AG123" s="838"/>
      <c r="AH123" s="838"/>
      <c r="AI123" s="838"/>
      <c r="AJ123" s="839"/>
      <c r="AK123" s="840" t="s">
        <v>233</v>
      </c>
      <c r="AL123" s="838"/>
      <c r="AM123" s="838"/>
      <c r="AN123" s="838"/>
      <c r="AO123" s="839"/>
      <c r="AP123" s="885" t="s">
        <v>233</v>
      </c>
      <c r="AQ123" s="886"/>
      <c r="AR123" s="886"/>
      <c r="AS123" s="886"/>
      <c r="AT123" s="887"/>
      <c r="AU123" s="950"/>
      <c r="AV123" s="951"/>
      <c r="AW123" s="951"/>
      <c r="AX123" s="951"/>
      <c r="AY123" s="951"/>
      <c r="AZ123" s="257" t="s">
        <v>184</v>
      </c>
      <c r="BA123" s="257"/>
      <c r="BB123" s="257"/>
      <c r="BC123" s="257"/>
      <c r="BD123" s="257"/>
      <c r="BE123" s="257"/>
      <c r="BF123" s="257"/>
      <c r="BG123" s="257"/>
      <c r="BH123" s="257"/>
      <c r="BI123" s="257"/>
      <c r="BJ123" s="257"/>
      <c r="BK123" s="257"/>
      <c r="BL123" s="257"/>
      <c r="BM123" s="257"/>
      <c r="BN123" s="257"/>
      <c r="BO123" s="938" t="s">
        <v>467</v>
      </c>
      <c r="BP123" s="939"/>
      <c r="BQ123" s="893">
        <v>162437131</v>
      </c>
      <c r="BR123" s="894"/>
      <c r="BS123" s="894"/>
      <c r="BT123" s="894"/>
      <c r="BU123" s="894"/>
      <c r="BV123" s="894">
        <v>160182614</v>
      </c>
      <c r="BW123" s="894"/>
      <c r="BX123" s="894"/>
      <c r="BY123" s="894"/>
      <c r="BZ123" s="894"/>
      <c r="CA123" s="894">
        <v>158081593</v>
      </c>
      <c r="CB123" s="894"/>
      <c r="CC123" s="894"/>
      <c r="CD123" s="894"/>
      <c r="CE123" s="894"/>
      <c r="CF123" s="804"/>
      <c r="CG123" s="805"/>
      <c r="CH123" s="805"/>
      <c r="CI123" s="805"/>
      <c r="CJ123" s="895"/>
      <c r="CK123" s="930"/>
      <c r="CL123" s="916"/>
      <c r="CM123" s="916"/>
      <c r="CN123" s="916"/>
      <c r="CO123" s="917"/>
      <c r="CP123" s="896" t="s">
        <v>402</v>
      </c>
      <c r="CQ123" s="897"/>
      <c r="CR123" s="897"/>
      <c r="CS123" s="897"/>
      <c r="CT123" s="897"/>
      <c r="CU123" s="897"/>
      <c r="CV123" s="897"/>
      <c r="CW123" s="897"/>
      <c r="CX123" s="897"/>
      <c r="CY123" s="897"/>
      <c r="CZ123" s="897"/>
      <c r="DA123" s="897"/>
      <c r="DB123" s="897"/>
      <c r="DC123" s="897"/>
      <c r="DD123" s="897"/>
      <c r="DE123" s="897"/>
      <c r="DF123" s="898"/>
      <c r="DG123" s="837" t="s">
        <v>233</v>
      </c>
      <c r="DH123" s="838"/>
      <c r="DI123" s="838"/>
      <c r="DJ123" s="838"/>
      <c r="DK123" s="839"/>
      <c r="DL123" s="840" t="s">
        <v>233</v>
      </c>
      <c r="DM123" s="838"/>
      <c r="DN123" s="838"/>
      <c r="DO123" s="838"/>
      <c r="DP123" s="839"/>
      <c r="DQ123" s="840" t="s">
        <v>233</v>
      </c>
      <c r="DR123" s="838"/>
      <c r="DS123" s="838"/>
      <c r="DT123" s="838"/>
      <c r="DU123" s="839"/>
      <c r="DV123" s="885" t="s">
        <v>233</v>
      </c>
      <c r="DW123" s="886"/>
      <c r="DX123" s="886"/>
      <c r="DY123" s="886"/>
      <c r="DZ123" s="887"/>
    </row>
    <row r="124" spans="1:130" s="226" customFormat="1" ht="26.25" customHeight="1" thickBot="1" x14ac:dyDescent="0.2">
      <c r="A124" s="878"/>
      <c r="B124" s="879"/>
      <c r="C124" s="882" t="s">
        <v>454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233</v>
      </c>
      <c r="AB124" s="838"/>
      <c r="AC124" s="838"/>
      <c r="AD124" s="838"/>
      <c r="AE124" s="839"/>
      <c r="AF124" s="840" t="s">
        <v>233</v>
      </c>
      <c r="AG124" s="838"/>
      <c r="AH124" s="838"/>
      <c r="AI124" s="838"/>
      <c r="AJ124" s="839"/>
      <c r="AK124" s="840" t="s">
        <v>233</v>
      </c>
      <c r="AL124" s="838"/>
      <c r="AM124" s="838"/>
      <c r="AN124" s="838"/>
      <c r="AO124" s="839"/>
      <c r="AP124" s="885" t="s">
        <v>233</v>
      </c>
      <c r="AQ124" s="886"/>
      <c r="AR124" s="886"/>
      <c r="AS124" s="886"/>
      <c r="AT124" s="887"/>
      <c r="AU124" s="888" t="s">
        <v>468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58.7</v>
      </c>
      <c r="BR124" s="892"/>
      <c r="BS124" s="892"/>
      <c r="BT124" s="892"/>
      <c r="BU124" s="892"/>
      <c r="BV124" s="892">
        <v>64.599999999999994</v>
      </c>
      <c r="BW124" s="892"/>
      <c r="BX124" s="892"/>
      <c r="BY124" s="892"/>
      <c r="BZ124" s="892"/>
      <c r="CA124" s="892">
        <v>66.8</v>
      </c>
      <c r="CB124" s="892"/>
      <c r="CC124" s="892"/>
      <c r="CD124" s="892"/>
      <c r="CE124" s="892"/>
      <c r="CF124" s="782"/>
      <c r="CG124" s="783"/>
      <c r="CH124" s="783"/>
      <c r="CI124" s="783"/>
      <c r="CJ124" s="923"/>
      <c r="CK124" s="931"/>
      <c r="CL124" s="931"/>
      <c r="CM124" s="931"/>
      <c r="CN124" s="931"/>
      <c r="CO124" s="932"/>
      <c r="CP124" s="896" t="s">
        <v>469</v>
      </c>
      <c r="CQ124" s="897"/>
      <c r="CR124" s="897"/>
      <c r="CS124" s="897"/>
      <c r="CT124" s="897"/>
      <c r="CU124" s="897"/>
      <c r="CV124" s="897"/>
      <c r="CW124" s="897"/>
      <c r="CX124" s="897"/>
      <c r="CY124" s="897"/>
      <c r="CZ124" s="897"/>
      <c r="DA124" s="897"/>
      <c r="DB124" s="897"/>
      <c r="DC124" s="897"/>
      <c r="DD124" s="897"/>
      <c r="DE124" s="897"/>
      <c r="DF124" s="898"/>
      <c r="DG124" s="820" t="s">
        <v>233</v>
      </c>
      <c r="DH124" s="821"/>
      <c r="DI124" s="821"/>
      <c r="DJ124" s="821"/>
      <c r="DK124" s="822"/>
      <c r="DL124" s="823" t="s">
        <v>233</v>
      </c>
      <c r="DM124" s="821"/>
      <c r="DN124" s="821"/>
      <c r="DO124" s="821"/>
      <c r="DP124" s="822"/>
      <c r="DQ124" s="823" t="s">
        <v>233</v>
      </c>
      <c r="DR124" s="821"/>
      <c r="DS124" s="821"/>
      <c r="DT124" s="821"/>
      <c r="DU124" s="822"/>
      <c r="DV124" s="909" t="s">
        <v>233</v>
      </c>
      <c r="DW124" s="910"/>
      <c r="DX124" s="910"/>
      <c r="DY124" s="910"/>
      <c r="DZ124" s="911"/>
    </row>
    <row r="125" spans="1:130" s="226" customFormat="1" ht="26.25" customHeight="1" x14ac:dyDescent="0.15">
      <c r="A125" s="878"/>
      <c r="B125" s="879"/>
      <c r="C125" s="882" t="s">
        <v>456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233</v>
      </c>
      <c r="AB125" s="838"/>
      <c r="AC125" s="838"/>
      <c r="AD125" s="838"/>
      <c r="AE125" s="839"/>
      <c r="AF125" s="840" t="s">
        <v>233</v>
      </c>
      <c r="AG125" s="838"/>
      <c r="AH125" s="838"/>
      <c r="AI125" s="838"/>
      <c r="AJ125" s="839"/>
      <c r="AK125" s="840" t="s">
        <v>233</v>
      </c>
      <c r="AL125" s="838"/>
      <c r="AM125" s="838"/>
      <c r="AN125" s="838"/>
      <c r="AO125" s="839"/>
      <c r="AP125" s="885" t="s">
        <v>233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470</v>
      </c>
      <c r="CL125" s="913"/>
      <c r="CM125" s="913"/>
      <c r="CN125" s="913"/>
      <c r="CO125" s="914"/>
      <c r="CP125" s="921" t="s">
        <v>471</v>
      </c>
      <c r="CQ125" s="866"/>
      <c r="CR125" s="866"/>
      <c r="CS125" s="866"/>
      <c r="CT125" s="866"/>
      <c r="CU125" s="866"/>
      <c r="CV125" s="866"/>
      <c r="CW125" s="866"/>
      <c r="CX125" s="866"/>
      <c r="CY125" s="866"/>
      <c r="CZ125" s="866"/>
      <c r="DA125" s="866"/>
      <c r="DB125" s="866"/>
      <c r="DC125" s="866"/>
      <c r="DD125" s="866"/>
      <c r="DE125" s="866"/>
      <c r="DF125" s="867"/>
      <c r="DG125" s="922" t="s">
        <v>233</v>
      </c>
      <c r="DH125" s="903"/>
      <c r="DI125" s="903"/>
      <c r="DJ125" s="903"/>
      <c r="DK125" s="903"/>
      <c r="DL125" s="903" t="s">
        <v>233</v>
      </c>
      <c r="DM125" s="903"/>
      <c r="DN125" s="903"/>
      <c r="DO125" s="903"/>
      <c r="DP125" s="903"/>
      <c r="DQ125" s="903" t="s">
        <v>233</v>
      </c>
      <c r="DR125" s="903"/>
      <c r="DS125" s="903"/>
      <c r="DT125" s="903"/>
      <c r="DU125" s="903"/>
      <c r="DV125" s="904" t="s">
        <v>233</v>
      </c>
      <c r="DW125" s="904"/>
      <c r="DX125" s="904"/>
      <c r="DY125" s="904"/>
      <c r="DZ125" s="905"/>
    </row>
    <row r="126" spans="1:130" s="226" customFormat="1" ht="26.25" customHeight="1" thickBot="1" x14ac:dyDescent="0.2">
      <c r="A126" s="878"/>
      <c r="B126" s="879"/>
      <c r="C126" s="882" t="s">
        <v>458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233</v>
      </c>
      <c r="AB126" s="838"/>
      <c r="AC126" s="838"/>
      <c r="AD126" s="838"/>
      <c r="AE126" s="839"/>
      <c r="AF126" s="840" t="s">
        <v>233</v>
      </c>
      <c r="AG126" s="838"/>
      <c r="AH126" s="838"/>
      <c r="AI126" s="838"/>
      <c r="AJ126" s="839"/>
      <c r="AK126" s="840" t="s">
        <v>233</v>
      </c>
      <c r="AL126" s="838"/>
      <c r="AM126" s="838"/>
      <c r="AN126" s="838"/>
      <c r="AO126" s="839"/>
      <c r="AP126" s="885" t="s">
        <v>233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472</v>
      </c>
      <c r="CQ126" s="808"/>
      <c r="CR126" s="808"/>
      <c r="CS126" s="808"/>
      <c r="CT126" s="808"/>
      <c r="CU126" s="808"/>
      <c r="CV126" s="808"/>
      <c r="CW126" s="808"/>
      <c r="CX126" s="808"/>
      <c r="CY126" s="808"/>
      <c r="CZ126" s="808"/>
      <c r="DA126" s="808"/>
      <c r="DB126" s="808"/>
      <c r="DC126" s="808"/>
      <c r="DD126" s="808"/>
      <c r="DE126" s="808"/>
      <c r="DF126" s="809"/>
      <c r="DG126" s="874" t="s">
        <v>233</v>
      </c>
      <c r="DH126" s="875"/>
      <c r="DI126" s="875"/>
      <c r="DJ126" s="875"/>
      <c r="DK126" s="875"/>
      <c r="DL126" s="875" t="s">
        <v>233</v>
      </c>
      <c r="DM126" s="875"/>
      <c r="DN126" s="875"/>
      <c r="DO126" s="875"/>
      <c r="DP126" s="875"/>
      <c r="DQ126" s="875" t="s">
        <v>233</v>
      </c>
      <c r="DR126" s="875"/>
      <c r="DS126" s="875"/>
      <c r="DT126" s="875"/>
      <c r="DU126" s="875"/>
      <c r="DV126" s="852" t="s">
        <v>233</v>
      </c>
      <c r="DW126" s="852"/>
      <c r="DX126" s="852"/>
      <c r="DY126" s="852"/>
      <c r="DZ126" s="853"/>
    </row>
    <row r="127" spans="1:130" s="226" customFormat="1" ht="26.25" customHeight="1" x14ac:dyDescent="0.15">
      <c r="A127" s="880"/>
      <c r="B127" s="881"/>
      <c r="C127" s="899" t="s">
        <v>473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233</v>
      </c>
      <c r="AB127" s="838"/>
      <c r="AC127" s="838"/>
      <c r="AD127" s="838"/>
      <c r="AE127" s="839"/>
      <c r="AF127" s="840" t="s">
        <v>233</v>
      </c>
      <c r="AG127" s="838"/>
      <c r="AH127" s="838"/>
      <c r="AI127" s="838"/>
      <c r="AJ127" s="839"/>
      <c r="AK127" s="840" t="s">
        <v>233</v>
      </c>
      <c r="AL127" s="838"/>
      <c r="AM127" s="838"/>
      <c r="AN127" s="838"/>
      <c r="AO127" s="839"/>
      <c r="AP127" s="885" t="s">
        <v>233</v>
      </c>
      <c r="AQ127" s="886"/>
      <c r="AR127" s="886"/>
      <c r="AS127" s="886"/>
      <c r="AT127" s="887"/>
      <c r="AU127" s="262"/>
      <c r="AV127" s="262"/>
      <c r="AW127" s="262"/>
      <c r="AX127" s="902" t="s">
        <v>474</v>
      </c>
      <c r="AY127" s="870"/>
      <c r="AZ127" s="870"/>
      <c r="BA127" s="870"/>
      <c r="BB127" s="870"/>
      <c r="BC127" s="870"/>
      <c r="BD127" s="870"/>
      <c r="BE127" s="871"/>
      <c r="BF127" s="869" t="s">
        <v>475</v>
      </c>
      <c r="BG127" s="870"/>
      <c r="BH127" s="870"/>
      <c r="BI127" s="870"/>
      <c r="BJ127" s="870"/>
      <c r="BK127" s="870"/>
      <c r="BL127" s="871"/>
      <c r="BM127" s="869" t="s">
        <v>476</v>
      </c>
      <c r="BN127" s="870"/>
      <c r="BO127" s="870"/>
      <c r="BP127" s="870"/>
      <c r="BQ127" s="870"/>
      <c r="BR127" s="870"/>
      <c r="BS127" s="871"/>
      <c r="BT127" s="869" t="s">
        <v>477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478</v>
      </c>
      <c r="CQ127" s="808"/>
      <c r="CR127" s="808"/>
      <c r="CS127" s="808"/>
      <c r="CT127" s="808"/>
      <c r="CU127" s="808"/>
      <c r="CV127" s="808"/>
      <c r="CW127" s="808"/>
      <c r="CX127" s="808"/>
      <c r="CY127" s="808"/>
      <c r="CZ127" s="808"/>
      <c r="DA127" s="808"/>
      <c r="DB127" s="808"/>
      <c r="DC127" s="808"/>
      <c r="DD127" s="808"/>
      <c r="DE127" s="808"/>
      <c r="DF127" s="809"/>
      <c r="DG127" s="874" t="s">
        <v>233</v>
      </c>
      <c r="DH127" s="875"/>
      <c r="DI127" s="875"/>
      <c r="DJ127" s="875"/>
      <c r="DK127" s="875"/>
      <c r="DL127" s="875" t="s">
        <v>233</v>
      </c>
      <c r="DM127" s="875"/>
      <c r="DN127" s="875"/>
      <c r="DO127" s="875"/>
      <c r="DP127" s="875"/>
      <c r="DQ127" s="875" t="s">
        <v>233</v>
      </c>
      <c r="DR127" s="875"/>
      <c r="DS127" s="875"/>
      <c r="DT127" s="875"/>
      <c r="DU127" s="875"/>
      <c r="DV127" s="852" t="s">
        <v>233</v>
      </c>
      <c r="DW127" s="852"/>
      <c r="DX127" s="852"/>
      <c r="DY127" s="852"/>
      <c r="DZ127" s="853"/>
    </row>
    <row r="128" spans="1:130" s="226" customFormat="1" ht="26.25" customHeight="1" thickBot="1" x14ac:dyDescent="0.2">
      <c r="A128" s="854" t="s">
        <v>479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480</v>
      </c>
      <c r="X128" s="856"/>
      <c r="Y128" s="856"/>
      <c r="Z128" s="857"/>
      <c r="AA128" s="858">
        <v>1666413</v>
      </c>
      <c r="AB128" s="859"/>
      <c r="AC128" s="859"/>
      <c r="AD128" s="859"/>
      <c r="AE128" s="860"/>
      <c r="AF128" s="861">
        <v>1610663</v>
      </c>
      <c r="AG128" s="859"/>
      <c r="AH128" s="859"/>
      <c r="AI128" s="859"/>
      <c r="AJ128" s="860"/>
      <c r="AK128" s="861">
        <v>1715207</v>
      </c>
      <c r="AL128" s="859"/>
      <c r="AM128" s="859"/>
      <c r="AN128" s="859"/>
      <c r="AO128" s="860"/>
      <c r="AP128" s="862"/>
      <c r="AQ128" s="863"/>
      <c r="AR128" s="863"/>
      <c r="AS128" s="863"/>
      <c r="AT128" s="864"/>
      <c r="AU128" s="262"/>
      <c r="AV128" s="262"/>
      <c r="AW128" s="262"/>
      <c r="AX128" s="865" t="s">
        <v>481</v>
      </c>
      <c r="AY128" s="866"/>
      <c r="AZ128" s="866"/>
      <c r="BA128" s="866"/>
      <c r="BB128" s="866"/>
      <c r="BC128" s="866"/>
      <c r="BD128" s="866"/>
      <c r="BE128" s="867"/>
      <c r="BF128" s="844" t="s">
        <v>233</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482</v>
      </c>
      <c r="CQ128" s="786"/>
      <c r="CR128" s="786"/>
      <c r="CS128" s="786"/>
      <c r="CT128" s="786"/>
      <c r="CU128" s="786"/>
      <c r="CV128" s="786"/>
      <c r="CW128" s="786"/>
      <c r="CX128" s="786"/>
      <c r="CY128" s="786"/>
      <c r="CZ128" s="786"/>
      <c r="DA128" s="786"/>
      <c r="DB128" s="786"/>
      <c r="DC128" s="786"/>
      <c r="DD128" s="786"/>
      <c r="DE128" s="786"/>
      <c r="DF128" s="787"/>
      <c r="DG128" s="848">
        <v>188642</v>
      </c>
      <c r="DH128" s="849"/>
      <c r="DI128" s="849"/>
      <c r="DJ128" s="849"/>
      <c r="DK128" s="849"/>
      <c r="DL128" s="849">
        <v>209485</v>
      </c>
      <c r="DM128" s="849"/>
      <c r="DN128" s="849"/>
      <c r="DO128" s="849"/>
      <c r="DP128" s="849"/>
      <c r="DQ128" s="849">
        <v>93778</v>
      </c>
      <c r="DR128" s="849"/>
      <c r="DS128" s="849"/>
      <c r="DT128" s="849"/>
      <c r="DU128" s="849"/>
      <c r="DV128" s="850">
        <v>0.1</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483</v>
      </c>
      <c r="X129" s="835"/>
      <c r="Y129" s="835"/>
      <c r="Z129" s="836"/>
      <c r="AA129" s="837">
        <v>77340811</v>
      </c>
      <c r="AB129" s="838"/>
      <c r="AC129" s="838"/>
      <c r="AD129" s="838"/>
      <c r="AE129" s="839"/>
      <c r="AF129" s="840">
        <v>76656379</v>
      </c>
      <c r="AG129" s="838"/>
      <c r="AH129" s="838"/>
      <c r="AI129" s="838"/>
      <c r="AJ129" s="839"/>
      <c r="AK129" s="840">
        <v>75997674</v>
      </c>
      <c r="AL129" s="838"/>
      <c r="AM129" s="838"/>
      <c r="AN129" s="838"/>
      <c r="AO129" s="839"/>
      <c r="AP129" s="841"/>
      <c r="AQ129" s="842"/>
      <c r="AR129" s="842"/>
      <c r="AS129" s="842"/>
      <c r="AT129" s="843"/>
      <c r="AU129" s="264"/>
      <c r="AV129" s="264"/>
      <c r="AW129" s="264"/>
      <c r="AX129" s="807" t="s">
        <v>484</v>
      </c>
      <c r="AY129" s="808"/>
      <c r="AZ129" s="808"/>
      <c r="BA129" s="808"/>
      <c r="BB129" s="808"/>
      <c r="BC129" s="808"/>
      <c r="BD129" s="808"/>
      <c r="BE129" s="809"/>
      <c r="BF129" s="827" t="s">
        <v>233</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486</v>
      </c>
      <c r="X130" s="835"/>
      <c r="Y130" s="835"/>
      <c r="Z130" s="836"/>
      <c r="AA130" s="837">
        <v>10516653</v>
      </c>
      <c r="AB130" s="838"/>
      <c r="AC130" s="838"/>
      <c r="AD130" s="838"/>
      <c r="AE130" s="839"/>
      <c r="AF130" s="840">
        <v>10556547</v>
      </c>
      <c r="AG130" s="838"/>
      <c r="AH130" s="838"/>
      <c r="AI130" s="838"/>
      <c r="AJ130" s="839"/>
      <c r="AK130" s="840">
        <v>10330141</v>
      </c>
      <c r="AL130" s="838"/>
      <c r="AM130" s="838"/>
      <c r="AN130" s="838"/>
      <c r="AO130" s="839"/>
      <c r="AP130" s="841"/>
      <c r="AQ130" s="842"/>
      <c r="AR130" s="842"/>
      <c r="AS130" s="842"/>
      <c r="AT130" s="843"/>
      <c r="AU130" s="264"/>
      <c r="AV130" s="264"/>
      <c r="AW130" s="264"/>
      <c r="AX130" s="807" t="s">
        <v>487</v>
      </c>
      <c r="AY130" s="808"/>
      <c r="AZ130" s="808"/>
      <c r="BA130" s="808"/>
      <c r="BB130" s="808"/>
      <c r="BC130" s="808"/>
      <c r="BD130" s="808"/>
      <c r="BE130" s="809"/>
      <c r="BF130" s="810">
        <v>8.4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488</v>
      </c>
      <c r="X131" s="818"/>
      <c r="Y131" s="818"/>
      <c r="Z131" s="819"/>
      <c r="AA131" s="820">
        <v>66824158</v>
      </c>
      <c r="AB131" s="821"/>
      <c r="AC131" s="821"/>
      <c r="AD131" s="821"/>
      <c r="AE131" s="822"/>
      <c r="AF131" s="823">
        <v>66099832</v>
      </c>
      <c r="AG131" s="821"/>
      <c r="AH131" s="821"/>
      <c r="AI131" s="821"/>
      <c r="AJ131" s="822"/>
      <c r="AK131" s="823">
        <v>65667533</v>
      </c>
      <c r="AL131" s="821"/>
      <c r="AM131" s="821"/>
      <c r="AN131" s="821"/>
      <c r="AO131" s="822"/>
      <c r="AP131" s="824"/>
      <c r="AQ131" s="825"/>
      <c r="AR131" s="825"/>
      <c r="AS131" s="825"/>
      <c r="AT131" s="826"/>
      <c r="AU131" s="264"/>
      <c r="AV131" s="264"/>
      <c r="AW131" s="264"/>
      <c r="AX131" s="785" t="s">
        <v>489</v>
      </c>
      <c r="AY131" s="786"/>
      <c r="AZ131" s="786"/>
      <c r="BA131" s="786"/>
      <c r="BB131" s="786"/>
      <c r="BC131" s="786"/>
      <c r="BD131" s="786"/>
      <c r="BE131" s="787"/>
      <c r="BF131" s="788">
        <v>66.8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491</v>
      </c>
      <c r="W132" s="798"/>
      <c r="X132" s="798"/>
      <c r="Y132" s="798"/>
      <c r="Z132" s="799"/>
      <c r="AA132" s="800">
        <v>8.493006222</v>
      </c>
      <c r="AB132" s="801"/>
      <c r="AC132" s="801"/>
      <c r="AD132" s="801"/>
      <c r="AE132" s="802"/>
      <c r="AF132" s="803">
        <v>8.7553581069999993</v>
      </c>
      <c r="AG132" s="801"/>
      <c r="AH132" s="801"/>
      <c r="AI132" s="801"/>
      <c r="AJ132" s="802"/>
      <c r="AK132" s="803">
        <v>8.1371809719999995</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492</v>
      </c>
      <c r="W133" s="777"/>
      <c r="X133" s="777"/>
      <c r="Y133" s="777"/>
      <c r="Z133" s="778"/>
      <c r="AA133" s="779">
        <v>8</v>
      </c>
      <c r="AB133" s="780"/>
      <c r="AC133" s="780"/>
      <c r="AD133" s="780"/>
      <c r="AE133" s="781"/>
      <c r="AF133" s="779">
        <v>8.3000000000000007</v>
      </c>
      <c r="AG133" s="780"/>
      <c r="AH133" s="780"/>
      <c r="AI133" s="780"/>
      <c r="AJ133" s="781"/>
      <c r="AK133" s="779">
        <v>8.4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B1dBaLkWNpfj2M1+fPjAK+WgXKkbLjSLLMK1sOE6DFow+JJ8aNiS6LkGKN6RZHbLOMIXnzQapZWgIuRLsTuYQ==" saltValue="e7fC7k/1EORn5baCnnyGa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S61"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3gTEAVG3xTS7HQLIJkzc72oxVwnJ6E1T4m+G561bkzkgOCJTAm5+Qz+mUDmkXx6QyTBUh0wqXXGN86OffUOdA==" saltValue="x4lmJzRJRL1z5GfMtOB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I43"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enxwLqWh3O99aZQbQ2pU55qqjQkbS256Oj3aAgqSAL/tgqVK+zIMeNC17nDY8KBV1hsvSD/WDdaWpFNtwB2oQ==" saltValue="Cxh+jFjBPFqUwFniF3K/jQ=="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501</v>
      </c>
      <c r="AL9" s="1207"/>
      <c r="AM9" s="1207"/>
      <c r="AN9" s="1208"/>
      <c r="AO9" s="292">
        <v>21005611</v>
      </c>
      <c r="AP9" s="292">
        <v>62105</v>
      </c>
      <c r="AQ9" s="293">
        <v>57800</v>
      </c>
      <c r="AR9" s="294">
        <v>7.4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502</v>
      </c>
      <c r="AL10" s="1207"/>
      <c r="AM10" s="1207"/>
      <c r="AN10" s="1208"/>
      <c r="AO10" s="295">
        <v>475653</v>
      </c>
      <c r="AP10" s="295">
        <v>1406</v>
      </c>
      <c r="AQ10" s="296">
        <v>2573</v>
      </c>
      <c r="AR10" s="297">
        <v>-45.4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503</v>
      </c>
      <c r="AL11" s="1207"/>
      <c r="AM11" s="1207"/>
      <c r="AN11" s="1208"/>
      <c r="AO11" s="295">
        <v>29483</v>
      </c>
      <c r="AP11" s="295">
        <v>87</v>
      </c>
      <c r="AQ11" s="296">
        <v>1586</v>
      </c>
      <c r="AR11" s="297">
        <v>-94.5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504</v>
      </c>
      <c r="AL12" s="1207"/>
      <c r="AM12" s="1207"/>
      <c r="AN12" s="1208"/>
      <c r="AO12" s="295">
        <v>11854</v>
      </c>
      <c r="AP12" s="295">
        <v>35</v>
      </c>
      <c r="AQ12" s="296">
        <v>532</v>
      </c>
      <c r="AR12" s="297">
        <v>-93.4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505</v>
      </c>
      <c r="AL13" s="1207"/>
      <c r="AM13" s="1207"/>
      <c r="AN13" s="1208"/>
      <c r="AO13" s="295" t="s">
        <v>506</v>
      </c>
      <c r="AP13" s="295" t="s">
        <v>506</v>
      </c>
      <c r="AQ13" s="296">
        <v>18</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507</v>
      </c>
      <c r="AL14" s="1207"/>
      <c r="AM14" s="1207"/>
      <c r="AN14" s="1208"/>
      <c r="AO14" s="295">
        <v>733695</v>
      </c>
      <c r="AP14" s="295">
        <v>2169</v>
      </c>
      <c r="AQ14" s="296">
        <v>1833</v>
      </c>
      <c r="AR14" s="297">
        <v>18.3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508</v>
      </c>
      <c r="AL15" s="1207"/>
      <c r="AM15" s="1207"/>
      <c r="AN15" s="1208"/>
      <c r="AO15" s="295">
        <v>691154</v>
      </c>
      <c r="AP15" s="295">
        <v>2043</v>
      </c>
      <c r="AQ15" s="296">
        <v>1281</v>
      </c>
      <c r="AR15" s="297">
        <v>59.5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509</v>
      </c>
      <c r="AL16" s="1210"/>
      <c r="AM16" s="1210"/>
      <c r="AN16" s="1211"/>
      <c r="AO16" s="295">
        <v>-1771258</v>
      </c>
      <c r="AP16" s="295">
        <v>-5237</v>
      </c>
      <c r="AQ16" s="296">
        <v>-4437</v>
      </c>
      <c r="AR16" s="297">
        <v>18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184</v>
      </c>
      <c r="AL17" s="1210"/>
      <c r="AM17" s="1210"/>
      <c r="AN17" s="1211"/>
      <c r="AO17" s="295">
        <v>21176192</v>
      </c>
      <c r="AP17" s="295">
        <v>62610</v>
      </c>
      <c r="AQ17" s="296">
        <v>61185</v>
      </c>
      <c r="AR17" s="297">
        <v>2.2999999999999998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514</v>
      </c>
      <c r="AL21" s="1204"/>
      <c r="AM21" s="1204"/>
      <c r="AN21" s="1205"/>
      <c r="AO21" s="307">
        <v>6.96</v>
      </c>
      <c r="AP21" s="308">
        <v>6.2</v>
      </c>
      <c r="AQ21" s="309">
        <v>0.76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515</v>
      </c>
      <c r="AL22" s="1204"/>
      <c r="AM22" s="1204"/>
      <c r="AN22" s="1205"/>
      <c r="AO22" s="312">
        <v>99.3</v>
      </c>
      <c r="AP22" s="313">
        <v>100.2</v>
      </c>
      <c r="AQ22" s="314">
        <v>-0.9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520</v>
      </c>
      <c r="AL32" s="1195"/>
      <c r="AM32" s="1195"/>
      <c r="AN32" s="1196"/>
      <c r="AO32" s="322">
        <v>15184407</v>
      </c>
      <c r="AP32" s="322">
        <v>44894</v>
      </c>
      <c r="AQ32" s="323">
        <v>37891</v>
      </c>
      <c r="AR32" s="324">
        <v>18.5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521</v>
      </c>
      <c r="AL33" s="1195"/>
      <c r="AM33" s="1195"/>
      <c r="AN33" s="1196"/>
      <c r="AO33" s="322" t="s">
        <v>506</v>
      </c>
      <c r="AP33" s="322" t="s">
        <v>506</v>
      </c>
      <c r="AQ33" s="323">
        <v>3</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522</v>
      </c>
      <c r="AL34" s="1195"/>
      <c r="AM34" s="1195"/>
      <c r="AN34" s="1196"/>
      <c r="AO34" s="322" t="s">
        <v>506</v>
      </c>
      <c r="AP34" s="322" t="s">
        <v>506</v>
      </c>
      <c r="AQ34" s="323">
        <v>103</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523</v>
      </c>
      <c r="AL35" s="1195"/>
      <c r="AM35" s="1195"/>
      <c r="AN35" s="1196"/>
      <c r="AO35" s="322">
        <v>2204427</v>
      </c>
      <c r="AP35" s="322">
        <v>6518</v>
      </c>
      <c r="AQ35" s="323">
        <v>9138</v>
      </c>
      <c r="AR35" s="324">
        <v>-28.7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524</v>
      </c>
      <c r="AL36" s="1195"/>
      <c r="AM36" s="1195"/>
      <c r="AN36" s="1196"/>
      <c r="AO36" s="322" t="s">
        <v>506</v>
      </c>
      <c r="AP36" s="322" t="s">
        <v>506</v>
      </c>
      <c r="AQ36" s="323">
        <v>348</v>
      </c>
      <c r="AR36" s="324" t="s">
        <v>506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525</v>
      </c>
      <c r="AL37" s="1195"/>
      <c r="AM37" s="1195"/>
      <c r="AN37" s="1196"/>
      <c r="AO37" s="322" t="s">
        <v>506</v>
      </c>
      <c r="AP37" s="322" t="s">
        <v>506</v>
      </c>
      <c r="AQ37" s="323">
        <v>851</v>
      </c>
      <c r="AR37" s="324" t="s">
        <v>506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526</v>
      </c>
      <c r="AL38" s="1198"/>
      <c r="AM38" s="1198"/>
      <c r="AN38" s="1199"/>
      <c r="AO38" s="325" t="s">
        <v>506</v>
      </c>
      <c r="AP38" s="325" t="s">
        <v>506</v>
      </c>
      <c r="AQ38" s="326">
        <v>1</v>
      </c>
      <c r="AR38" s="314" t="s">
        <v>506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527</v>
      </c>
      <c r="AL39" s="1198"/>
      <c r="AM39" s="1198"/>
      <c r="AN39" s="1199"/>
      <c r="AO39" s="322">
        <v>-1715207</v>
      </c>
      <c r="AP39" s="322">
        <v>-5071</v>
      </c>
      <c r="AQ39" s="323">
        <v>-8418</v>
      </c>
      <c r="AR39" s="324">
        <v>-39.799999999999997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528</v>
      </c>
      <c r="AL40" s="1195"/>
      <c r="AM40" s="1195"/>
      <c r="AN40" s="1196"/>
      <c r="AO40" s="322">
        <v>-10330141</v>
      </c>
      <c r="AP40" s="322">
        <v>-30542</v>
      </c>
      <c r="AQ40" s="323">
        <v>-29250</v>
      </c>
      <c r="AR40" s="324">
        <v>4.4000000000000004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298</v>
      </c>
      <c r="AL41" s="1201"/>
      <c r="AM41" s="1201"/>
      <c r="AN41" s="1202"/>
      <c r="AO41" s="322">
        <v>5343486</v>
      </c>
      <c r="AP41" s="322">
        <v>15799</v>
      </c>
      <c r="AQ41" s="323">
        <v>10666</v>
      </c>
      <c r="AR41" s="324">
        <v>48.1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496</v>
      </c>
      <c r="AN49" s="1189" t="s">
        <v>532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19800308</v>
      </c>
      <c r="AN51" s="344">
        <v>58077</v>
      </c>
      <c r="AO51" s="345">
        <v>-2.6</v>
      </c>
      <c r="AP51" s="346">
        <v>47677</v>
      </c>
      <c r="AQ51" s="347">
        <v>14.3</v>
      </c>
      <c r="AR51" s="348">
        <v>-16.899999999999999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10147861</v>
      </c>
      <c r="AN52" s="352">
        <v>29765</v>
      </c>
      <c r="AO52" s="353">
        <v>-23.3</v>
      </c>
      <c r="AP52" s="354">
        <v>23360</v>
      </c>
      <c r="AQ52" s="355">
        <v>2.7</v>
      </c>
      <c r="AR52" s="356">
        <v>-26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21252914</v>
      </c>
      <c r="AN53" s="344">
        <v>62517</v>
      </c>
      <c r="AO53" s="345">
        <v>7.6</v>
      </c>
      <c r="AP53" s="346">
        <v>51613</v>
      </c>
      <c r="AQ53" s="347">
        <v>8.3000000000000007</v>
      </c>
      <c r="AR53" s="348">
        <v>-0.7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9407503</v>
      </c>
      <c r="AN54" s="352">
        <v>27673</v>
      </c>
      <c r="AO54" s="353">
        <v>-7</v>
      </c>
      <c r="AP54" s="354">
        <v>25872</v>
      </c>
      <c r="AQ54" s="355">
        <v>10.8</v>
      </c>
      <c r="AR54" s="356">
        <v>-17.8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22221716</v>
      </c>
      <c r="AN55" s="344">
        <v>65480</v>
      </c>
      <c r="AO55" s="345">
        <v>4.7</v>
      </c>
      <c r="AP55" s="346">
        <v>50880</v>
      </c>
      <c r="AQ55" s="347">
        <v>-1.4</v>
      </c>
      <c r="AR55" s="348">
        <v>6.1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11210956</v>
      </c>
      <c r="AN56" s="352">
        <v>33035</v>
      </c>
      <c r="AO56" s="353">
        <v>19.399999999999999</v>
      </c>
      <c r="AP56" s="354">
        <v>27819</v>
      </c>
      <c r="AQ56" s="355">
        <v>7.5</v>
      </c>
      <c r="AR56" s="356">
        <v>11.9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23706608</v>
      </c>
      <c r="AN57" s="344">
        <v>69948</v>
      </c>
      <c r="AO57" s="345">
        <v>6.8</v>
      </c>
      <c r="AP57" s="346">
        <v>46395</v>
      </c>
      <c r="AQ57" s="347">
        <v>-8.8000000000000007</v>
      </c>
      <c r="AR57" s="348">
        <v>15.6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14614239</v>
      </c>
      <c r="AN58" s="352">
        <v>43121</v>
      </c>
      <c r="AO58" s="353">
        <v>30.5</v>
      </c>
      <c r="AP58" s="354">
        <v>26304</v>
      </c>
      <c r="AQ58" s="355">
        <v>-5.4</v>
      </c>
      <c r="AR58" s="356">
        <v>35.9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23532690</v>
      </c>
      <c r="AN59" s="344">
        <v>69577</v>
      </c>
      <c r="AO59" s="345">
        <v>-0.5</v>
      </c>
      <c r="AP59" s="346">
        <v>48088</v>
      </c>
      <c r="AQ59" s="347">
        <v>3.6</v>
      </c>
      <c r="AR59" s="348">
        <v>-4.0999999999999996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10842605</v>
      </c>
      <c r="AN60" s="352">
        <v>32057</v>
      </c>
      <c r="AO60" s="353">
        <v>-25.7</v>
      </c>
      <c r="AP60" s="354">
        <v>25183</v>
      </c>
      <c r="AQ60" s="355">
        <v>-4.3</v>
      </c>
      <c r="AR60" s="356">
        <v>-21.4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22102847</v>
      </c>
      <c r="AN61" s="359">
        <v>65120</v>
      </c>
      <c r="AO61" s="360">
        <v>3.2</v>
      </c>
      <c r="AP61" s="361">
        <v>48931</v>
      </c>
      <c r="AQ61" s="362">
        <v>3.2</v>
      </c>
      <c r="AR61" s="348">
        <v>0</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11244633</v>
      </c>
      <c r="AN62" s="352">
        <v>33130</v>
      </c>
      <c r="AO62" s="353">
        <v>-1.2</v>
      </c>
      <c r="AP62" s="354">
        <v>25708</v>
      </c>
      <c r="AQ62" s="355">
        <v>2.2999999999999998</v>
      </c>
      <c r="AR62" s="356">
        <v>-3.5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3E24mIGAN81q6bRlrZkso9S9uok6kU8ib1jr3KRo6OqL35Pw587xVVH/0/KYWJG4Lg5hrNrdCRcA6TRyS8TrFQ==" saltValue="IMLsr+G3Xrxothrk7RRDK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4AkQHUEUYdWcCX8kKntEeLoiHSrHAuKBE4kLtEvgblzCSGG4F/33CVpXZXKXzQ0jQEbH4g7S2ZU5baNEw6B6g==" saltValue="UVxV6y5vQn9LzEKZHAW99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Jwp4/G+bsiGhHXg9lrpOskdBICvPlaeU/RhnHu6IQ9IH+bflk9FcsOoatdxafqQvhFVS89N3GPRSOmodOz7Zg==" saltValue="I2r1y4CuVp1F6fYNtwMwF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12" t="s">
        <v>3</v>
      </c>
      <c r="D47" s="1212"/>
      <c r="E47" s="1213"/>
      <c r="F47" s="11">
        <v>13</v>
      </c>
      <c r="G47" s="12">
        <v>9.36</v>
      </c>
      <c r="H47" s="12">
        <v>12.98</v>
      </c>
      <c r="I47" s="12">
        <v>10.79</v>
      </c>
      <c r="J47" s="13">
        <v>9.3000000000000007</v>
      </c>
    </row>
    <row r="48" spans="2:10" ht="57.75" customHeight="1" x14ac:dyDescent="0.15">
      <c r="B48" s="14"/>
      <c r="C48" s="1214" t="s">
        <v>4</v>
      </c>
      <c r="D48" s="1214"/>
      <c r="E48" s="1215"/>
      <c r="F48" s="15">
        <v>3.67</v>
      </c>
      <c r="G48" s="16">
        <v>3.23</v>
      </c>
      <c r="H48" s="16">
        <v>4.3</v>
      </c>
      <c r="I48" s="16">
        <v>2.08</v>
      </c>
      <c r="J48" s="17">
        <v>3.3</v>
      </c>
    </row>
    <row r="49" spans="2:10" ht="57.75" customHeight="1" thickBot="1" x14ac:dyDescent="0.2">
      <c r="B49" s="18"/>
      <c r="C49" s="1216" t="s">
        <v>5</v>
      </c>
      <c r="D49" s="1216"/>
      <c r="E49" s="1217"/>
      <c r="F49" s="19" t="s">
        <v>553</v>
      </c>
      <c r="G49" s="20" t="s">
        <v>554</v>
      </c>
      <c r="H49" s="20">
        <v>2.85</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qHbP5XkC1vsOLiDVyANWqEPYKa3yu9QFw1x4PUJE4Th23U4XCTSzvks8EHH/akehbQeSc5pwIboN++NbsQdOw==" saltValue="LFcMS6aVPIB6FOMtr+8D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2019-06-28T04:44:51Z</cp:lastPrinted>
  <dcterms:created xsi:type="dcterms:W3CDTF">2019-06-25T02:05:30Z</dcterms:created>
  <dcterms:modified xsi:type="dcterms:W3CDTF">2019-10-29T00:57:02Z</dcterms:modified>
</cp:coreProperties>
</file>