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4_●吉岡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<sst xmlns="http://schemas.openxmlformats.org/spreadsheetml/2006/main" count="226" uniqueCount="111">
  <si>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</si>
  <si>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</si>
  <si>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</si>
  <si>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</si>
  <si>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</si>
  <si>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</si>
  <si>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</si>
  <si>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</si>
  <si>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</si>
  <si>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</si>
  <si>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</si>
  <si>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</si>
  <si>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</si>
  <si>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</si>
  <si>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</si>
  <si>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</si>
  <si>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</si>
  <si>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</si>
  <si>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</si>
  <si>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</si>
  <si>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</si>
  <si>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</si>
  <si>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</si>
  <si>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</si>
  <si>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</si>
  <si>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</si>
  <si>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</si>
  <si>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</si>
  <si>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</si>
  <si>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</si>
  <si>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</si>
  <si>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</si>
  <si>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</si>
  <si>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</si>
  <si>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</si>
  <si>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</si>
  <si>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</si>
  <si>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</si>
  <si>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</si>
  <si>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</si>
  <si>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</si>
  <si>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</si>
  <si>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</si>
  <si>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</si>
  <si>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</si>
  <si>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</si>
  <si>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</si>
  <si>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</si>
  <si>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</si>
  <si>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</si>
  <si>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</si>
  <si>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</si>
  <si>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</si>
  <si>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</si>
  <si>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</si>
  <si>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</si>
  <si>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</si>
  <si>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</si>
  <si>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</si>
  <si>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</si>
  <si>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</si>
  <si>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</si>
  <si>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</si>
  <si>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</si>
  <si>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</si>
  <si>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</si>
  <si>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</si>
  <si>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</si>
  <si>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</si>
  <si>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</si>
  <si>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</si>
  <si>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</si>
  <si>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</si>
  <si>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</si>
  <si>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</si>
  <si>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</si>
  <si>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</si>
  <si>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</si>
  <si>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</si>
  <si>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</si>
  <si>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</si>
  <si>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</si>
  <si>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</si>
  <si>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</si>
  <si>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</si>
  <si>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</si>
  <si>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</si>
  <si>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</si>
  <si>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</si>
  <si>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</si>
  <si>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</si>
  <si>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</si>
  <si>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</si>
  <si>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</si>
  <si>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</si>
  <si>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</si>
  <si>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</si>
  <si>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</si>
  <si>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</si>
  <si>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</si>
  <si>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</si>
  <si>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</si>
  <si>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</si>
  <si>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</si>
  <si>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</si>
  <si>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</si>
  <si>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</si>
  <si>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</si>
  <si>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公共下水道事業については、下水道料金にて業務に係る経費や施設の整備・維持管理に必要な経費を賄う、独立採算の原則のもと運営されています。
　現在の経費回収率については、左図⑤のとおり、平均値を上回り、増加傾向で推移しておりますが、新たに供用開始となった地区は比較的新しい住宅が多く、合併浄化槽の状態も良好であることから、下水道接続の理解を得られない状態となっています。また、本町ではより多くの住民に下水道を使用していただくために、事業計画区域の拡大を行っています。しかし、管渠の整備には地方債や使用料金収入等を主に充てており、左図④のとおり、債務残高は下水道事業開始当初と比べ、除々に減少傾向にはありますが、新たに事業計画区域を定め、整備をしていくことになるため、将来的に債務残高が再度、増加することが懸念されます。
　今後の対策としては、使用料金収入の底上げを行うため、下水道の利便性や快適性を住民に理解していただき、下水道の接続を推進していくことが必要になります。また、地方債についても、適切な資金運用を行っていき、債務の減少に努めていく必要があります。
※平成25年度の水洗化率が低下している主な要因としては、三津屋・田端地区、下野田地区及び瀬来地区が供用開始となり、公共下水道区域内人口が急激に増加したためと考えられます。</t>
    <phoneticPr fontId="4"/>
  </si>
  <si>
    <t>　本町の公共下水道事業は法非適用企業であり、減価償却を行っておらず、管渠の老朽化率について算定しておりません。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今後の対策としては、管渠の耐用年数に伴い、ストックマネジメント計画や長寿命化計画の検討・策定を行い、管渠の効率的な維持管理に努めていく必要があります。</t>
    <phoneticPr fontId="4"/>
  </si>
  <si>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計画や長寿命化計画の検討・策定を実施し、管渠の効率的維持管理に努めていく必要がある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</si>
</sst>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927752"/>
        <c:axId val="14512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10927752"/>
        <c:axId val="145122920"/>
      </c:lineChart>
      <c:dateAx>
        <c:axId val="110927752"/>
        <c:scaling>
          <c:orientation val="minMax"/>
        </c:scaling>
        <c:delete val="1"/>
        <c:axPos val="b"/>
        <c:numFmt formatCode="ge" sourceLinked="1"/>
        <c:majorTickMark val="none"/>
        <c:minorTickMark val="none"/>
        <c:tickLblPos val="none"/>
        <c:crossAx val="145122920"/>
        <c:crosses val="autoZero"/>
        <c:auto val="1"/>
        <c:lblOffset val="100"/>
        <c:baseTimeUnit val="years"/>
      </c:dateAx>
      <c:valAx>
        <c:axId val="14512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609832"/>
        <c:axId val="14561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45609832"/>
        <c:axId val="145610224"/>
      </c:lineChart>
      <c:dateAx>
        <c:axId val="145609832"/>
        <c:scaling>
          <c:orientation val="minMax"/>
        </c:scaling>
        <c:delete val="1"/>
        <c:axPos val="b"/>
        <c:numFmt formatCode="ge" sourceLinked="1"/>
        <c:majorTickMark val="none"/>
        <c:minorTickMark val="none"/>
        <c:tickLblPos val="none"/>
        <c:crossAx val="145610224"/>
        <c:crosses val="autoZero"/>
        <c:auto val="1"/>
        <c:lblOffset val="100"/>
        <c:baseTimeUnit val="years"/>
      </c:dateAx>
      <c:valAx>
        <c:axId val="1456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80.33</c:v>
                </c:pt>
                <c:pt idx="1">
                  <c:v>82.01</c:v>
                </c:pt>
                <c:pt idx="2">
                  <c:v>76.94</c:v>
                </c:pt>
                <c:pt idx="3">
                  <c:v>77.14</c:v>
                </c:pt>
                <c:pt idx="4">
                  <c:v>78.23</c:v>
                </c:pt>
              </c:numCache>
            </c:numRef>
          </c:val>
        </c:ser>
        <c:dLbls>
          <c:showLegendKey val="0"/>
          <c:showVal val="0"/>
          <c:showCatName val="0"/>
          <c:showSerName val="0"/>
          <c:showPercent val="0"/>
          <c:showBubbleSize val="0"/>
        </c:dLbls>
        <c:gapWidth val="150"/>
        <c:axId val="145611792"/>
        <c:axId val="14561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45611792"/>
        <c:axId val="145612184"/>
      </c:lineChart>
      <c:dateAx>
        <c:axId val="145611792"/>
        <c:scaling>
          <c:orientation val="minMax"/>
        </c:scaling>
        <c:delete val="1"/>
        <c:axPos val="b"/>
        <c:numFmt formatCode="ge" sourceLinked="1"/>
        <c:majorTickMark val="none"/>
        <c:minorTickMark val="none"/>
        <c:tickLblPos val="none"/>
        <c:crossAx val="145612184"/>
        <c:crosses val="autoZero"/>
        <c:auto val="1"/>
        <c:lblOffset val="100"/>
        <c:baseTimeUnit val="years"/>
      </c:dateAx>
      <c:valAx>
        <c:axId val="14561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1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88.09</c:v>
                </c:pt>
                <c:pt idx="1">
                  <c:v>87.99</c:v>
                </c:pt>
                <c:pt idx="2">
                  <c:v>97.26</c:v>
                </c:pt>
                <c:pt idx="3">
                  <c:v>97.18</c:v>
                </c:pt>
                <c:pt idx="4">
                  <c:v>97.77</c:v>
                </c:pt>
              </c:numCache>
            </c:numRef>
          </c:val>
        </c:ser>
        <c:dLbls>
          <c:showLegendKey val="0"/>
          <c:showVal val="0"/>
          <c:showCatName val="0"/>
          <c:showSerName val="0"/>
          <c:showPercent val="0"/>
          <c:showBubbleSize val="0"/>
        </c:dLbls>
        <c:gapWidth val="150"/>
        <c:axId val="144588464"/>
        <c:axId val="1451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588464"/>
        <c:axId val="145135584"/>
      </c:lineChart>
      <c:dateAx>
        <c:axId val="144588464"/>
        <c:scaling>
          <c:orientation val="minMax"/>
        </c:scaling>
        <c:delete val="1"/>
        <c:axPos val="b"/>
        <c:numFmt formatCode="ge" sourceLinked="1"/>
        <c:majorTickMark val="none"/>
        <c:minorTickMark val="none"/>
        <c:tickLblPos val="none"/>
        <c:crossAx val="145135584"/>
        <c:crosses val="autoZero"/>
        <c:auto val="1"/>
        <c:lblOffset val="100"/>
        <c:baseTimeUnit val="years"/>
      </c:dateAx>
      <c:valAx>
        <c:axId val="1451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8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89384"/>
        <c:axId val="14513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89384"/>
        <c:axId val="145133560"/>
      </c:lineChart>
      <c:dateAx>
        <c:axId val="145189384"/>
        <c:scaling>
          <c:orientation val="minMax"/>
        </c:scaling>
        <c:delete val="1"/>
        <c:axPos val="b"/>
        <c:numFmt formatCode="ge" sourceLinked="1"/>
        <c:majorTickMark val="none"/>
        <c:minorTickMark val="none"/>
        <c:tickLblPos val="none"/>
        <c:crossAx val="145133560"/>
        <c:crosses val="autoZero"/>
        <c:auto val="1"/>
        <c:lblOffset val="100"/>
        <c:baseTimeUnit val="years"/>
      </c:dateAx>
      <c:valAx>
        <c:axId val="14513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8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84896"/>
        <c:axId val="143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84896"/>
        <c:axId val="143504000"/>
      </c:lineChart>
      <c:dateAx>
        <c:axId val="145184896"/>
        <c:scaling>
          <c:orientation val="minMax"/>
        </c:scaling>
        <c:delete val="1"/>
        <c:axPos val="b"/>
        <c:numFmt formatCode="ge" sourceLinked="1"/>
        <c:majorTickMark val="none"/>
        <c:minorTickMark val="none"/>
        <c:tickLblPos val="none"/>
        <c:crossAx val="143504000"/>
        <c:crosses val="autoZero"/>
        <c:auto val="1"/>
        <c:lblOffset val="100"/>
        <c:baseTimeUnit val="years"/>
      </c:dateAx>
      <c:valAx>
        <c:axId val="143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92976"/>
        <c:axId val="14529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92976"/>
        <c:axId val="145293368"/>
      </c:lineChart>
      <c:dateAx>
        <c:axId val="145292976"/>
        <c:scaling>
          <c:orientation val="minMax"/>
        </c:scaling>
        <c:delete val="1"/>
        <c:axPos val="b"/>
        <c:numFmt formatCode="ge" sourceLinked="1"/>
        <c:majorTickMark val="none"/>
        <c:minorTickMark val="none"/>
        <c:tickLblPos val="none"/>
        <c:crossAx val="145293368"/>
        <c:crosses val="autoZero"/>
        <c:auto val="1"/>
        <c:lblOffset val="100"/>
        <c:baseTimeUnit val="years"/>
      </c:dateAx>
      <c:valAx>
        <c:axId val="14529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9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33512"/>
        <c:axId val="14543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33512"/>
        <c:axId val="145433904"/>
      </c:lineChart>
      <c:dateAx>
        <c:axId val="145433512"/>
        <c:scaling>
          <c:orientation val="minMax"/>
        </c:scaling>
        <c:delete val="1"/>
        <c:axPos val="b"/>
        <c:numFmt formatCode="ge" sourceLinked="1"/>
        <c:majorTickMark val="none"/>
        <c:minorTickMark val="none"/>
        <c:tickLblPos val="none"/>
        <c:crossAx val="145433904"/>
        <c:crosses val="autoZero"/>
        <c:auto val="1"/>
        <c:lblOffset val="100"/>
        <c:baseTimeUnit val="years"/>
      </c:dateAx>
      <c:valAx>
        <c:axId val="14543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2694.61</c:v>
                </c:pt>
                <c:pt idx="1">
                  <c:v>2619.7399999999998</c:v>
                </c:pt>
                <c:pt idx="2">
                  <c:v>2239.2600000000002</c:v>
                </c:pt>
                <c:pt idx="3">
                  <c:v>2281.5700000000002</c:v>
                </c:pt>
                <c:pt idx="4">
                  <c:v>1927.07</c:v>
                </c:pt>
              </c:numCache>
            </c:numRef>
          </c:val>
        </c:ser>
        <c:dLbls>
          <c:showLegendKey val="0"/>
          <c:showVal val="0"/>
          <c:showCatName val="0"/>
          <c:showSerName val="0"/>
          <c:showPercent val="0"/>
          <c:showBubbleSize val="0"/>
        </c:dLbls>
        <c:gapWidth val="150"/>
        <c:axId val="145435080"/>
        <c:axId val="14543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45435080"/>
        <c:axId val="145435472"/>
      </c:lineChart>
      <c:dateAx>
        <c:axId val="145435080"/>
        <c:scaling>
          <c:orientation val="minMax"/>
        </c:scaling>
        <c:delete val="1"/>
        <c:axPos val="b"/>
        <c:numFmt formatCode="ge" sourceLinked="1"/>
        <c:majorTickMark val="none"/>
        <c:minorTickMark val="none"/>
        <c:tickLblPos val="none"/>
        <c:crossAx val="145435472"/>
        <c:crosses val="autoZero"/>
        <c:auto val="1"/>
        <c:lblOffset val="100"/>
        <c:baseTimeUnit val="years"/>
      </c:dateAx>
      <c:valAx>
        <c:axId val="14543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74.69</c:v>
                </c:pt>
                <c:pt idx="1">
                  <c:v>75.040000000000006</c:v>
                </c:pt>
                <c:pt idx="2">
                  <c:v>76.36</c:v>
                </c:pt>
                <c:pt idx="3">
                  <c:v>78.25</c:v>
                </c:pt>
                <c:pt idx="4">
                  <c:v>78.7</c:v>
                </c:pt>
              </c:numCache>
            </c:numRef>
          </c:val>
        </c:ser>
        <c:dLbls>
          <c:showLegendKey val="0"/>
          <c:showVal val="0"/>
          <c:showCatName val="0"/>
          <c:showSerName val="0"/>
          <c:showPercent val="0"/>
          <c:showBubbleSize val="0"/>
        </c:dLbls>
        <c:gapWidth val="150"/>
        <c:axId val="145296112"/>
        <c:axId val="14529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5296112"/>
        <c:axId val="145295720"/>
      </c:lineChart>
      <c:dateAx>
        <c:axId val="145296112"/>
        <c:scaling>
          <c:orientation val="minMax"/>
        </c:scaling>
        <c:delete val="1"/>
        <c:axPos val="b"/>
        <c:numFmt formatCode="ge" sourceLinked="1"/>
        <c:majorTickMark val="none"/>
        <c:minorTickMark val="none"/>
        <c:tickLblPos val="none"/>
        <c:crossAx val="145295720"/>
        <c:crosses val="autoZero"/>
        <c:auto val="1"/>
        <c:lblOffset val="100"/>
        <c:baseTimeUnit val="years"/>
      </c:dateAx>
      <c:valAx>
        <c:axId val="14529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9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156.61000000000001</c:v>
                </c:pt>
                <c:pt idx="1">
                  <c:v>156.63</c:v>
                </c:pt>
                <c:pt idx="2">
                  <c:v>156.66999999999999</c:v>
                </c:pt>
                <c:pt idx="3">
                  <c:v>156.76</c:v>
                </c:pt>
                <c:pt idx="4">
                  <c:v>156.72999999999999</c:v>
                </c:pt>
              </c:numCache>
            </c:numRef>
          </c:val>
        </c:ser>
        <c:dLbls>
          <c:showLegendKey val="0"/>
          <c:showVal val="0"/>
          <c:showCatName val="0"/>
          <c:showSerName val="0"/>
          <c:showPercent val="0"/>
          <c:showBubbleSize val="0"/>
        </c:dLbls>
        <c:gapWidth val="150"/>
        <c:axId val="145294544"/>
        <c:axId val="14543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5294544"/>
        <c:axId val="145436648"/>
      </c:lineChart>
      <c:dateAx>
        <c:axId val="145294544"/>
        <c:scaling>
          <c:orientation val="minMax"/>
        </c:scaling>
        <c:delete val="1"/>
        <c:axPos val="b"/>
        <c:numFmt formatCode="ge" sourceLinked="1"/>
        <c:majorTickMark val="none"/>
        <c:minorTickMark val="none"/>
        <c:tickLblPos val="none"/>
        <c:crossAx val="145436648"/>
        <c:crosses val="autoZero"/>
        <c:auto val="1"/>
        <c:lblOffset val="100"/>
        <c:baseTimeUnit val="years"/>
      </c:dateAx>
      <c:valAx>
        <c:axId val="14543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9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AG1" sqref="AG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吉岡町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20753</v>
      </c>
      <c r="AM8" s="47"/>
      <c r="AN8" s="47"/>
      <c r="AO8" s="47"/>
      <c r="AP8" s="47"/>
      <c r="AQ8" s="47"/>
      <c r="AR8" s="47"/>
      <c r="AS8" s="47"/>
      <c r="AT8" s="43">
        <f>データ!S6</f>
        <v>20.46</v>
      </c>
      <c r="AU8" s="43"/>
      <c r="AV8" s="43"/>
      <c r="AW8" s="43"/>
      <c r="AX8" s="43"/>
      <c r="AY8" s="43"/>
      <c r="AZ8" s="43"/>
      <c r="BA8" s="43"/>
      <c r="BB8" s="43">
        <f>データ!T6</f>
        <v>1014.32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48.45</v>
      </c>
      <c r="Q10" s="43"/>
      <c r="R10" s="43"/>
      <c r="S10" s="43"/>
      <c r="T10" s="43"/>
      <c r="U10" s="43"/>
      <c r="V10" s="43"/>
      <c r="W10" s="43">
        <f>データ!P6</f>
        <v>100</v>
      </c>
      <c r="X10" s="43"/>
      <c r="Y10" s="43"/>
      <c r="Z10" s="43"/>
      <c r="AA10" s="43"/>
      <c r="AB10" s="43"/>
      <c r="AC10" s="43"/>
      <c r="AD10" s="47">
        <f>データ!Q6</f>
        <v>2260</v>
      </c>
      <c r="AE10" s="47"/>
      <c r="AF10" s="47"/>
      <c r="AG10" s="47"/>
      <c r="AH10" s="47"/>
      <c r="AI10" s="47"/>
      <c r="AJ10" s="47"/>
      <c r="AK10" s="2"/>
      <c r="AL10" s="47">
        <f>データ!U6</f>
        <v>10089</v>
      </c>
      <c r="AM10" s="47"/>
      <c r="AN10" s="47"/>
      <c r="AO10" s="47"/>
      <c r="AP10" s="47"/>
      <c r="AQ10" s="47"/>
      <c r="AR10" s="47"/>
      <c r="AS10" s="47"/>
      <c r="AT10" s="43">
        <f>データ!V6</f>
        <v>2.59</v>
      </c>
      <c r="AU10" s="43"/>
      <c r="AV10" s="43"/>
      <c r="AW10" s="43"/>
      <c r="AX10" s="43"/>
      <c r="AY10" s="43"/>
      <c r="AZ10" s="43"/>
      <c r="BA10" s="43"/>
      <c r="BB10" s="43">
        <f>データ!W6</f>
        <v>3895.37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103454</v>
      </c>
      <c r="D6" s="31">
        <f t="shared" si="3"/>
        <v>47</v>
      </c>
      <c r="E6" s="31">
        <f t="shared" si="3"/>
        <v>17</v>
      </c>
      <c r="F6" s="31">
        <f t="shared" si="3"/>
        <v>1</v>
      </c>
      <c r="G6" s="31">
        <f t="shared" si="3"/>
        <v>0</v>
      </c>
      <c r="H6" s="31" t="str">
        <f t="shared" si="3"/>
        <v>群馬県　吉岡町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48.45</v>
      </c>
      <c r="P6" s="32">
        <f t="shared" si="3"/>
        <v>100</v>
      </c>
      <c r="Q6" s="32">
        <f t="shared" si="3"/>
        <v>2260</v>
      </c>
      <c r="R6" s="32">
        <f t="shared" si="3"/>
        <v>20753</v>
      </c>
      <c r="S6" s="32">
        <f t="shared" si="3"/>
        <v>20.46</v>
      </c>
      <c r="T6" s="32">
        <f t="shared" si="3"/>
        <v>1014.32</v>
      </c>
      <c r="U6" s="32">
        <f t="shared" si="3"/>
        <v>10089</v>
      </c>
      <c r="V6" s="32">
        <f t="shared" si="3"/>
        <v>2.59</v>
      </c>
      <c r="W6" s="32">
        <f t="shared" si="3"/>
        <v>3895.37</v>
      </c>
      <c r="X6" s="33">
        <f>IF(X7="",NA(),X7)</f>
        <v>88.09</v>
      </c>
      <c r="Y6" s="33">
        <f t="shared" ref="Y6:AG6" si="4">IF(Y7="",NA(),Y7)</f>
        <v>87.99</v>
      </c>
      <c r="Z6" s="33">
        <f t="shared" si="4"/>
        <v>97.26</v>
      </c>
      <c r="AA6" s="33">
        <f t="shared" si="4"/>
        <v>97.18</v>
      </c>
      <c r="AB6" s="33">
        <f t="shared" si="4"/>
        <v>97.77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2694.61</v>
      </c>
      <c r="BF6" s="33">
        <f t="shared" ref="BF6:BN6" si="7">IF(BF7="",NA(),BF7)</f>
        <v>2619.7399999999998</v>
      </c>
      <c r="BG6" s="33">
        <f t="shared" si="7"/>
        <v>2239.2600000000002</v>
      </c>
      <c r="BH6" s="33">
        <f t="shared" si="7"/>
        <v>2281.5700000000002</v>
      </c>
      <c r="BI6" s="33">
        <f t="shared" si="7"/>
        <v>1927.07</v>
      </c>
      <c r="BJ6" s="33">
        <f t="shared" si="7"/>
        <v>1334.01</v>
      </c>
      <c r="BK6" s="33">
        <f t="shared" si="7"/>
        <v>1273.52</v>
      </c>
      <c r="BL6" s="33">
        <f t="shared" si="7"/>
        <v>1209.95</v>
      </c>
      <c r="BM6" s="33">
        <f t="shared" si="7"/>
        <v>1136.5</v>
      </c>
      <c r="BN6" s="33">
        <f t="shared" si="7"/>
        <v>1118.56</v>
      </c>
      <c r="BO6" s="32" t="str">
        <f>IF(BO7="","",IF(BO7="-","【-】","【"&amp;SUBSTITUTE(TEXT(BO7,"#,##0.00"),"-","△")&amp;"】"))</f>
        <v>【763.62】</v>
      </c>
      <c r="BP6" s="33">
        <f>IF(BP7="",NA(),BP7)</f>
        <v>74.69</v>
      </c>
      <c r="BQ6" s="33">
        <f t="shared" ref="BQ6:BY6" si="8">IF(BQ7="",NA(),BQ7)</f>
        <v>75.040000000000006</v>
      </c>
      <c r="BR6" s="33">
        <f t="shared" si="8"/>
        <v>76.36</v>
      </c>
      <c r="BS6" s="33">
        <f t="shared" si="8"/>
        <v>78.25</v>
      </c>
      <c r="BT6" s="33">
        <f t="shared" si="8"/>
        <v>78.7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156.61000000000001</v>
      </c>
      <c r="CB6" s="33">
        <f t="shared" ref="CB6:CJ6" si="9">IF(CB7="",NA(),CB7)</f>
        <v>156.63</v>
      </c>
      <c r="CC6" s="33">
        <f t="shared" si="9"/>
        <v>156.66999999999999</v>
      </c>
      <c r="CD6" s="33">
        <f t="shared" si="9"/>
        <v>156.76</v>
      </c>
      <c r="CE6" s="33">
        <f t="shared" si="9"/>
        <v>156.72999999999999</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80.33</v>
      </c>
      <c r="CX6" s="33">
        <f t="shared" ref="CX6:DF6" si="11">IF(CX7="",NA(),CX7)</f>
        <v>82.01</v>
      </c>
      <c r="CY6" s="33">
        <f t="shared" si="11"/>
        <v>76.94</v>
      </c>
      <c r="CZ6" s="33">
        <f t="shared" si="11"/>
        <v>77.14</v>
      </c>
      <c r="DA6" s="33">
        <f t="shared" si="11"/>
        <v>78.23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103454</v>
      </c>
      <c r="D7" s="35">
        <v>47</v>
      </c>
      <c r="E7" s="35">
        <v>17</v>
      </c>
      <c r="F7" s="35">
        <v>1</v>
      </c>
      <c r="G7" s="35">
        <v>0</v>
      </c>
      <c r="H7" s="35" t="s">
        <v>96</v>
      </c>
      <c r="I7" s="35" t="s">
        <v>97</v>
      </c>
      <c r="J7" s="35" t="s">
        <v>98</v>
      </c>
      <c r="K7" s="35" t="s">
        <v>99</v>
      </c>
      <c r="L7" s="35" t="s">
        <v>100</v>
      </c>
      <c r="M7" s="36" t="s">
        <v>101</v>
      </c>
      <c r="N7" s="36" t="s">
        <v>102</v>
      </c>
      <c r="O7" s="36">
        <v>48.45</v>
      </c>
      <c r="P7" s="36">
        <v>100</v>
      </c>
      <c r="Q7" s="36">
        <v>2260</v>
      </c>
      <c r="R7" s="36">
        <v>20753</v>
      </c>
      <c r="S7" s="36">
        <v>20.46</v>
      </c>
      <c r="T7" s="36">
        <v>1014.32</v>
      </c>
      <c r="U7" s="36">
        <v>10089</v>
      </c>
      <c r="V7" s="36">
        <v>2.59</v>
      </c>
      <c r="W7" s="36">
        <v>3895.37</v>
      </c>
      <c r="X7" s="36">
        <v>88.09</v>
      </c>
      <c r="Y7" s="36">
        <v>87.99</v>
      </c>
      <c r="Z7" s="36">
        <v>97.26</v>
      </c>
      <c r="AA7" s="36">
        <v>97.18</v>
      </c>
      <c r="AB7" s="36">
        <v>97.77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2694.61</v>
      </c>
      <c r="BF7" s="36">
        <v>2619.7399999999998</v>
      </c>
      <c r="BG7" s="36">
        <v>2239.2600000000002</v>
      </c>
      <c r="BH7" s="36">
        <v>2281.5700000000002</v>
      </c>
      <c r="BI7" s="36">
        <v>1927.07</v>
      </c>
      <c r="BJ7" s="36">
        <v>1334.01</v>
      </c>
      <c r="BK7" s="36">
        <v>1273.52</v>
      </c>
      <c r="BL7" s="36">
        <v>1209.95</v>
      </c>
      <c r="BM7" s="36">
        <v>1136.5</v>
      </c>
      <c r="BN7" s="36">
        <v>1118.56</v>
      </c>
      <c r="BO7" s="36">
        <v>763.62</v>
      </c>
      <c r="BP7" s="36">
        <v>74.69</v>
      </c>
      <c r="BQ7" s="36">
        <v>75.040000000000006</v>
      </c>
      <c r="BR7" s="36">
        <v>76.36</v>
      </c>
      <c r="BS7" s="36">
        <v>78.25</v>
      </c>
      <c r="BT7" s="36">
        <v>78.7</v>
      </c>
      <c r="BU7" s="36">
        <v>67.14</v>
      </c>
      <c r="BV7" s="36">
        <v>67.849999999999994</v>
      </c>
      <c r="BW7" s="36">
        <v>69.48</v>
      </c>
      <c r="BX7" s="36">
        <v>71.650000000000006</v>
      </c>
      <c r="BY7" s="36">
        <v>72.33</v>
      </c>
      <c r="BZ7" s="36">
        <v>98.53</v>
      </c>
      <c r="CA7" s="36">
        <v>156.61000000000001</v>
      </c>
      <c r="CB7" s="36">
        <v>156.63</v>
      </c>
      <c r="CC7" s="36">
        <v>156.66999999999999</v>
      </c>
      <c r="CD7" s="36">
        <v>156.76</v>
      </c>
      <c r="CE7" s="36">
        <v>156.72999999999999</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80.33</v>
      </c>
      <c r="CX7" s="36">
        <v>82.01</v>
      </c>
      <c r="CY7" s="36">
        <v>76.94</v>
      </c>
      <c r="CZ7" s="36">
        <v>77.14</v>
      </c>
      <c r="DA7" s="36">
        <v>78.23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2017-02-13T09:51:10Z</cp:lastPrinted>
  <dcterms:created xsi:type="dcterms:W3CDTF">2017-02-08T02:46:56Z</dcterms:created>
  <dcterms:modified xsi:type="dcterms:W3CDTF">2017-02-14T06:32:24Z</dcterms:modified>
</cp:coreProperties>
</file>