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009592A5-00C0-420F-B858-B3685721B702}" xr6:coauthVersionLast="36" xr6:coauthVersionMax="36" xr10:uidLastSave="{00000000-0000-0000-0000-000000000000}"/>
  <bookViews>
    <workbookView xWindow="0" yWindow="0" windowWidth="19200" windowHeight="6140" tabRatio="92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8"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<sst xmlns="http://schemas.openxmlformats.org/spreadsheetml/2006/main" count="1102" uniqueCount="554">
  <si>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</si>
  <si>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</si>
  <si>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</si>
  <si>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</si>
  <si>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</si>
  <si>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</si>
  <si>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</si>
  <si>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</si>
  <si>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</si>
  <si>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</si>
  <si>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</si>
  <si>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</si>
  <si>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</si>
  <si>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</si>
  <si>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</si>
  <si>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</si>
  <si>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</si>
  <si>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</si>
  <si>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</si>
  <si>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</si>
  <si>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</si>
  <si>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</si>
  <si>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</si>
  <si>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</si>
  <si>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</si>
  <si>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</si>
  <si>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</si>
  <si>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</si>
  <si>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</si>
  <si>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</si>
  <si>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</si>
  <si>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</si>
  <si>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</si>
  <si>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</si>
  <si>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</si>
  <si>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</si>
  <si>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</si>
  <si>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</si>
  <si>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</si>
  <si>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</si>
  <si>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</si>
  <si>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</si>
  <si>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</si>
  <si>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</si>
  <si>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</si>
  <si>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</si>
  <si>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</si>
  <si>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</si>
  <si>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</si>
  <si>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ふるさと振興基金</t>
  </si>
  <si>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</si>
  <si>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</si>
  <si>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</si>
  <si>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</si>
  <si>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</si>
  <si>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</si>
  <si>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</si>
  <si>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</si>
  <si>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</si>
  <si>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</si>
  <si>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</si>
  <si>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</si>
  <si>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</si>
  <si>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</si>
  <si>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</si>
  <si>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</si>
  <si>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</si>
  <si>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1"/>
  </si>
  <si>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</si>
  <si>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</si>
  <si>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</si>
  <si>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</si>
  <si>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</si>
  <si>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</si>
  <si>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6"/>
  </si>
  <si>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</si>
  <si>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</si>
  <si>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</si>
  <si>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</si>
  <si>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</si>
  <si>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</si>
  <si>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</si>
  <si>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</si>
  <si>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</si>
  <si>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</si>
  <si>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</si>
  <si>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</si>
  <si>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</si>
  <si>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</si>
  <si>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</si>
  <si>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</si>
  <si>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</si>
  <si>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</si>
  <si>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</si>
  <si>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</si>
  <si>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</si>
  <si>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</si>
  <si>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</si>
  <si>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</si>
  <si>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</si>
  <si>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 1.61</t>
  </si>
  <si>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</si>
  <si>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</si>
  <si>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</si>
  <si>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</si>
  <si>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</si>
  <si>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</si>
  <si>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</si>
  <si>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</si>
  <si>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</si>
  <si>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</si>
  <si>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</si>
  <si>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</si>
  <si>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</si>
  <si>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</si>
  <si>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</si>
  <si>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令和2年度(千円)</t>
    <rPh sb="0" eb="2">
      <t>レイワ</t>
    </rPh>
    <rPh sb="3" eb="5">
      <t>ネンド</t>
    </rPh>
    <rPh sb="6" eb="8">
      <t>センエン</t>
    </rPh>
    <phoneticPr fontId="6"/>
  </si>
  <si>
    <t>赤字額</t>
    <rPh sb="0" eb="2">
      <t>アカジ</t>
    </rPh>
    <rPh sb="2" eb="3">
      <t>ガク</t>
    </rPh>
    <phoneticPr fontId="1"/>
  </si>
  <si>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</si>
  <si>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</si>
  <si>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</si>
  <si>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</si>
  <si>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</si>
  <si>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</si>
  <si>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</si>
  <si>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</si>
  <si>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</si>
  <si>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</si>
  <si>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</si>
  <si>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</si>
  <si>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</si>
  <si>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</si>
  <si>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</si>
  <si>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</si>
  <si>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</si>
  <si>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</si>
  <si>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2-3</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</si>
  <si>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</si>
  <si>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</si>
  <si>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</si>
  <si>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</si>
  <si>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</si>
  <si>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</si>
  <si>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</si>
  <si>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</si>
  <si>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Ⅴ－１</t>
  </si>
  <si>
    <r>
      <t xml:space="preserve">増減率 </t>
    </r>
    <r>
      <rPr>
        <sz val="9"/>
        <color indexed="8"/>
        <rFont val="ＭＳ ゴシック"/>
        <family val="3"/>
        <charset val="128"/>
      </rPr>
      <t xml:space="preserve"> (％)</t>
    </r>
    <rPh sb="0" eb="2">
      <t>ゾウゲン</t>
    </rPh>
    <rPh sb="2" eb="3">
      <t>リツ</t>
    </rPh>
    <phoneticPr fontId="6"/>
  </si>
  <si>
    <t>歳出合計</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</si>
  <si>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</si>
  <si>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</si>
  <si>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</si>
  <si>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</si>
  <si>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</si>
  <si>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</si>
  <si>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</si>
  <si>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</si>
  <si>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</si>
  <si>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</si>
  <si>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</si>
  <si>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</si>
  <si>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</si>
  <si>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</si>
  <si>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</si>
  <si>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</si>
  <si>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</si>
  <si>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</si>
  <si>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</si>
  <si>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</si>
  <si>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</si>
  <si>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邑楽町</t>
  </si>
  <si>
    <t>類似団体内平均(円)</t>
    <rPh sb="0" eb="2">
      <t>ルイジ</t>
    </rPh>
    <rPh sb="2" eb="4">
      <t>ダンタイ</t>
    </rPh>
    <phoneticPr fontId="6"/>
  </si>
  <si>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</si>
  <si>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</si>
  <si>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</si>
  <si>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</si>
  <si>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</si>
  <si>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</si>
  <si>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</si>
  <si>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</si>
  <si>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</si>
  <si>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</si>
  <si>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</si>
  <si>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</si>
  <si>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</si>
  <si>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群馬県邑楽町</t>
  </si>
  <si>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</si>
  <si>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</si>
  <si>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</si>
  <si>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</si>
  <si>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</si>
  <si>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</si>
  <si>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</si>
  <si>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</si>
  <si>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</si>
  <si>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</si>
  <si>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</si>
  <si>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</si>
  <si>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</si>
  <si>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</si>
  <si>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</si>
  <si>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</si>
  <si>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t>-3.4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</si>
  <si>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</si>
  <si>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</si>
  <si>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</si>
  <si>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</si>
  <si>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</si>
  <si>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</si>
  <si>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</si>
  <si>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</si>
  <si>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</si>
  <si>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</si>
  <si>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</si>
  <si>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</si>
  <si>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</si>
  <si>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</si>
  <si>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</si>
  <si>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</si>
  <si>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</si>
  <si>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</si>
  <si>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</si>
  <si>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</si>
  <si>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</si>
  <si>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</si>
  <si>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</si>
  <si>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</si>
  <si>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</si>
  <si>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</si>
  <si>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</si>
  <si>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</si>
  <si>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</si>
  <si>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</si>
  <si>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</si>
  <si>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</si>
  <si>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-0.7</t>
  </si>
  <si>
    <t>決算額 (A)</t>
    <rPh sb="0" eb="2">
      <t>ケッサン</t>
    </rPh>
    <rPh sb="2" eb="3">
      <t>ガク</t>
    </rPh>
    <phoneticPr fontId="6"/>
  </si>
  <si>
    <t>純資産又は
正味財産</t>
  </si>
  <si>
    <t>-1.1</t>
  </si>
  <si>
    <t>他会計等
からの
繰入金</t>
    <rPh sb="9" eb="11">
      <t>クリイレ</t>
    </rPh>
    <rPh sb="11" eb="12">
      <t>キン</t>
    </rPh>
    <phoneticPr fontId="35"/>
  </si>
  <si>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</si>
  <si>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</si>
  <si>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</si>
  <si>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</si>
  <si>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</si>
  <si>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</si>
  <si>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</si>
  <si>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</si>
  <si>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</si>
  <si>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</si>
  <si>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</si>
  <si>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</si>
  <si>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</si>
  <si>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</si>
  <si>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</si>
  <si>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</si>
  <si>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</si>
  <si>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</si>
  <si>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</si>
  <si>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</si>
  <si>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</si>
  <si>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</si>
  <si>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</si>
  <si>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</si>
  <si>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</si>
  <si>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</si>
  <si>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</si>
  <si>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</si>
  <si>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</si>
  <si>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</si>
  <si>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</si>
  <si>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</si>
  <si>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</si>
  <si>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</si>
  <si>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</si>
  <si>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</si>
  <si>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</si>
  <si>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</si>
  <si>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</si>
  <si>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</si>
  <si>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</si>
  <si>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</si>
  <si>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</si>
  <si>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</si>
  <si>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</si>
  <si>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</si>
  <si>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</si>
  <si>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</si>
  <si>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</si>
  <si>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</si>
  <si>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</si>
  <si>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</si>
  <si>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</si>
  <si>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</si>
  <si>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</si>
  <si>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</si>
  <si>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</si>
  <si>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</si>
  <si>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</si>
  <si>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</si>
  <si>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</si>
  <si>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</si>
  <si>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</si>
  <si>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</si>
  <si>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</si>
  <si>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</si>
  <si>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</si>
  <si>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</si>
  <si>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</si>
  <si>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</si>
  <si>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</si>
  <si>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</si>
  <si>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</si>
  <si>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</si>
  <si>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 1.76</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</si>
  <si>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</si>
  <si>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</si>
  <si>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</si>
  <si>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</si>
  <si>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</si>
  <si>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</si>
  <si>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</si>
  <si>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</si>
  <si>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</si>
  <si>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</si>
  <si>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</si>
  <si>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</si>
  <si>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</si>
  <si>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</si>
  <si>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</si>
  <si>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</si>
  <si>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</si>
  <si>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</si>
  <si>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</si>
  <si>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</si>
  <si>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</si>
  <si>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H28</t>
  </si>
  <si>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</si>
  <si>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</si>
  <si>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</si>
  <si>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</si>
  <si>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</si>
  <si>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</si>
  <si>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</si>
  <si>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</si>
  <si>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</si>
  <si>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</si>
  <si>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</si>
  <si>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</si>
  <si>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</si>
  <si>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</si>
  <si>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</si>
  <si>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</si>
  <si>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</si>
  <si>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</si>
  <si>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</si>
  <si>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</si>
  <si>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</si>
  <si>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</si>
  <si>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</si>
  <si>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</si>
  <si>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</si>
  <si>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</si>
  <si>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</si>
  <si>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</si>
  <si>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</si>
  <si>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</si>
  <si>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</si>
  <si>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</si>
  <si>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</si>
  <si>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</si>
  <si>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</si>
  <si>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</si>
  <si>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</si>
  <si>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</si>
  <si>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</si>
  <si>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</si>
  <si>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</si>
  <si>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</si>
  <si>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</si>
  <si>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</si>
  <si>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</si>
  <si>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</si>
  <si>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</si>
  <si>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</si>
  <si>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</si>
  <si>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</si>
  <si>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</si>
  <si>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</si>
  <si>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</si>
  <si>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</si>
  <si>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</si>
  <si>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</si>
  <si>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</si>
  <si>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</si>
  <si>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</si>
  <si>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太田市外三町広域清掃組合</t>
    <rPh sb="0" eb="3">
      <t>オオタシ</t>
    </rPh>
    <rPh sb="3" eb="4">
      <t>ホカ</t>
    </rPh>
    <rPh sb="4" eb="6">
      <t>サンチョウ</t>
    </rPh>
    <rPh sb="6" eb="8">
      <t>コウイキ</t>
    </rPh>
    <rPh sb="8" eb="10">
      <t>セイソウ</t>
    </rPh>
    <rPh sb="10" eb="12">
      <t>クミアイ</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</si>
  <si>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</si>
  <si>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</si>
  <si>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</si>
  <si>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</si>
  <si>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</si>
  <si>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</si>
  <si>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</si>
  <si>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</si>
  <si>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</si>
  <si>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</si>
  <si>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</si>
  <si>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</si>
  <si>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</si>
  <si>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</si>
  <si>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</si>
  <si>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</si>
  <si>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</si>
  <si>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</si>
  <si>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</si>
  <si>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</si>
  <si>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5"/>
  </si>
  <si>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</si>
  <si>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</si>
  <si>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</si>
  <si>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</si>
  <si>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</si>
  <si>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</si>
  <si>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</si>
  <si>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</si>
  <si>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</si>
  <si>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</si>
  <si>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</si>
  <si>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</si>
  <si>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</si>
  <si>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</si>
  <si>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</si>
  <si>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</si>
  <si>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</si>
  <si>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</si>
  <si>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</si>
  <si>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</si>
  <si>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</si>
  <si>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</si>
  <si>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</si>
  <si>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</si>
  <si>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</si>
  <si>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</si>
  <si>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</si>
  <si>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</si>
  <si>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</si>
  <si>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</si>
  <si>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</si>
  <si>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</si>
  <si>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</si>
  <si>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</si>
  <si>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</si>
  <si>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</si>
  <si>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</si>
  <si>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</si>
  <si>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</si>
  <si>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</si>
  <si>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</si>
  <si>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</si>
  <si>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</si>
  <si>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</si>
  <si>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</si>
  <si>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</si>
  <si>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</si>
  <si>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</si>
  <si>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</si>
  <si>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</si>
  <si>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</si>
  <si>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</si>
  <si>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</si>
  <si>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</si>
  <si>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</si>
  <si>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</si>
  <si>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</si>
  <si>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</si>
  <si>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</si>
  <si>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</si>
  <si>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</si>
  <si>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</si>
  <si>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</si>
  <si>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</si>
  <si>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</si>
  <si>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</si>
  <si>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</si>
  <si>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</si>
  <si>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</si>
  <si>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</si>
  <si>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</si>
  <si>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</si>
  <si>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</si>
  <si>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</si>
  <si>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</si>
  <si>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</si>
  <si>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</si>
  <si>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</si>
  <si>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</si>
  <si>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</si>
  <si>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</si>
  <si>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</si>
  <si>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</si>
  <si>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</si>
  <si>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</si>
  <si>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</si>
  <si>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</si>
  <si>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</si>
  <si>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</si>
  <si>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</si>
  <si>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</si>
  <si>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</si>
  <si>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</si>
  <si>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</si>
  <si>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</si>
  <si>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</si>
  <si>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</si>
  <si>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</si>
  <si>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</si>
  <si>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</si>
  <si>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</si>
  <si>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</si>
  <si>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</si>
  <si>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</si>
  <si>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</si>
  <si>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</si>
  <si>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</si>
  <si>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</si>
  <si>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</si>
  <si>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H30</t>
  </si>
  <si>
    <t>R01</t>
  </si>
  <si>
    <t>R02</t>
  </si>
  <si>
    <t>▲ 0.75</t>
  </si>
  <si>
    <t>その他会計（赤字）</t>
  </si>
  <si>
    <t>（百万円）</t>
  </si>
  <si>
    <t>H27末</t>
  </si>
  <si>
    <t>H28末</t>
  </si>
  <si>
    <t>H29末</t>
  </si>
  <si>
    <t>H30末</t>
  </si>
  <si>
    <t>R01末</t>
  </si>
  <si>
    <t>群馬県市町村総合事務組合</t>
    <rPh sb="0" eb="3">
      <t>グンマケン</t>
    </rPh>
    <rPh sb="3" eb="6">
      <t>シチョウソン</t>
    </rPh>
    <rPh sb="6" eb="8">
      <t>ソウゴウ</t>
    </rPh>
    <rPh sb="8" eb="10">
      <t>ジム</t>
    </rPh>
    <rPh sb="10" eb="12">
      <t>クミアイ</t>
    </rPh>
    <phoneticPr fontId="6"/>
  </si>
  <si>
    <t>館林地区消防組合</t>
    <rPh sb="0" eb="2">
      <t>タテバヤシ</t>
    </rPh>
    <rPh sb="2" eb="4">
      <t>チク</t>
    </rPh>
    <rPh sb="4" eb="6">
      <t>ショウボウ</t>
    </rPh>
    <rPh sb="6" eb="8">
      <t>クミアイ</t>
    </rPh>
    <phoneticPr fontId="6"/>
  </si>
  <si>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6"/>
  </si>
  <si>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6"/>
  </si>
  <si>
    <t>大泉町外三町広域清掃組合</t>
    <rPh sb="0" eb="3">
      <t>オオイズミマチ</t>
    </rPh>
    <rPh sb="3" eb="4">
      <t>ホカ</t>
    </rPh>
    <rPh sb="4" eb="6">
      <t>サンチョウ</t>
    </rPh>
    <rPh sb="6" eb="8">
      <t>コウイキ</t>
    </rPh>
    <rPh sb="8" eb="10">
      <t>セイソウ</t>
    </rPh>
    <rPh sb="10" eb="12">
      <t>クミアイ</t>
    </rPh>
    <phoneticPr fontId="6"/>
  </si>
  <si>
    <t>群馬県市町村会館管理組合</t>
    <rPh sb="0" eb="3">
      <t>グンマケン</t>
    </rPh>
    <rPh sb="3" eb="6">
      <t>シチョウソン</t>
    </rPh>
    <rPh sb="6" eb="8">
      <t>カイカン</t>
    </rPh>
    <rPh sb="8" eb="10">
      <t>カンリ</t>
    </rPh>
    <rPh sb="10" eb="12">
      <t>クミアイ</t>
    </rPh>
    <phoneticPr fontId="6"/>
  </si>
  <si>
    <t>群馬東部水道企業団</t>
    <rPh sb="0" eb="2">
      <t>グンマ</t>
    </rPh>
    <rPh sb="2" eb="4">
      <t>トウブ</t>
    </rPh>
    <rPh sb="4" eb="6">
      <t>スイドウ</t>
    </rPh>
    <rPh sb="6" eb="8">
      <t>キギョウ</t>
    </rPh>
    <rPh sb="8" eb="9">
      <t>ダン</t>
    </rPh>
    <phoneticPr fontId="6"/>
  </si>
  <si>
    <t>公共施設等整備基金</t>
  </si>
  <si>
    <t>地域福祉基金</t>
  </si>
  <si>
    <t>社会教育施設建設基金</t>
  </si>
  <si>
    <t>鶉土地区画整理事業基金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</si>
  <si>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</si>
  <si>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</si>
  <si>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将来負担比率については算定無し。
有形固定資産減価償却率については上記参照。</t>
  </si>
  <si>
    <t>当該団体値</t>
    <rPh sb="0" eb="2">
      <t>トウガイ</t>
    </rPh>
    <rPh sb="2" eb="4">
      <t>ダンタイ</t>
    </rPh>
    <rPh sb="4" eb="5">
      <t>アタイ</t>
    </rPh>
    <phoneticPr fontId="33"/>
  </si>
  <si>
    <t>将来負担比率については算定無し。
実質公債費比率については増加傾向であったが、昨年度より0.2ポイント減少した。今後も起債額の抑制を行っていく必要がある。</t>
    <rPh sb="0" eb="2">
      <t>ショウライ</t>
    </rPh>
    <rPh sb="29" eb="31">
      <t>ゾウカ</t>
    </rPh>
    <rPh sb="31" eb="33">
      <t>ケイコウ</t>
    </rPh>
    <rPh sb="39" eb="42">
      <t>サクネンド</t>
    </rPh>
    <rPh sb="51" eb="53">
      <t>ゲンショウ</t>
    </rPh>
    <phoneticPr fontId="33"/>
  </si>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</sst>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4"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5D5E-40C4-9D92-E1154B9C3E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54074</c:v>
                </c:pt>
                <c:pt idx="1">
                  <c:v>48563</c:v>
                </c:pt>
                <c:pt idx="2">
                  <c:v>38106</c:v>
                </c:pt>
                <c:pt idx="3">
                  <c:v>24914</c:v>
                </c:pt>
                <c:pt idx="4">
                  <c:v>43989</c:v>
                </c:pt>
              </c:numCache>
            </c:numRef>
          </c:val>
          <c:smooth val="0"/>
          <c:extLst>
            <c:ext xmlns:c16="http://schemas.microsoft.com/office/drawing/2014/chart" uri="{C3380CC4-5D6E-409C-BE32-E72D297353CC}">
              <c16:uniqueId val="{00000001-5D5E-40C4-9D92-E1154B9C3E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7.52</c:v>
                </c:pt>
                <c:pt idx="1">
                  <c:v>5.82</c:v>
                </c:pt>
                <c:pt idx="2">
                  <c:v>6.85</c:v>
                </c:pt>
                <c:pt idx="3">
                  <c:v>6.06</c:v>
                </c:pt>
                <c:pt idx="4">
                  <c:v>7.3</c:v>
                </c:pt>
              </c:numCache>
            </c:numRef>
          </c:val>
          <c:extLst>
            <c:ext xmlns:c16="http://schemas.microsoft.com/office/drawing/2014/chart" uri="{C3380CC4-5D6E-409C-BE32-E72D297353CC}">
              <c16:uniqueId val="{00000000-591C-473F-9E37-B9DE9DE32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36.43</c:v>
                </c:pt>
                <c:pt idx="1">
                  <c:v>35.979999999999997</c:v>
                </c:pt>
                <c:pt idx="2">
                  <c:v>37.770000000000003</c:v>
                </c:pt>
                <c:pt idx="3">
                  <c:v>37.619999999999997</c:v>
                </c:pt>
                <c:pt idx="4">
                  <c:v>34.29</c:v>
                </c:pt>
              </c:numCache>
            </c:numRef>
          </c:val>
          <c:extLst>
            <c:ext xmlns:c16="http://schemas.microsoft.com/office/drawing/2014/chart" uri="{C3380CC4-5D6E-409C-BE32-E72D297353CC}">
              <c16:uniqueId val="{00000001-591C-473F-9E37-B9DE9DE32AF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-1.61</c:v>
                </c:pt>
                <c:pt idx="2">
                  <c:v>2.82</c:v>
                </c:pt>
                <c:pt idx="3">
                  <c:v>-0.75</c:v>
                </c:pt>
                <c:pt idx="4">
                  <c:v>0.97</c:v>
                </c:pt>
              </c:numCache>
            </c:numRef>
          </c:val>
          <c:smooth val="0"/>
          <c:extLst>
            <c:ext xmlns:c16="http://schemas.microsoft.com/office/drawing/2014/chart" uri="{C3380CC4-5D6E-409C-BE32-E72D297353CC}">
              <c16:uniqueId val="{00000002-591C-473F-9E37-B9DE9DE32A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0.06</c:v>
                </c:pt>
                <c:pt idx="4">
                  <c:v>#N/A</c:v>
                </c:pt>
                <c:pt idx="5">
                  <c:v>0.04</c:v>
                </c:pt>
                <c:pt idx="6">
                  <c:v>#N/A</c:v>
                </c:pt>
                <c:pt idx="7">
                  <c:v>0</c:v>
                </c:pt>
                <c:pt idx="8">
                  <c:v>0</c:v>
                </c:pt>
                <c:pt idx="9">
                  <c:v>0</c:v>
                </c:pt>
              </c:numCache>
            </c:numRef>
          </c:val>
          <c:extLst>
            <c:ext xmlns:c16="http://schemas.microsoft.com/office/drawing/2014/chart" uri="{C3380CC4-5D6E-409C-BE32-E72D297353CC}">
              <c16:uniqueId val="{00000000-F3F6-4D22-8960-1639048183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F6-4D22-8960-1639048183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F6-4D22-8960-1639048183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3F6-4D22-8960-1639048183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3F6-4D22-8960-16390481837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5-F3F6-4D22-8960-16390481837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c:v>
                </c:pt>
                <c:pt idx="2">
                  <c:v>#N/A</c:v>
                </c:pt>
                <c:pt idx="3">
                  <c:v>0.17</c:v>
                </c:pt>
                <c:pt idx="4">
                  <c:v>#N/A</c:v>
                </c:pt>
                <c:pt idx="5">
                  <c:v>0.27</c:v>
                </c:pt>
                <c:pt idx="6">
                  <c:v>#N/A</c:v>
                </c:pt>
                <c:pt idx="7">
                  <c:v>0.3</c:v>
                </c:pt>
                <c:pt idx="8">
                  <c:v>#N/A</c:v>
                </c:pt>
                <c:pt idx="9">
                  <c:v>0.33</c:v>
                </c:pt>
              </c:numCache>
            </c:numRef>
          </c:val>
          <c:extLst>
            <c:ext xmlns:c16="http://schemas.microsoft.com/office/drawing/2014/chart" uri="{C3380CC4-5D6E-409C-BE32-E72D297353CC}">
              <c16:uniqueId val="{00000006-F3F6-4D22-8960-16390481837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c:v>
                </c:pt>
                <c:pt idx="2">
                  <c:v>#N/A</c:v>
                </c:pt>
                <c:pt idx="3">
                  <c:v>1.41</c:v>
                </c:pt>
                <c:pt idx="4">
                  <c:v>#N/A</c:v>
                </c:pt>
                <c:pt idx="5">
                  <c:v>0.96</c:v>
                </c:pt>
                <c:pt idx="6">
                  <c:v>#N/A</c:v>
                </c:pt>
                <c:pt idx="7">
                  <c:v>0.53</c:v>
                </c:pt>
                <c:pt idx="8">
                  <c:v>#N/A</c:v>
                </c:pt>
                <c:pt idx="9">
                  <c:v>2.4700000000000002</c:v>
                </c:pt>
              </c:numCache>
            </c:numRef>
          </c:val>
          <c:extLst>
            <c:ext xmlns:c16="http://schemas.microsoft.com/office/drawing/2014/chart" uri="{C3380CC4-5D6E-409C-BE32-E72D297353CC}">
              <c16:uniqueId val="{00000007-F3F6-4D22-8960-16390481837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2.77</c:v>
                </c:pt>
                <c:pt idx="2">
                  <c:v>#N/A</c:v>
                </c:pt>
                <c:pt idx="3">
                  <c:v>3.49</c:v>
                </c:pt>
                <c:pt idx="4">
                  <c:v>#N/A</c:v>
                </c:pt>
                <c:pt idx="5">
                  <c:v>3</c:v>
                </c:pt>
                <c:pt idx="6">
                  <c:v>#N/A</c:v>
                </c:pt>
                <c:pt idx="7">
                  <c:v>3.28</c:v>
                </c:pt>
                <c:pt idx="8">
                  <c:v>#N/A</c:v>
                </c:pt>
                <c:pt idx="9">
                  <c:v>2.54</c:v>
                </c:pt>
              </c:numCache>
            </c:numRef>
          </c:val>
          <c:extLst>
            <c:ext xmlns:c16="http://schemas.microsoft.com/office/drawing/2014/chart" uri="{C3380CC4-5D6E-409C-BE32-E72D297353CC}">
              <c16:uniqueId val="{00000008-F3F6-4D22-8960-1639048183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7.43</c:v>
                </c:pt>
                <c:pt idx="2">
                  <c:v>#N/A</c:v>
                </c:pt>
                <c:pt idx="3">
                  <c:v>5.75</c:v>
                </c:pt>
                <c:pt idx="4">
                  <c:v>#N/A</c:v>
                </c:pt>
                <c:pt idx="5">
                  <c:v>6.8</c:v>
                </c:pt>
                <c:pt idx="6">
                  <c:v>#N/A</c:v>
                </c:pt>
                <c:pt idx="7">
                  <c:v>6.06</c:v>
                </c:pt>
                <c:pt idx="8">
                  <c:v>#N/A</c:v>
                </c:pt>
                <c:pt idx="9">
                  <c:v>7.3</c:v>
                </c:pt>
              </c:numCache>
            </c:numRef>
          </c:val>
          <c:extLst>
            <c:ext xmlns:c16="http://schemas.microsoft.com/office/drawing/2014/chart" uri="{C3380CC4-5D6E-409C-BE32-E72D297353CC}">
              <c16:uniqueId val="{00000009-F3F6-4D22-8960-16390481837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651</c:v>
                </c:pt>
                <c:pt idx="5">
                  <c:v>669</c:v>
                </c:pt>
                <c:pt idx="8">
                  <c:v>640</c:v>
                </c:pt>
                <c:pt idx="11">
                  <c:v>639</c:v>
                </c:pt>
                <c:pt idx="14">
                  <c:v>630</c:v>
                </c:pt>
              </c:numCache>
            </c:numRef>
          </c:val>
          <c:extLst>
            <c:ext xmlns:c16="http://schemas.microsoft.com/office/drawing/2014/chart" uri="{C3380CC4-5D6E-409C-BE32-E72D297353CC}">
              <c16:uniqueId val="{00000000-ACD7-4D3A-AD32-8E3ADD2C6E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D7-4D3A-AD32-8E3ADD2C6E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ACD7-4D3A-AD32-8E3ADD2C6E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95</c:v>
                </c:pt>
                <c:pt idx="6">
                  <c:v>98</c:v>
                </c:pt>
                <c:pt idx="9">
                  <c:v>91</c:v>
                </c:pt>
                <c:pt idx="12">
                  <c:v>90</c:v>
                </c:pt>
              </c:numCache>
            </c:numRef>
          </c:val>
          <c:extLst>
            <c:ext xmlns:c16="http://schemas.microsoft.com/office/drawing/2014/chart" uri="{C3380CC4-5D6E-409C-BE32-E72D297353CC}">
              <c16:uniqueId val="{00000003-ACD7-4D3A-AD32-8E3ADD2C6E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c:v>
                </c:pt>
                <c:pt idx="3">
                  <c:v>132</c:v>
                </c:pt>
                <c:pt idx="6">
                  <c:v>134</c:v>
                </c:pt>
                <c:pt idx="9">
                  <c:v>136</c:v>
                </c:pt>
                <c:pt idx="12">
                  <c:v>138</c:v>
                </c:pt>
              </c:numCache>
            </c:numRef>
          </c:val>
          <c:extLst>
            <c:ext xmlns:c16="http://schemas.microsoft.com/office/drawing/2014/chart" uri="{C3380CC4-5D6E-409C-BE32-E72D297353CC}">
              <c16:uniqueId val="{00000004-ACD7-4D3A-AD32-8E3ADD2C6E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7-4D3A-AD32-8E3ADD2C6E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D7-4D3A-AD32-8E3ADD2C6E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760</c:v>
                </c:pt>
                <c:pt idx="3">
                  <c:v>775</c:v>
                </c:pt>
                <c:pt idx="6">
                  <c:v>765</c:v>
                </c:pt>
                <c:pt idx="9">
                  <c:v>743</c:v>
                </c:pt>
                <c:pt idx="12">
                  <c:v>731</c:v>
                </c:pt>
              </c:numCache>
            </c:numRef>
          </c:val>
          <c:extLst>
            <c:ext xmlns:c16="http://schemas.microsoft.com/office/drawing/2014/chart" uri="{C3380CC4-5D6E-409C-BE32-E72D297353CC}">
              <c16:uniqueId val="{00000007-ACD7-4D3A-AD32-8E3ADD2C6E5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330</c:v>
                </c:pt>
                <c:pt idx="2">
                  <c:v>#N/A</c:v>
                </c:pt>
                <c:pt idx="3">
                  <c:v>#N/A</c:v>
                </c:pt>
                <c:pt idx="4">
                  <c:v>335</c:v>
                </c:pt>
                <c:pt idx="5">
                  <c:v>#N/A</c:v>
                </c:pt>
                <c:pt idx="6">
                  <c:v>#N/A</c:v>
                </c:pt>
                <c:pt idx="7">
                  <c:v>359</c:v>
                </c:pt>
                <c:pt idx="8">
                  <c:v>#N/A</c:v>
                </c:pt>
                <c:pt idx="9">
                  <c:v>#N/A</c:v>
                </c:pt>
                <c:pt idx="10">
                  <c:v>332</c:v>
                </c:pt>
                <c:pt idx="11">
                  <c:v>#N/A</c:v>
                </c:pt>
                <c:pt idx="12">
                  <c:v>#N/A</c:v>
                </c:pt>
                <c:pt idx="13">
                  <c:v>330</c:v>
                </c:pt>
                <c:pt idx="14">
                  <c:v>#N/A</c:v>
                </c:pt>
              </c:numCache>
            </c:numRef>
          </c:val>
          <c:smooth val="0"/>
          <c:extLst>
            <c:ext xmlns:c16="http://schemas.microsoft.com/office/drawing/2014/chart" uri="{C3380CC4-5D6E-409C-BE32-E72D297353CC}">
              <c16:uniqueId val="{00000008-ACD7-4D3A-AD32-8E3ADD2C6E5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6973</c:v>
                </c:pt>
                <c:pt idx="5">
                  <c:v>6978</c:v>
                </c:pt>
                <c:pt idx="8">
                  <c:v>7042</c:v>
                </c:pt>
                <c:pt idx="11">
                  <c:v>7794</c:v>
                </c:pt>
                <c:pt idx="14">
                  <c:v>7883</c:v>
                </c:pt>
              </c:numCache>
            </c:numRef>
          </c:val>
          <c:extLst>
            <c:ext xmlns:c16="http://schemas.microsoft.com/office/drawing/2014/chart" uri="{C3380CC4-5D6E-409C-BE32-E72D297353CC}">
              <c16:uniqueId val="{00000000-B697-481D-9181-042B88F07B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636</c:v>
                </c:pt>
                <c:pt idx="5">
                  <c:v>668</c:v>
                </c:pt>
                <c:pt idx="8">
                  <c:v>693</c:v>
                </c:pt>
                <c:pt idx="11">
                  <c:v>666</c:v>
                </c:pt>
                <c:pt idx="14">
                  <c:v>583</c:v>
                </c:pt>
              </c:numCache>
            </c:numRef>
          </c:val>
          <c:extLst>
            <c:ext xmlns:c16="http://schemas.microsoft.com/office/drawing/2014/chart" uri="{C3380CC4-5D6E-409C-BE32-E72D297353CC}">
              <c16:uniqueId val="{00000001-B697-481D-9181-042B88F07B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4673</c:v>
                </c:pt>
                <c:pt idx="5">
                  <c:v>4903</c:v>
                </c:pt>
                <c:pt idx="8">
                  <c:v>4648</c:v>
                </c:pt>
                <c:pt idx="11">
                  <c:v>5026</c:v>
                </c:pt>
                <c:pt idx="14">
                  <c:v>4820</c:v>
                </c:pt>
              </c:numCache>
            </c:numRef>
          </c:val>
          <c:extLst>
            <c:ext xmlns:c16="http://schemas.microsoft.com/office/drawing/2014/chart" uri="{C3380CC4-5D6E-409C-BE32-E72D297353CC}">
              <c16:uniqueId val="{00000002-B697-481D-9181-042B88F07B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97-481D-9181-042B88F07B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97-481D-9181-042B88F07B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1</c:v>
                </c:pt>
              </c:numCache>
            </c:numRef>
          </c:val>
          <c:extLst>
            <c:ext xmlns:c16="http://schemas.microsoft.com/office/drawing/2014/chart" uri="{C3380CC4-5D6E-409C-BE32-E72D297353CC}">
              <c16:uniqueId val="{00000005-B697-481D-9181-042B88F07B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1495</c:v>
                </c:pt>
                <c:pt idx="3">
                  <c:v>1488</c:v>
                </c:pt>
                <c:pt idx="6">
                  <c:v>1383</c:v>
                </c:pt>
                <c:pt idx="9">
                  <c:v>1353</c:v>
                </c:pt>
                <c:pt idx="12">
                  <c:v>1340</c:v>
                </c:pt>
              </c:numCache>
            </c:numRef>
          </c:val>
          <c:extLst>
            <c:ext xmlns:c16="http://schemas.microsoft.com/office/drawing/2014/chart" uri="{C3380CC4-5D6E-409C-BE32-E72D297353CC}">
              <c16:uniqueId val="{00000006-B697-481D-9181-042B88F07B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734</c:v>
                </c:pt>
                <c:pt idx="3">
                  <c:v>716</c:v>
                </c:pt>
                <c:pt idx="6">
                  <c:v>777</c:v>
                </c:pt>
                <c:pt idx="9">
                  <c:v>1272</c:v>
                </c:pt>
                <c:pt idx="12">
                  <c:v>2465</c:v>
                </c:pt>
              </c:numCache>
            </c:numRef>
          </c:val>
          <c:extLst>
            <c:ext xmlns:c16="http://schemas.microsoft.com/office/drawing/2014/chart" uri="{C3380CC4-5D6E-409C-BE32-E72D297353CC}">
              <c16:uniqueId val="{00000007-B697-481D-9181-042B88F07B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1712</c:v>
                </c:pt>
                <c:pt idx="3">
                  <c:v>1575</c:v>
                </c:pt>
                <c:pt idx="6">
                  <c:v>1465</c:v>
                </c:pt>
                <c:pt idx="9">
                  <c:v>1387</c:v>
                </c:pt>
                <c:pt idx="12">
                  <c:v>1315</c:v>
                </c:pt>
              </c:numCache>
            </c:numRef>
          </c:val>
          <c:extLst>
            <c:ext xmlns:c16="http://schemas.microsoft.com/office/drawing/2014/chart" uri="{C3380CC4-5D6E-409C-BE32-E72D297353CC}">
              <c16:uniqueId val="{00000008-B697-481D-9181-042B88F07B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3</c:v>
                </c:pt>
                <c:pt idx="6">
                  <c:v>3</c:v>
                </c:pt>
                <c:pt idx="9">
                  <c:v>1</c:v>
                </c:pt>
                <c:pt idx="12">
                  <c:v>1</c:v>
                </c:pt>
              </c:numCache>
            </c:numRef>
          </c:val>
          <c:extLst>
            <c:ext xmlns:c16="http://schemas.microsoft.com/office/drawing/2014/chart" uri="{C3380CC4-5D6E-409C-BE32-E72D297353CC}">
              <c16:uniqueId val="{00000009-B697-481D-9181-042B88F07B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7631</c:v>
                </c:pt>
                <c:pt idx="3">
                  <c:v>7640</c:v>
                </c:pt>
                <c:pt idx="6">
                  <c:v>7515</c:v>
                </c:pt>
                <c:pt idx="9">
                  <c:v>7373</c:v>
                </c:pt>
                <c:pt idx="12">
                  <c:v>7468</c:v>
                </c:pt>
              </c:numCache>
            </c:numRef>
          </c:val>
          <c:extLst>
            <c:ext xmlns:c16="http://schemas.microsoft.com/office/drawing/2014/chart" uri="{C3380CC4-5D6E-409C-BE32-E72D297353CC}">
              <c16:uniqueId val="{0000000A-B697-481D-9181-042B88F07BE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97-481D-9181-042B88F07B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2124</c:v>
                </c:pt>
                <c:pt idx="1">
                  <c:v>2124</c:v>
                </c:pt>
                <c:pt idx="2">
                  <c:v>2082</c:v>
                </c:pt>
              </c:numCache>
            </c:numRef>
          </c:val>
          <c:extLst>
            <c:ext xmlns:c16="http://schemas.microsoft.com/office/drawing/2014/chart" uri="{C3380CC4-5D6E-409C-BE32-E72D297353CC}">
              <c16:uniqueId val="{00000000-F2FB-4779-9DB9-D5BBBFDB17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558</c:v>
                </c:pt>
                <c:pt idx="1">
                  <c:v>558</c:v>
                </c:pt>
                <c:pt idx="2">
                  <c:v>458</c:v>
                </c:pt>
              </c:numCache>
            </c:numRef>
          </c:val>
          <c:extLst>
            <c:ext xmlns:c16="http://schemas.microsoft.com/office/drawing/2014/chart" uri="{C3380CC4-5D6E-409C-BE32-E72D297353CC}">
              <c16:uniqueId val="{00000001-F2FB-4779-9DB9-D5BBBFDB17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1266</c:v>
                </c:pt>
                <c:pt idx="1">
                  <c:v>1613</c:v>
                </c:pt>
                <c:pt idx="2">
                  <c:v>1510</c:v>
                </c:pt>
              </c:numCache>
            </c:numRef>
          </c:val>
          <c:extLst>
            <c:ext xmlns:c16="http://schemas.microsoft.com/office/drawing/2014/chart" uri="{C3380CC4-5D6E-409C-BE32-E72D297353CC}">
              <c16:uniqueId val="{00000002-F2FB-4779-9DB9-D5BBBFDB172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945-452B-80B1-89471B007718}"/>
              </c:ext>
            </c:extLst>
          </c:dPt>
          <c:dPt>
            <c:idx val="1"/>
            <c:bubble3D val="0"/>
            <c:extLst>
              <c:ext xmlns:c16="http://schemas.microsoft.com/office/drawing/2014/chart" uri="{C3380CC4-5D6E-409C-BE32-E72D297353CC}">
                <c16:uniqueId val="{00000001-F945-452B-80B1-89471B007718}"/>
              </c:ext>
            </c:extLst>
          </c:dPt>
          <c:dPt>
            <c:idx val="2"/>
            <c:bubble3D val="0"/>
            <c:extLst>
              <c:ext xmlns:c16="http://schemas.microsoft.com/office/drawing/2014/chart" uri="{C3380CC4-5D6E-409C-BE32-E72D297353CC}">
                <c16:uniqueId val="{00000002-F945-452B-80B1-89471B007718}"/>
              </c:ext>
            </c:extLst>
          </c:dPt>
          <c:dPt>
            <c:idx val="3"/>
            <c:bubble3D val="0"/>
            <c:extLst>
              <c:ext xmlns:c16="http://schemas.microsoft.com/office/drawing/2014/chart" uri="{C3380CC4-5D6E-409C-BE32-E72D297353CC}">
                <c16:uniqueId val="{00000003-F945-452B-80B1-89471B007718}"/>
              </c:ext>
            </c:extLst>
          </c:dPt>
          <c:dPt>
            <c:idx val="4"/>
            <c:bubble3D val="0"/>
            <c:extLst>
              <c:ext xmlns:c16="http://schemas.microsoft.com/office/drawing/2014/chart" uri="{C3380CC4-5D6E-409C-BE32-E72D297353CC}">
                <c16:uniqueId val="{00000004-F945-452B-80B1-89471B007718}"/>
              </c:ext>
            </c:extLst>
          </c:dPt>
          <c:dPt>
            <c:idx val="8"/>
            <c:bubble3D val="0"/>
            <c:extLst>
              <c:ext xmlns:c16="http://schemas.microsoft.com/office/drawing/2014/chart" uri="{C3380CC4-5D6E-409C-BE32-E72D297353CC}">
                <c16:uniqueId val="{00000005-F945-452B-80B1-89471B007718}"/>
              </c:ext>
            </c:extLst>
          </c:dPt>
          <c:dPt>
            <c:idx val="16"/>
            <c:bubble3D val="0"/>
            <c:extLst>
              <c:ext xmlns:c16="http://schemas.microsoft.com/office/drawing/2014/chart" uri="{C3380CC4-5D6E-409C-BE32-E72D297353CC}">
                <c16:uniqueId val="{00000006-F945-452B-80B1-89471B007718}"/>
              </c:ext>
            </c:extLst>
          </c:dPt>
          <c:dPt>
            <c:idx val="24"/>
            <c:bubble3D val="0"/>
            <c:extLst>
              <c:ext xmlns:c16="http://schemas.microsoft.com/office/drawing/2014/chart" uri="{C3380CC4-5D6E-409C-BE32-E72D297353CC}">
                <c16:uniqueId val="{00000007-F945-452B-80B1-89471B007718}"/>
              </c:ext>
            </c:extLst>
          </c:dPt>
          <c:dPt>
            <c:idx val="32"/>
            <c:bubble3D val="0"/>
            <c:extLst>
              <c:ext xmlns:c16="http://schemas.microsoft.com/office/drawing/2014/chart" uri="{C3380CC4-5D6E-409C-BE32-E72D297353CC}">
                <c16:uniqueId val="{00000008-F945-452B-80B1-89471B00771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45-452B-80B1-89471B00771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F945-452B-80B1-89471B00771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F945-452B-80B1-89471B00771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F945-452B-80B1-89471B00771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F945-452B-80B1-89471B00771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5-452B-80B1-89471B007718}"/>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5-452B-80B1-89471B007718}"/>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5-452B-80B1-89471B00771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5-452B-80B1-89471B00771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51.7</c:v>
                </c:pt>
                <c:pt idx="16">
                  <c:v>56</c:v>
                </c:pt>
                <c:pt idx="24">
                  <c:v>57.9</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45-452B-80B1-89471B0077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F945-452B-80B1-89471B007718}"/>
              </c:ext>
            </c:extLst>
          </c:dPt>
          <c:dPt>
            <c:idx val="1"/>
            <c:bubble3D val="0"/>
            <c:extLst>
              <c:ext xmlns:c16="http://schemas.microsoft.com/office/drawing/2014/chart" uri="{C3380CC4-5D6E-409C-BE32-E72D297353CC}">
                <c16:uniqueId val="{0000000B-F945-452B-80B1-89471B007718}"/>
              </c:ext>
            </c:extLst>
          </c:dPt>
          <c:dPt>
            <c:idx val="2"/>
            <c:bubble3D val="0"/>
            <c:extLst>
              <c:ext xmlns:c16="http://schemas.microsoft.com/office/drawing/2014/chart" uri="{C3380CC4-5D6E-409C-BE32-E72D297353CC}">
                <c16:uniqueId val="{0000000C-F945-452B-80B1-89471B007718}"/>
              </c:ext>
            </c:extLst>
          </c:dPt>
          <c:dPt>
            <c:idx val="3"/>
            <c:bubble3D val="0"/>
            <c:extLst>
              <c:ext xmlns:c16="http://schemas.microsoft.com/office/drawing/2014/chart" uri="{C3380CC4-5D6E-409C-BE32-E72D297353CC}">
                <c16:uniqueId val="{0000000D-F945-452B-80B1-89471B007718}"/>
              </c:ext>
            </c:extLst>
          </c:dPt>
          <c:dPt>
            <c:idx val="4"/>
            <c:bubble3D val="0"/>
            <c:extLst>
              <c:ext xmlns:c16="http://schemas.microsoft.com/office/drawing/2014/chart" uri="{C3380CC4-5D6E-409C-BE32-E72D297353CC}">
                <c16:uniqueId val="{0000000E-F945-452B-80B1-89471B007718}"/>
              </c:ext>
            </c:extLst>
          </c:dPt>
          <c:dPt>
            <c:idx val="8"/>
            <c:bubble3D val="0"/>
            <c:extLst>
              <c:ext xmlns:c16="http://schemas.microsoft.com/office/drawing/2014/chart" uri="{C3380CC4-5D6E-409C-BE32-E72D297353CC}">
                <c16:uniqueId val="{0000000F-F945-452B-80B1-89471B007718}"/>
              </c:ext>
            </c:extLst>
          </c:dPt>
          <c:dPt>
            <c:idx val="16"/>
            <c:bubble3D val="0"/>
            <c:extLst>
              <c:ext xmlns:c16="http://schemas.microsoft.com/office/drawing/2014/chart" uri="{C3380CC4-5D6E-409C-BE32-E72D297353CC}">
                <c16:uniqueId val="{00000010-F945-452B-80B1-89471B007718}"/>
              </c:ext>
            </c:extLst>
          </c:dPt>
          <c:dPt>
            <c:idx val="24"/>
            <c:bubble3D val="0"/>
            <c:extLst>
              <c:ext xmlns:c16="http://schemas.microsoft.com/office/drawing/2014/chart" uri="{C3380CC4-5D6E-409C-BE32-E72D297353CC}">
                <c16:uniqueId val="{00000011-F945-452B-80B1-89471B007718}"/>
              </c:ext>
            </c:extLst>
          </c:dPt>
          <c:dPt>
            <c:idx val="32"/>
            <c:bubble3D val="0"/>
            <c:extLst>
              <c:ext xmlns:c16="http://schemas.microsoft.com/office/drawing/2014/chart" uri="{C3380CC4-5D6E-409C-BE32-E72D297353CC}">
                <c16:uniqueId val="{00000012-F945-452B-80B1-89471B007718}"/>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45-452B-80B1-89471B007718}"/>
                </c:ext>
              </c:extLst>
            </c:dLbl>
            <c:dLbl>
              <c:idx val="1"/>
              <c:delete val="1"/>
              <c:extLst>
                <c:ext xmlns:c15="http://schemas.microsoft.com/office/drawing/2012/chart" uri="{CE6537A1-D6FC-4f65-9D91-7224C49458BB}"/>
                <c:ext xmlns:c16="http://schemas.microsoft.com/office/drawing/2014/chart" uri="{C3380CC4-5D6E-409C-BE32-E72D297353CC}">
                  <c16:uniqueId val="{0000000B-F945-452B-80B1-89471B007718}"/>
                </c:ext>
              </c:extLst>
            </c:dLbl>
            <c:dLbl>
              <c:idx val="2"/>
              <c:delete val="1"/>
              <c:extLst>
                <c:ext xmlns:c15="http://schemas.microsoft.com/office/drawing/2012/chart" uri="{CE6537A1-D6FC-4f65-9D91-7224C49458BB}"/>
                <c:ext xmlns:c16="http://schemas.microsoft.com/office/drawing/2014/chart" uri="{C3380CC4-5D6E-409C-BE32-E72D297353CC}">
                  <c16:uniqueId val="{0000000C-F945-452B-80B1-89471B007718}"/>
                </c:ext>
              </c:extLst>
            </c:dLbl>
            <c:dLbl>
              <c:idx val="3"/>
              <c:delete val="1"/>
              <c:extLst>
                <c:ext xmlns:c15="http://schemas.microsoft.com/office/drawing/2012/chart" uri="{CE6537A1-D6FC-4f65-9D91-7224C49458BB}"/>
                <c:ext xmlns:c16="http://schemas.microsoft.com/office/drawing/2014/chart" uri="{C3380CC4-5D6E-409C-BE32-E72D297353CC}">
                  <c16:uniqueId val="{0000000D-F945-452B-80B1-89471B007718}"/>
                </c:ext>
              </c:extLst>
            </c:dLbl>
            <c:dLbl>
              <c:idx val="4"/>
              <c:delete val="1"/>
              <c:extLst>
                <c:ext xmlns:c15="http://schemas.microsoft.com/office/drawing/2012/chart" uri="{CE6537A1-D6FC-4f65-9D91-7224C49458BB}"/>
                <c:ext xmlns:c16="http://schemas.microsoft.com/office/drawing/2014/chart" uri="{C3380CC4-5D6E-409C-BE32-E72D297353CC}">
                  <c16:uniqueId val="{0000000E-F945-452B-80B1-89471B007718}"/>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945-452B-80B1-89471B007718}"/>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945-452B-80B1-89471B007718}"/>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945-452B-80B1-89471B007718}"/>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945-452B-80B1-89471B00771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945-452B-80B1-89471B007718}"/>
            </c:ext>
          </c:extLst>
        </c:ser>
        <c:dLbls>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7"/>
          <c:min val="9"/>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A5A-462F-A1E7-DB43E5882451}"/>
              </c:ext>
            </c:extLst>
          </c:dPt>
          <c:dPt>
            <c:idx val="1"/>
            <c:bubble3D val="0"/>
            <c:extLst>
              <c:ext xmlns:c16="http://schemas.microsoft.com/office/drawing/2014/chart" uri="{C3380CC4-5D6E-409C-BE32-E72D297353CC}">
                <c16:uniqueId val="{00000001-FA5A-462F-A1E7-DB43E5882451}"/>
              </c:ext>
            </c:extLst>
          </c:dPt>
          <c:dPt>
            <c:idx val="2"/>
            <c:bubble3D val="0"/>
            <c:extLst>
              <c:ext xmlns:c16="http://schemas.microsoft.com/office/drawing/2014/chart" uri="{C3380CC4-5D6E-409C-BE32-E72D297353CC}">
                <c16:uniqueId val="{00000002-FA5A-462F-A1E7-DB43E5882451}"/>
              </c:ext>
            </c:extLst>
          </c:dPt>
          <c:dPt>
            <c:idx val="3"/>
            <c:bubble3D val="0"/>
            <c:extLst>
              <c:ext xmlns:c16="http://schemas.microsoft.com/office/drawing/2014/chart" uri="{C3380CC4-5D6E-409C-BE32-E72D297353CC}">
                <c16:uniqueId val="{00000003-FA5A-462F-A1E7-DB43E5882451}"/>
              </c:ext>
            </c:extLst>
          </c:dPt>
          <c:dPt>
            <c:idx val="4"/>
            <c:bubble3D val="0"/>
            <c:extLst>
              <c:ext xmlns:c16="http://schemas.microsoft.com/office/drawing/2014/chart" uri="{C3380CC4-5D6E-409C-BE32-E72D297353CC}">
                <c16:uniqueId val="{00000004-FA5A-462F-A1E7-DB43E5882451}"/>
              </c:ext>
            </c:extLst>
          </c:dPt>
          <c:dPt>
            <c:idx val="8"/>
            <c:bubble3D val="0"/>
            <c:extLst>
              <c:ext xmlns:c16="http://schemas.microsoft.com/office/drawing/2014/chart" uri="{C3380CC4-5D6E-409C-BE32-E72D297353CC}">
                <c16:uniqueId val="{00000005-FA5A-462F-A1E7-DB43E5882451}"/>
              </c:ext>
            </c:extLst>
          </c:dPt>
          <c:dPt>
            <c:idx val="16"/>
            <c:bubble3D val="0"/>
            <c:extLst>
              <c:ext xmlns:c16="http://schemas.microsoft.com/office/drawing/2014/chart" uri="{C3380CC4-5D6E-409C-BE32-E72D297353CC}">
                <c16:uniqueId val="{00000006-FA5A-462F-A1E7-DB43E5882451}"/>
              </c:ext>
            </c:extLst>
          </c:dPt>
          <c:dPt>
            <c:idx val="24"/>
            <c:bubble3D val="0"/>
            <c:extLst>
              <c:ext xmlns:c16="http://schemas.microsoft.com/office/drawing/2014/chart" uri="{C3380CC4-5D6E-409C-BE32-E72D297353CC}">
                <c16:uniqueId val="{00000007-FA5A-462F-A1E7-DB43E5882451}"/>
              </c:ext>
            </c:extLst>
          </c:dPt>
          <c:dPt>
            <c:idx val="32"/>
            <c:bubble3D val="0"/>
            <c:extLst>
              <c:ext xmlns:c16="http://schemas.microsoft.com/office/drawing/2014/chart" uri="{C3380CC4-5D6E-409C-BE32-E72D297353CC}">
                <c16:uniqueId val="{00000008-FA5A-462F-A1E7-DB43E5882451}"/>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5A-462F-A1E7-DB43E588245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5A-462F-A1E7-DB43E588245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5A-462F-A1E7-DB43E588245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5A-462F-A1E7-DB43E588245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5A-462F-A1E7-DB43E5882451}"/>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5A-462F-A1E7-DB43E5882451}"/>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5A-462F-A1E7-DB43E5882451}"/>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5A-462F-A1E7-DB43E5882451}"/>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5A-462F-A1E7-DB43E588245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6.3</c:v>
                </c:pt>
                <c:pt idx="16">
                  <c:v>6.7</c:v>
                </c:pt>
                <c:pt idx="24">
                  <c:v>6.7</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A5A-462F-A1E7-DB43E58824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FA5A-462F-A1E7-DB43E5882451}"/>
              </c:ext>
            </c:extLst>
          </c:dPt>
          <c:dPt>
            <c:idx val="1"/>
            <c:bubble3D val="0"/>
            <c:extLst>
              <c:ext xmlns:c16="http://schemas.microsoft.com/office/drawing/2014/chart" uri="{C3380CC4-5D6E-409C-BE32-E72D297353CC}">
                <c16:uniqueId val="{0000000B-FA5A-462F-A1E7-DB43E5882451}"/>
              </c:ext>
            </c:extLst>
          </c:dPt>
          <c:dPt>
            <c:idx val="2"/>
            <c:bubble3D val="0"/>
            <c:extLst>
              <c:ext xmlns:c16="http://schemas.microsoft.com/office/drawing/2014/chart" uri="{C3380CC4-5D6E-409C-BE32-E72D297353CC}">
                <c16:uniqueId val="{0000000C-FA5A-462F-A1E7-DB43E5882451}"/>
              </c:ext>
            </c:extLst>
          </c:dPt>
          <c:dPt>
            <c:idx val="3"/>
            <c:bubble3D val="0"/>
            <c:extLst>
              <c:ext xmlns:c16="http://schemas.microsoft.com/office/drawing/2014/chart" uri="{C3380CC4-5D6E-409C-BE32-E72D297353CC}">
                <c16:uniqueId val="{0000000D-FA5A-462F-A1E7-DB43E5882451}"/>
              </c:ext>
            </c:extLst>
          </c:dPt>
          <c:dPt>
            <c:idx val="4"/>
            <c:bubble3D val="0"/>
            <c:extLst>
              <c:ext xmlns:c16="http://schemas.microsoft.com/office/drawing/2014/chart" uri="{C3380CC4-5D6E-409C-BE32-E72D297353CC}">
                <c16:uniqueId val="{0000000E-FA5A-462F-A1E7-DB43E5882451}"/>
              </c:ext>
            </c:extLst>
          </c:dPt>
          <c:dPt>
            <c:idx val="8"/>
            <c:bubble3D val="0"/>
            <c:extLst>
              <c:ext xmlns:c16="http://schemas.microsoft.com/office/drawing/2014/chart" uri="{C3380CC4-5D6E-409C-BE32-E72D297353CC}">
                <c16:uniqueId val="{0000000F-FA5A-462F-A1E7-DB43E5882451}"/>
              </c:ext>
            </c:extLst>
          </c:dPt>
          <c:dPt>
            <c:idx val="16"/>
            <c:bubble3D val="0"/>
            <c:extLst>
              <c:ext xmlns:c16="http://schemas.microsoft.com/office/drawing/2014/chart" uri="{C3380CC4-5D6E-409C-BE32-E72D297353CC}">
                <c16:uniqueId val="{00000010-FA5A-462F-A1E7-DB43E5882451}"/>
              </c:ext>
            </c:extLst>
          </c:dPt>
          <c:dPt>
            <c:idx val="24"/>
            <c:bubble3D val="0"/>
            <c:extLst>
              <c:ext xmlns:c16="http://schemas.microsoft.com/office/drawing/2014/chart" uri="{C3380CC4-5D6E-409C-BE32-E72D297353CC}">
                <c16:uniqueId val="{00000011-FA5A-462F-A1E7-DB43E5882451}"/>
              </c:ext>
            </c:extLst>
          </c:dPt>
          <c:dPt>
            <c:idx val="32"/>
            <c:bubble3D val="0"/>
            <c:extLst>
              <c:ext xmlns:c16="http://schemas.microsoft.com/office/drawing/2014/chart" uri="{C3380CC4-5D6E-409C-BE32-E72D297353CC}">
                <c16:uniqueId val="{00000012-FA5A-462F-A1E7-DB43E5882451}"/>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5A-462F-A1E7-DB43E5882451}"/>
                </c:ext>
              </c:extLst>
            </c:dLbl>
            <c:dLbl>
              <c:idx val="1"/>
              <c:delete val="1"/>
              <c:extLst>
                <c:ext xmlns:c15="http://schemas.microsoft.com/office/drawing/2012/chart" uri="{CE6537A1-D6FC-4f65-9D91-7224C49458BB}"/>
                <c:ext xmlns:c16="http://schemas.microsoft.com/office/drawing/2014/chart" uri="{C3380CC4-5D6E-409C-BE32-E72D297353CC}">
                  <c16:uniqueId val="{0000000B-FA5A-462F-A1E7-DB43E5882451}"/>
                </c:ext>
              </c:extLst>
            </c:dLbl>
            <c:dLbl>
              <c:idx val="2"/>
              <c:delete val="1"/>
              <c:extLst>
                <c:ext xmlns:c15="http://schemas.microsoft.com/office/drawing/2012/chart" uri="{CE6537A1-D6FC-4f65-9D91-7224C49458BB}"/>
                <c:ext xmlns:c16="http://schemas.microsoft.com/office/drawing/2014/chart" uri="{C3380CC4-5D6E-409C-BE32-E72D297353CC}">
                  <c16:uniqueId val="{0000000C-FA5A-462F-A1E7-DB43E5882451}"/>
                </c:ext>
              </c:extLst>
            </c:dLbl>
            <c:dLbl>
              <c:idx val="3"/>
              <c:delete val="1"/>
              <c:extLst>
                <c:ext xmlns:c15="http://schemas.microsoft.com/office/drawing/2012/chart" uri="{CE6537A1-D6FC-4f65-9D91-7224C49458BB}"/>
                <c:ext xmlns:c16="http://schemas.microsoft.com/office/drawing/2014/chart" uri="{C3380CC4-5D6E-409C-BE32-E72D297353CC}">
                  <c16:uniqueId val="{0000000D-FA5A-462F-A1E7-DB43E5882451}"/>
                </c:ext>
              </c:extLst>
            </c:dLbl>
            <c:dLbl>
              <c:idx val="4"/>
              <c:delete val="1"/>
              <c:extLst>
                <c:ext xmlns:c15="http://schemas.microsoft.com/office/drawing/2012/chart" uri="{CE6537A1-D6FC-4f65-9D91-7224C49458BB}"/>
                <c:ext xmlns:c16="http://schemas.microsoft.com/office/drawing/2014/chart" uri="{C3380CC4-5D6E-409C-BE32-E72D297353CC}">
                  <c16:uniqueId val="{0000000E-FA5A-462F-A1E7-DB43E5882451}"/>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5A-462F-A1E7-DB43E5882451}"/>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5A-462F-A1E7-DB43E5882451}"/>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5A-462F-A1E7-DB43E5882451}"/>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5A-462F-A1E7-DB43E588245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A5A-462F-A1E7-DB43E5882451}"/>
            </c:ext>
          </c:extLst>
        </c:ser>
        <c:dLbls>
          <c:showLegendKey val="0"/>
          <c:showVal val="1"/>
          <c:showCatName val="0"/>
          <c:showSerName val="0"/>
          <c:showPercent val="0"/>
          <c:showBubbleSize val="0"/>
        </c:dLbls>
        <c:axId val="3"/>
        <c:axId val="2"/>
      </c:scatterChart>
      <c:valAx>
        <c:axId val="3"/>
        <c:scaling>
          <c:orientation val="maxMin"/>
          <c:max val="6.8"/>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7"/>
          <c:min val="9"/>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836930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R02年度の実質公債費比率は、元利償還金の減少により、6.5%とR01年度より0.2ポイント減少となっている。また、早期健全化基準の25.0%を大きく下回っており、良好な状態である。</a:t>
          </a:r>
        </a:p>
        <a:p>
          <a:r>
            <a:rPr lang="ja-JP" altLang="en-US"/>
            <a:t>R02年度の数値としては、良好な数値であるが、町内公共施設の更新やインフラ整備等による地方債の増加に伴い、元利償還金は増加していく傾向にあり分子要因は増加傾向である。また、一部事務組合等でも町と同様、施設の更新による起債額の増加にともない負担金額も増加していく予定である。</a:t>
          </a:r>
        </a:p>
        <a:p>
          <a:r>
            <a:rPr lang="ja-JP" altLang="en-US"/>
            <a:t>今後は公共施設等適正管理事業債等を有効に活用した公共施設の長寿命化など、実質公債費比率の上昇に気を付けていく必要がある。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67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R02年度の将来負担比率は、算定当初からマイナスとなっている。この比率は早期健全化基準の350.0%を下回っており、良好な状態である。</a:t>
          </a:r>
        </a:p>
        <a:p>
          <a:r>
            <a:rPr lang="ja-JP" altLang="en-US"/>
            <a:t>しかし、将来負担額は地方債発行額の増加にともない年々上昇しており、充当可能財源である基金などの減少により分子がプラスとなる可能性も懸念される。</a:t>
          </a:r>
        </a:p>
        <a:p>
          <a:r>
            <a:rPr lang="ja-JP" altLang="en-US"/>
            <a:t>今後も、現在の水準を保てるように起債額の抑制などを継続していく必要がある。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群馬県邑楽町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R02年度末の基金残高は、約40.5億円となっており、R01年度から2.5億円の減少となっている。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これは起債償還額に充てるために減債基金を約1億円、鶉土地区画整理事業進捗のために公共施設等整備基金を約1億円取り崩したことによる減少である。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新型コロナウイルス感染症による税収の減少や、公共施設の老朽化対策、鶉土地区画整理事業の事業進捗など、必要経費の増加が考えられるため、財源の確保のための積立を行う予定である。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公共施設等整備基金：公共施設・道路、区画整理事業等において繰出す基金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ふるさと振興基金：地域づくりの推進に資するために繰出す基金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社会教育施設等整備基金：社会教育施設建設の財源に充てるための基金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公共施設等整備基金：公共施設・道路、区画整理事業等において繰出したことにより1億5,000万円減少した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ふるさと振興基金：地域づくりの推進に資するために繰出したことにより800万円減少した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社会教育施設等整備基金：社会教育施設建設の財源に充てるために5,000万円積立を行ったことにより増加した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今後も公共施設の老朽化対策、社会教育施設の更新等に備えて、一定額を確保していく必要がある。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R02年度末の基金残高は20億8,200万円となっており、R01年度より4,200万円減少した。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財源不足調整のために基金の取り崩しを行ったが、積み立てが上回ることが出来なかったため減少した。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新型コロナウイルス感染症による景気の後退、大規模災害等不測の事態に対応するために、今後も現在の基金残高を確保していく。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R02年度末の基金残高は4億5,800万円となっており、R01年度より1億円減少した。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償還額の補填のために基金の取り崩しを行ったが、積み立てが上回ることが出来なかったため減少した。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今後も地方債の償還額が増加することが見込まれるため、現在の基金残高を確保していく。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R02については類似団体と比較して△3.1ポイントとなっている。</a:t>
          </a:r>
        </a:p>
        <a:p>
          <a:r>
            <a:rPr lang="ja-JP" altLang="en-US"/>
            <a:t>今後も個別施設計画を基に、有効活用を進めていく。</a:t>
          </a: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E00-000048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146685</xdr:rowOff>
    </xdr:from>
    <xdr:to>
      <xdr:col>23</xdr:col>
      <xdr:colOff>85090</xdr:colOff>
      <xdr:row>32</xdr:row>
      <xdr:rowOff>150495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4760595" y="5375910"/>
          <a:ext cx="127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154940</xdr:rowOff>
    </xdr:from>
    <xdr:ext cx="403860" cy="257810"/>
    <xdr:sp macro="" textlink="">
      <xdr:nvSpPr>
        <xdr:cNvPr id="74" name="有形固定資産減価償却率最小値テキスト">
          <a:extLst>
            <a:ext uri="{FF2B5EF4-FFF2-40B4-BE49-F238E27FC236}">
              <a16:creationId xmlns:a16="http://schemas.microsoft.com/office/drawing/2014/main" id="{00000000-0008-0000-0E00-00004A000000}"/>
            </a:ext>
          </a:extLst>
        </xdr:cNvPr>
        <xdr:cNvSpPr txBox="1"/>
      </xdr:nvSpPr>
      <xdr:spPr>
        <a:xfrm>
          <a:off x="4813300" y="6412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22</xdr:col>
      <xdr:colOff>187325</xdr:colOff>
      <xdr:row>32</xdr:row>
      <xdr:rowOff>150495</xdr:rowOff>
    </xdr:from>
    <xdr:to>
      <xdr:col>23</xdr:col>
      <xdr:colOff>174625</xdr:colOff>
      <xdr:row>32</xdr:row>
      <xdr:rowOff>150495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4673600" y="640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93345</xdr:rowOff>
    </xdr:from>
    <xdr:ext cx="403860" cy="259080"/>
    <xdr:sp macro="" textlink="">
      <xdr:nvSpPr>
        <xdr:cNvPr id="76" name="有形固定資産減価償却率最大値テキスト">
          <a:extLst>
            <a:ext uri="{FF2B5EF4-FFF2-40B4-BE49-F238E27FC236}">
              <a16:creationId xmlns:a16="http://schemas.microsoft.com/office/drawing/2014/main" id="{00000000-0008-0000-0E00-00004C000000}"/>
            </a:ext>
          </a:extLst>
        </xdr:cNvPr>
        <xdr:cNvSpPr txBox="1"/>
      </xdr:nvSpPr>
      <xdr:spPr>
        <a:xfrm>
          <a:off x="4813300" y="5151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146685</xdr:rowOff>
    </xdr:from>
    <xdr:to>
      <xdr:col>23</xdr:col>
      <xdr:colOff>174625</xdr:colOff>
      <xdr:row>26</xdr:row>
      <xdr:rowOff>146685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4673600" y="537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86995</xdr:rowOff>
    </xdr:from>
    <xdr:ext cx="403860" cy="257810"/>
    <xdr:sp macro="" textlink="">
      <xdr:nvSpPr>
        <xdr:cNvPr id="78" name="有形固定資産減価償却率平均値テキスト">
          <a:extLst>
            <a:ext uri="{FF2B5EF4-FFF2-40B4-BE49-F238E27FC236}">
              <a16:creationId xmlns:a16="http://schemas.microsoft.com/office/drawing/2014/main" id="{00000000-0008-0000-0E00-00004E000000}"/>
            </a:ext>
          </a:extLst>
        </xdr:cNvPr>
        <xdr:cNvSpPr txBox="1"/>
      </xdr:nvSpPr>
      <xdr:spPr>
        <a:xfrm>
          <a:off x="4813300" y="583057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109220</xdr:rowOff>
    </xdr:from>
    <xdr:to>
      <xdr:col>23</xdr:col>
      <xdr:colOff>136525</xdr:colOff>
      <xdr:row>30</xdr:row>
      <xdr:rowOff>38735</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4711700" y="58527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56515</xdr:rowOff>
    </xdr:from>
    <xdr:to>
      <xdr:col>19</xdr:col>
      <xdr:colOff>187325</xdr:colOff>
      <xdr:row>29</xdr:row>
      <xdr:rowOff>158115</xdr:rowOff>
    </xdr:to>
    <xdr:sp macro="" textlink="">
      <xdr:nvSpPr>
        <xdr:cNvPr id="80" name="フローチャート: 判断 79">
          <a:extLst>
            <a:ext uri="{FF2B5EF4-FFF2-40B4-BE49-F238E27FC236}">
              <a16:creationId xmlns:a16="http://schemas.microsoft.com/office/drawing/2014/main" id="{00000000-0008-0000-0E00-000050000000}"/>
            </a:ext>
          </a:extLst>
        </xdr:cNvPr>
        <xdr:cNvSpPr/>
      </xdr:nvSpPr>
      <xdr:spPr>
        <a:xfrm>
          <a:off x="4000500" y="580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9525</xdr:rowOff>
    </xdr:from>
    <xdr:to>
      <xdr:col>15</xdr:col>
      <xdr:colOff>187325</xdr:colOff>
      <xdr:row>29</xdr:row>
      <xdr:rowOff>111125</xdr:rowOff>
    </xdr:to>
    <xdr:sp macro="" textlink="">
      <xdr:nvSpPr>
        <xdr:cNvPr id="81" name="フローチャート: 判断 80">
          <a:extLst>
            <a:ext uri="{FF2B5EF4-FFF2-40B4-BE49-F238E27FC236}">
              <a16:creationId xmlns:a16="http://schemas.microsoft.com/office/drawing/2014/main" id="{00000000-0008-0000-0E00-000051000000}"/>
            </a:ext>
          </a:extLst>
        </xdr:cNvPr>
        <xdr:cNvSpPr/>
      </xdr:nvSpPr>
      <xdr:spPr>
        <a:xfrm>
          <a:off x="32385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a:extLst>
            <a:ext uri="{FF2B5EF4-FFF2-40B4-BE49-F238E27FC236}">
              <a16:creationId xmlns:a16="http://schemas.microsoft.com/office/drawing/2014/main" id="{00000000-0008-0000-0E00-000052000000}"/>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94615</xdr:rowOff>
    </xdr:from>
    <xdr:to>
      <xdr:col>7</xdr:col>
      <xdr:colOff>187325</xdr:colOff>
      <xdr:row>29</xdr:row>
      <xdr:rowOff>24765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1714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146050</xdr:rowOff>
    </xdr:from>
    <xdr:to>
      <xdr:col>23</xdr:col>
      <xdr:colOff>136525</xdr:colOff>
      <xdr:row>29</xdr:row>
      <xdr:rowOff>76200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47117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168910</xdr:rowOff>
    </xdr:from>
    <xdr:ext cx="403860" cy="257810"/>
    <xdr:sp macro="" textlink="">
      <xdr:nvSpPr>
        <xdr:cNvPr id="90" name="有形固定資産減価償却率該当値テキスト">
          <a:extLst>
            <a:ext uri="{FF2B5EF4-FFF2-40B4-BE49-F238E27FC236}">
              <a16:creationId xmlns:a16="http://schemas.microsoft.com/office/drawing/2014/main" id="{00000000-0008-0000-0E00-00005A000000}"/>
            </a:ext>
          </a:extLst>
        </xdr:cNvPr>
        <xdr:cNvSpPr txBox="1"/>
      </xdr:nvSpPr>
      <xdr:spPr>
        <a:xfrm>
          <a:off x="4813300" y="5569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102870</xdr:rowOff>
    </xdr:from>
    <xdr:to>
      <xdr:col>19</xdr:col>
      <xdr:colOff>187325</xdr:colOff>
      <xdr:row>29</xdr:row>
      <xdr:rowOff>33020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4000500" y="56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153670</xdr:rowOff>
    </xdr:from>
    <xdr:to>
      <xdr:col>23</xdr:col>
      <xdr:colOff>85725</xdr:colOff>
      <xdr:row>29</xdr:row>
      <xdr:rowOff>25400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4051300" y="572579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153670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3289300" y="5643880"/>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6985</xdr:rowOff>
    </xdr:from>
    <xdr:to>
      <xdr:col>11</xdr:col>
      <xdr:colOff>187325</xdr:colOff>
      <xdr:row>27</xdr:row>
      <xdr:rowOff>109220</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2476500" y="54076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57785</xdr:rowOff>
    </xdr:from>
    <xdr:to>
      <xdr:col>15</xdr:col>
      <xdr:colOff>136525</xdr:colOff>
      <xdr:row>28</xdr:row>
      <xdr:rowOff>71755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2527300" y="5458460"/>
          <a:ext cx="762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153670</xdr:rowOff>
    </xdr:from>
    <xdr:to>
      <xdr:col>7</xdr:col>
      <xdr:colOff>187325</xdr:colOff>
      <xdr:row>28</xdr:row>
      <xdr:rowOff>83820</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17145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57785</xdr:rowOff>
    </xdr:from>
    <xdr:to>
      <xdr:col>11</xdr:col>
      <xdr:colOff>136525</xdr:colOff>
      <xdr:row>28</xdr:row>
      <xdr:rowOff>33020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765300" y="5458460"/>
          <a:ext cx="762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149225</xdr:rowOff>
    </xdr:from>
    <xdr:ext cx="403860" cy="259080"/>
    <xdr:sp macro="" textlink="">
      <xdr:nvSpPr>
        <xdr:cNvPr id="99" name="n_1aveValue有形固定資産減価償却率">
          <a:extLst>
            <a:ext uri="{FF2B5EF4-FFF2-40B4-BE49-F238E27FC236}">
              <a16:creationId xmlns:a16="http://schemas.microsoft.com/office/drawing/2014/main" id="{00000000-0008-0000-0E00-000063000000}"/>
            </a:ext>
          </a:extLst>
        </xdr:cNvPr>
        <xdr:cNvSpPr txBox="1"/>
      </xdr:nvSpPr>
      <xdr:spPr>
        <a:xfrm>
          <a:off x="3836035" y="5892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102235</xdr:rowOff>
    </xdr:from>
    <xdr:ext cx="403860" cy="258445"/>
    <xdr:sp macro="" textlink="">
      <xdr:nvSpPr>
        <xdr:cNvPr id="100" name="n_2aveValue有形固定資産減価償却率">
          <a:extLst>
            <a:ext uri="{FF2B5EF4-FFF2-40B4-BE49-F238E27FC236}">
              <a16:creationId xmlns:a16="http://schemas.microsoft.com/office/drawing/2014/main" id="{00000000-0008-0000-0E00-000064000000}"/>
            </a:ext>
          </a:extLst>
        </xdr:cNvPr>
        <xdr:cNvSpPr txBox="1"/>
      </xdr:nvSpPr>
      <xdr:spPr>
        <a:xfrm>
          <a:off x="3086735" y="584581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29210</xdr:rowOff>
    </xdr:from>
    <xdr:ext cx="403860" cy="257810"/>
    <xdr:sp macro="" textlink="">
      <xdr:nvSpPr>
        <xdr:cNvPr id="101" name="n_3aveValue有形固定資産減価償却率">
          <a:extLst>
            <a:ext uri="{FF2B5EF4-FFF2-40B4-BE49-F238E27FC236}">
              <a16:creationId xmlns:a16="http://schemas.microsoft.com/office/drawing/2014/main" id="{00000000-0008-0000-0E00-000065000000}"/>
            </a:ext>
          </a:extLst>
        </xdr:cNvPr>
        <xdr:cNvSpPr txBox="1"/>
      </xdr:nvSpPr>
      <xdr:spPr>
        <a:xfrm>
          <a:off x="2324735" y="5772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15875</xdr:rowOff>
    </xdr:from>
    <xdr:ext cx="403860" cy="259080"/>
    <xdr:sp macro="" textlink="">
      <xdr:nvSpPr>
        <xdr:cNvPr id="102" name="n_4aveValue有形固定資産減価償却率">
          <a:extLst>
            <a:ext uri="{FF2B5EF4-FFF2-40B4-BE49-F238E27FC236}">
              <a16:creationId xmlns:a16="http://schemas.microsoft.com/office/drawing/2014/main" id="{00000000-0008-0000-0E00-000066000000}"/>
            </a:ext>
          </a:extLst>
        </xdr:cNvPr>
        <xdr:cNvSpPr txBox="1"/>
      </xdr:nvSpPr>
      <xdr:spPr>
        <a:xfrm>
          <a:off x="1562735" y="5759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49530</xdr:rowOff>
    </xdr:from>
    <xdr:ext cx="403860" cy="259080"/>
    <xdr:sp macro="" textlink="">
      <xdr:nvSpPr>
        <xdr:cNvPr id="103" name="n_1mainValue有形固定資産減価償却率">
          <a:extLst>
            <a:ext uri="{FF2B5EF4-FFF2-40B4-BE49-F238E27FC236}">
              <a16:creationId xmlns:a16="http://schemas.microsoft.com/office/drawing/2014/main" id="{00000000-0008-0000-0E00-000067000000}"/>
            </a:ext>
          </a:extLst>
        </xdr:cNvPr>
        <xdr:cNvSpPr txBox="1"/>
      </xdr:nvSpPr>
      <xdr:spPr>
        <a:xfrm>
          <a:off x="3836035" y="5450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139065</xdr:rowOff>
    </xdr:from>
    <xdr:ext cx="403860" cy="259080"/>
    <xdr:sp macro="" textlink="">
      <xdr:nvSpPr>
        <xdr:cNvPr id="104" name="n_2mainValue有形固定資産減価償却率">
          <a:extLst>
            <a:ext uri="{FF2B5EF4-FFF2-40B4-BE49-F238E27FC236}">
              <a16:creationId xmlns:a16="http://schemas.microsoft.com/office/drawing/2014/main" id="{00000000-0008-0000-0E00-000068000000}"/>
            </a:ext>
          </a:extLst>
        </xdr:cNvPr>
        <xdr:cNvSpPr txBox="1"/>
      </xdr:nvSpPr>
      <xdr:spPr>
        <a:xfrm>
          <a:off x="3086735" y="5368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125095</xdr:rowOff>
    </xdr:from>
    <xdr:ext cx="403860" cy="258445"/>
    <xdr:sp macro="" textlink="">
      <xdr:nvSpPr>
        <xdr:cNvPr id="105" name="n_3mainValue有形固定資産減価償却率">
          <a:extLst>
            <a:ext uri="{FF2B5EF4-FFF2-40B4-BE49-F238E27FC236}">
              <a16:creationId xmlns:a16="http://schemas.microsoft.com/office/drawing/2014/main" id="{00000000-0008-0000-0E00-000069000000}"/>
            </a:ext>
          </a:extLst>
        </xdr:cNvPr>
        <xdr:cNvSpPr txBox="1"/>
      </xdr:nvSpPr>
      <xdr:spPr>
        <a:xfrm>
          <a:off x="2324735" y="51828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100330</xdr:rowOff>
    </xdr:from>
    <xdr:ext cx="403860" cy="257810"/>
    <xdr:sp macro="" textlink="">
      <xdr:nvSpPr>
        <xdr:cNvPr id="106" name="n_4mainValue有形固定資産減価償却率">
          <a:extLst>
            <a:ext uri="{FF2B5EF4-FFF2-40B4-BE49-F238E27FC236}">
              <a16:creationId xmlns:a16="http://schemas.microsoft.com/office/drawing/2014/main" id="{00000000-0008-0000-0E00-00006A000000}"/>
            </a:ext>
          </a:extLst>
        </xdr:cNvPr>
        <xdr:cNvSpPr txBox="1"/>
      </xdr:nvSpPr>
      <xdr:spPr>
        <a:xfrm>
          <a:off x="1562735" y="5329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[ 574.8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も上回っている。将来負担額が増加したことによる。これは、一部事務組合の新炉建設による負担額の増加により、将来負担額が増加したことによる。今後も債務償還比率を抑えていけるように地方債の抑制に努めていく。</a:t>
          </a:r>
        </a:p>
        <a:p>
          <a:endParaRPr/>
        </a:p>
      </xdr:txBody>
    </xdr:sp>
    <xdr:clientData/>
  </xdr:twoCellAnchor>
  <xdr:oneCellAnchor>
    <xdr:from>
      <xdr:col>57</xdr:col>
      <xdr:colOff>111125</xdr:colOff>
      <xdr:row>23</xdr:row>
      <xdr:rowOff>47625</xdr:rowOff>
    </xdr:from>
    <xdr:ext cx="349885" cy="22542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E00-000088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35</xdr:row>
      <xdr:rowOff>2540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14793595" y="526161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6350</xdr:rowOff>
    </xdr:from>
    <xdr:ext cx="468630" cy="257810"/>
    <xdr:sp macro="" textlink="">
      <xdr:nvSpPr>
        <xdr:cNvPr id="138" name="債務償還比率最小値テキスト">
          <a:extLst>
            <a:ext uri="{FF2B5EF4-FFF2-40B4-BE49-F238E27FC236}">
              <a16:creationId xmlns:a16="http://schemas.microsoft.com/office/drawing/2014/main" id="{00000000-0008-0000-0E00-00008A000000}"/>
            </a:ext>
          </a:extLst>
        </xdr:cNvPr>
        <xdr:cNvSpPr txBox="1"/>
      </xdr:nvSpPr>
      <xdr:spPr>
        <a:xfrm>
          <a:off x="14846300" y="6778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981.5</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2540</xdr:rowOff>
    </xdr:from>
    <xdr:to>
      <xdr:col>76</xdr:col>
      <xdr:colOff>111125</xdr:colOff>
      <xdr:row>35</xdr:row>
      <xdr:rowOff>2540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147066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40" name="債務償還比率最大値テキスト">
          <a:extLst>
            <a:ext uri="{FF2B5EF4-FFF2-40B4-BE49-F238E27FC236}">
              <a16:creationId xmlns:a16="http://schemas.microsoft.com/office/drawing/2014/main" id="{00000000-0008-0000-0E00-00008C000000}"/>
            </a:ext>
          </a:extLst>
        </xdr:cNvPr>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83820</xdr:rowOff>
    </xdr:from>
    <xdr:ext cx="468630" cy="259080"/>
    <xdr:sp macro="" textlink="">
      <xdr:nvSpPr>
        <xdr:cNvPr id="142" name="債務償還比率平均値テキスト">
          <a:extLst>
            <a:ext uri="{FF2B5EF4-FFF2-40B4-BE49-F238E27FC236}">
              <a16:creationId xmlns:a16="http://schemas.microsoft.com/office/drawing/2014/main" id="{00000000-0008-0000-0E00-00008E000000}"/>
            </a:ext>
          </a:extLst>
        </xdr:cNvPr>
        <xdr:cNvSpPr txBox="1"/>
      </xdr:nvSpPr>
      <xdr:spPr>
        <a:xfrm>
          <a:off x="14846300" y="58273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60960</xdr:rowOff>
    </xdr:from>
    <xdr:to>
      <xdr:col>76</xdr:col>
      <xdr:colOff>73025</xdr:colOff>
      <xdr:row>30</xdr:row>
      <xdr:rowOff>162560</xdr:rowOff>
    </xdr:to>
    <xdr:sp macro="" textlink="">
      <xdr:nvSpPr>
        <xdr:cNvPr id="143" name="フローチャート: 判断 142">
          <a:extLst>
            <a:ext uri="{FF2B5EF4-FFF2-40B4-BE49-F238E27FC236}">
              <a16:creationId xmlns:a16="http://schemas.microsoft.com/office/drawing/2014/main" id="{00000000-0008-0000-0E00-00008F000000}"/>
            </a:ext>
          </a:extLst>
        </xdr:cNvPr>
        <xdr:cNvSpPr/>
      </xdr:nvSpPr>
      <xdr:spPr>
        <a:xfrm>
          <a:off x="147447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a:extLst>
            <a:ext uri="{FF2B5EF4-FFF2-40B4-BE49-F238E27FC236}">
              <a16:creationId xmlns:a16="http://schemas.microsoft.com/office/drawing/2014/main" id="{00000000-0008-0000-0E00-000090000000}"/>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62230</xdr:rowOff>
    </xdr:from>
    <xdr:to>
      <xdr:col>68</xdr:col>
      <xdr:colOff>123825</xdr:colOff>
      <xdr:row>30</xdr:row>
      <xdr:rowOff>163830</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3271500"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80645</xdr:rowOff>
    </xdr:from>
    <xdr:to>
      <xdr:col>64</xdr:col>
      <xdr:colOff>123825</xdr:colOff>
      <xdr:row>31</xdr:row>
      <xdr:rowOff>10795</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250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60960</xdr:rowOff>
    </xdr:from>
    <xdr:to>
      <xdr:col>60</xdr:col>
      <xdr:colOff>123825</xdr:colOff>
      <xdr:row>30</xdr:row>
      <xdr:rowOff>162560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17475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10795</xdr:rowOff>
    </xdr:from>
    <xdr:to>
      <xdr:col>76</xdr:col>
      <xdr:colOff>73025</xdr:colOff>
      <xdr:row>31</xdr:row>
      <xdr:rowOff>112395</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474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160655</xdr:rowOff>
    </xdr:from>
    <xdr:ext cx="468630" cy="259080"/>
    <xdr:sp macro="" textlink="">
      <xdr:nvSpPr>
        <xdr:cNvPr id="154" name="債務償還比率該当値テキスト">
          <a:extLst>
            <a:ext uri="{FF2B5EF4-FFF2-40B4-BE49-F238E27FC236}">
              <a16:creationId xmlns:a16="http://schemas.microsoft.com/office/drawing/2014/main" id="{00000000-0008-0000-0E00-00009A000000}"/>
            </a:ext>
          </a:extLst>
        </xdr:cNvPr>
        <xdr:cNvSpPr txBox="1"/>
      </xdr:nvSpPr>
      <xdr:spPr>
        <a:xfrm>
          <a:off x="14846300" y="6075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39370</xdr:rowOff>
    </xdr:from>
    <xdr:to>
      <xdr:col>72</xdr:col>
      <xdr:colOff>123825</xdr:colOff>
      <xdr:row>29</xdr:row>
      <xdr:rowOff>140970</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4033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90170</xdr:rowOff>
    </xdr:from>
    <xdr:to>
      <xdr:col>76</xdr:col>
      <xdr:colOff>22225</xdr:colOff>
      <xdr:row>31</xdr:row>
      <xdr:rowOff>61595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14084300" y="5833745"/>
          <a:ext cx="7112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140970</xdr:rowOff>
    </xdr:from>
    <xdr:to>
      <xdr:col>68</xdr:col>
      <xdr:colOff>123825</xdr:colOff>
      <xdr:row>30</xdr:row>
      <xdr:rowOff>71120</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13271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90170</xdr:rowOff>
    </xdr:from>
    <xdr:to>
      <xdr:col>72</xdr:col>
      <xdr:colOff>73025</xdr:colOff>
      <xdr:row>30</xdr:row>
      <xdr:rowOff>20320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13322300" y="5833745"/>
          <a:ext cx="762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127635</xdr:rowOff>
    </xdr:from>
    <xdr:to>
      <xdr:col>64</xdr:col>
      <xdr:colOff>123825</xdr:colOff>
      <xdr:row>30</xdr:row>
      <xdr:rowOff>57785</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12509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6985</xdr:rowOff>
    </xdr:from>
    <xdr:to>
      <xdr:col>68</xdr:col>
      <xdr:colOff>73025</xdr:colOff>
      <xdr:row>30</xdr:row>
      <xdr:rowOff>20320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12560300" y="592201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31750</xdr:rowOff>
    </xdr:from>
    <xdr:to>
      <xdr:col>60</xdr:col>
      <xdr:colOff>123825</xdr:colOff>
      <xdr:row>30</xdr:row>
      <xdr:rowOff>133350</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1174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6985</xdr:rowOff>
    </xdr:from>
    <xdr:to>
      <xdr:col>64</xdr:col>
      <xdr:colOff>73025</xdr:colOff>
      <xdr:row>30</xdr:row>
      <xdr:rowOff>82550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11798300" y="5922010"/>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159385</xdr:rowOff>
    </xdr:from>
    <xdr:ext cx="468630" cy="258445"/>
    <xdr:sp macro="" textlink="">
      <xdr:nvSpPr>
        <xdr:cNvPr id="163" name="n_1aveValue債務償還比率">
          <a:extLst>
            <a:ext uri="{FF2B5EF4-FFF2-40B4-BE49-F238E27FC236}">
              <a16:creationId xmlns:a16="http://schemas.microsoft.com/office/drawing/2014/main" id="{00000000-0008-0000-0E00-0000A3000000}"/>
            </a:ext>
          </a:extLst>
        </xdr:cNvPr>
        <xdr:cNvSpPr txBox="1"/>
      </xdr:nvSpPr>
      <xdr:spPr>
        <a:xfrm>
          <a:off x="13836650" y="60744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154940</xdr:rowOff>
    </xdr:from>
    <xdr:ext cx="468630" cy="257810"/>
    <xdr:sp macro="" textlink="">
      <xdr:nvSpPr>
        <xdr:cNvPr id="164" name="n_2aveValue債務償還比率">
          <a:extLst>
            <a:ext uri="{FF2B5EF4-FFF2-40B4-BE49-F238E27FC236}">
              <a16:creationId xmlns:a16="http://schemas.microsoft.com/office/drawing/2014/main" id="{00000000-0008-0000-0E00-0000A4000000}"/>
            </a:ext>
          </a:extLst>
        </xdr:cNvPr>
        <xdr:cNvSpPr txBox="1"/>
      </xdr:nvSpPr>
      <xdr:spPr>
        <a:xfrm>
          <a:off x="13087350" y="6069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1905</xdr:rowOff>
    </xdr:from>
    <xdr:ext cx="468630" cy="259080"/>
    <xdr:sp macro="" textlink="">
      <xdr:nvSpPr>
        <xdr:cNvPr id="165" name="n_3aveValue債務償還比率">
          <a:extLst>
            <a:ext uri="{FF2B5EF4-FFF2-40B4-BE49-F238E27FC236}">
              <a16:creationId xmlns:a16="http://schemas.microsoft.com/office/drawing/2014/main" id="{00000000-0008-0000-0E00-0000A5000000}"/>
            </a:ext>
          </a:extLst>
        </xdr:cNvPr>
        <xdr:cNvSpPr txBox="1"/>
      </xdr:nvSpPr>
      <xdr:spPr>
        <a:xfrm>
          <a:off x="12325350" y="6088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153670</xdr:rowOff>
    </xdr:from>
    <xdr:ext cx="468630" cy="259080"/>
    <xdr:sp macro="" textlink="">
      <xdr:nvSpPr>
        <xdr:cNvPr id="166" name="n_4aveValue債務償還比率">
          <a:extLst>
            <a:ext uri="{FF2B5EF4-FFF2-40B4-BE49-F238E27FC236}">
              <a16:creationId xmlns:a16="http://schemas.microsoft.com/office/drawing/2014/main" id="{00000000-0008-0000-0E00-0000A6000000}"/>
            </a:ext>
          </a:extLst>
        </xdr:cNvPr>
        <xdr:cNvSpPr txBox="1"/>
      </xdr:nvSpPr>
      <xdr:spPr>
        <a:xfrm>
          <a:off x="11563350" y="6068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157480</xdr:rowOff>
    </xdr:from>
    <xdr:ext cx="468630" cy="257810"/>
    <xdr:sp macro="" textlink="">
      <xdr:nvSpPr>
        <xdr:cNvPr id="167" name="n_1mainValue債務償還比率">
          <a:extLst>
            <a:ext uri="{FF2B5EF4-FFF2-40B4-BE49-F238E27FC236}">
              <a16:creationId xmlns:a16="http://schemas.microsoft.com/office/drawing/2014/main" id="{00000000-0008-0000-0E00-0000A7000000}"/>
            </a:ext>
          </a:extLst>
        </xdr:cNvPr>
        <xdr:cNvSpPr txBox="1"/>
      </xdr:nvSpPr>
      <xdr:spPr>
        <a:xfrm>
          <a:off x="13836650" y="5558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87630</xdr:rowOff>
    </xdr:from>
    <xdr:ext cx="468630" cy="257810"/>
    <xdr:sp macro="" textlink="">
      <xdr:nvSpPr>
        <xdr:cNvPr id="168" name="n_2mainValue債務償還比率">
          <a:extLst>
            <a:ext uri="{FF2B5EF4-FFF2-40B4-BE49-F238E27FC236}">
              <a16:creationId xmlns:a16="http://schemas.microsoft.com/office/drawing/2014/main" id="{00000000-0008-0000-0E00-0000A8000000}"/>
            </a:ext>
          </a:extLst>
        </xdr:cNvPr>
        <xdr:cNvSpPr txBox="1"/>
      </xdr:nvSpPr>
      <xdr:spPr>
        <a:xfrm>
          <a:off x="13087350" y="56597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74930</xdr:rowOff>
    </xdr:from>
    <xdr:ext cx="468630" cy="257810"/>
    <xdr:sp macro="" textlink="">
      <xdr:nvSpPr>
        <xdr:cNvPr id="169" name="n_3mainValue債務償還比率">
          <a:extLst>
            <a:ext uri="{FF2B5EF4-FFF2-40B4-BE49-F238E27FC236}">
              <a16:creationId xmlns:a16="http://schemas.microsoft.com/office/drawing/2014/main" id="{00000000-0008-0000-0E00-0000A9000000}"/>
            </a:ext>
          </a:extLst>
        </xdr:cNvPr>
        <xdr:cNvSpPr txBox="1"/>
      </xdr:nvSpPr>
      <xdr:spPr>
        <a:xfrm>
          <a:off x="12325350" y="5647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149860</xdr:rowOff>
    </xdr:from>
    <xdr:ext cx="468630" cy="259080"/>
    <xdr:sp macro="" textlink="">
      <xdr:nvSpPr>
        <xdr:cNvPr id="170" name="n_4mainValue債務償還比率">
          <a:extLst>
            <a:ext uri="{FF2B5EF4-FFF2-40B4-BE49-F238E27FC236}">
              <a16:creationId xmlns:a16="http://schemas.microsoft.com/office/drawing/2014/main" id="{00000000-0008-0000-0E00-0000AA000000}"/>
            </a:ext>
          </a:extLst>
        </xdr:cNvPr>
        <xdr:cNvSpPr txBox="1"/>
      </xdr:nvSpPr>
      <xdr:spPr>
        <a:xfrm>
          <a:off x="11563350" y="5721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121920</xdr:rowOff>
    </xdr:from>
    <xdr:ext cx="403225" cy="25781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775" y="71513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31750</xdr:rowOff>
    </xdr:from>
    <xdr:ext cx="403225" cy="25781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58775" y="5518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F00-00003A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127000</xdr:rowOff>
    </xdr:from>
    <xdr:to>
      <xdr:col>24</xdr:col>
      <xdr:colOff>62865</xdr:colOff>
      <xdr:row>42</xdr:row>
      <xdr:rowOff>89535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flipV="1">
          <a:off x="4634865" y="578485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05130" cy="259080"/>
    <xdr:sp macro="" textlink="">
      <xdr:nvSpPr>
        <xdr:cNvPr id="60" name="【道路】&#10;有形固定資産減価償却率最小値テキスト">
          <a:extLst>
            <a:ext uri="{FF2B5EF4-FFF2-40B4-BE49-F238E27FC236}">
              <a16:creationId xmlns:a16="http://schemas.microsoft.com/office/drawing/2014/main" id="{00000000-0008-0000-0F00-00003C000000}"/>
            </a:ext>
          </a:extLst>
        </xdr:cNvPr>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73660</xdr:rowOff>
    </xdr:from>
    <xdr:ext cx="405130" cy="259080"/>
    <xdr:sp macro="" textlink="">
      <xdr:nvSpPr>
        <xdr:cNvPr id="62" name="【道路】&#10;有形固定資産減価償却率最大値テキスト">
          <a:extLst>
            <a:ext uri="{FF2B5EF4-FFF2-40B4-BE49-F238E27FC236}">
              <a16:creationId xmlns:a16="http://schemas.microsoft.com/office/drawing/2014/main" id="{00000000-0008-0000-0F00-00003E000000}"/>
            </a:ext>
          </a:extLst>
        </xdr:cNvPr>
        <xdr:cNvSpPr txBox="1"/>
      </xdr:nvSpPr>
      <xdr:spPr>
        <a:xfrm>
          <a:off x="4673600" y="5560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127000</xdr:rowOff>
    </xdr:from>
    <xdr:to>
      <xdr:col>24</xdr:col>
      <xdr:colOff>152400</xdr:colOff>
      <xdr:row>33</xdr:row>
      <xdr:rowOff>127000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4546600" y="57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134620</xdr:rowOff>
    </xdr:from>
    <xdr:ext cx="405130" cy="257810"/>
    <xdr:sp macro="" textlink="">
      <xdr:nvSpPr>
        <xdr:cNvPr id="64" name="【道路】&#10;有形固定資産減価償却率平均値テキスト">
          <a:extLst>
            <a:ext uri="{FF2B5EF4-FFF2-40B4-BE49-F238E27FC236}">
              <a16:creationId xmlns:a16="http://schemas.microsoft.com/office/drawing/2014/main" id="{00000000-0008-0000-0F00-000040000000}"/>
            </a:ext>
          </a:extLst>
        </xdr:cNvPr>
        <xdr:cNvSpPr txBox="1"/>
      </xdr:nvSpPr>
      <xdr:spPr>
        <a:xfrm>
          <a:off x="4673600" y="66497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156210</xdr:rowOff>
    </xdr:from>
    <xdr:to>
      <xdr:col>24</xdr:col>
      <xdr:colOff>114300</xdr:colOff>
      <xdr:row>39</xdr:row>
      <xdr:rowOff>86360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4584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120650</xdr:rowOff>
    </xdr:from>
    <xdr:to>
      <xdr:col>20</xdr:col>
      <xdr:colOff>38100</xdr:colOff>
      <xdr:row>39</xdr:row>
      <xdr:rowOff>50165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3746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67945</xdr:rowOff>
    </xdr:from>
    <xdr:to>
      <xdr:col>15</xdr:col>
      <xdr:colOff>101600</xdr:colOff>
      <xdr:row>38</xdr:row>
      <xdr:rowOff>169545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857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6350</xdr:rowOff>
    </xdr:from>
    <xdr:to>
      <xdr:col>10</xdr:col>
      <xdr:colOff>165100</xdr:colOff>
      <xdr:row>38</xdr:row>
      <xdr:rowOff>107315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6350</xdr:rowOff>
    </xdr:from>
    <xdr:to>
      <xdr:col>6</xdr:col>
      <xdr:colOff>38100</xdr:colOff>
      <xdr:row>38</xdr:row>
      <xdr:rowOff>107315</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079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19050</xdr:rowOff>
    </xdr:from>
    <xdr:to>
      <xdr:col>24</xdr:col>
      <xdr:colOff>114300</xdr:colOff>
      <xdr:row>38</xdr:row>
      <xdr:rowOff>120650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45847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41910</xdr:rowOff>
    </xdr:from>
    <xdr:ext cx="405130" cy="257810"/>
    <xdr:sp macro="" textlink="">
      <xdr:nvSpPr>
        <xdr:cNvPr id="76" name="【道路】&#10;有形固定資産減価償却率該当値テキスト">
          <a:extLst>
            <a:ext uri="{FF2B5EF4-FFF2-40B4-BE49-F238E27FC236}">
              <a16:creationId xmlns:a16="http://schemas.microsoft.com/office/drawing/2014/main" id="{00000000-0008-0000-0F00-00004C000000}"/>
            </a:ext>
          </a:extLst>
        </xdr:cNvPr>
        <xdr:cNvSpPr txBox="1"/>
      </xdr:nvSpPr>
      <xdr:spPr>
        <a:xfrm>
          <a:off x="4673600" y="6385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157480</xdr:rowOff>
    </xdr:from>
    <xdr:to>
      <xdr:col>20</xdr:col>
      <xdr:colOff>38100</xdr:colOff>
      <xdr:row>38</xdr:row>
      <xdr:rowOff>87630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3746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36830</xdr:rowOff>
    </xdr:from>
    <xdr:to>
      <xdr:col>24</xdr:col>
      <xdr:colOff>63500</xdr:colOff>
      <xdr:row>38</xdr:row>
      <xdr:rowOff>69850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3797300" y="65519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166370</xdr:rowOff>
    </xdr:from>
    <xdr:to>
      <xdr:col>19</xdr:col>
      <xdr:colOff>177800</xdr:colOff>
      <xdr:row>38</xdr:row>
      <xdr:rowOff>36830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908300" y="65100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154940</xdr:rowOff>
    </xdr:from>
    <xdr:to>
      <xdr:col>10</xdr:col>
      <xdr:colOff>165100</xdr:colOff>
      <xdr:row>36</xdr:row>
      <xdr:rowOff>84455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9685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33655</xdr:rowOff>
    </xdr:from>
    <xdr:to>
      <xdr:col>15</xdr:col>
      <xdr:colOff>50800</xdr:colOff>
      <xdr:row>37</xdr:row>
      <xdr:rowOff>166370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2019300" y="6205855"/>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3" name="楕円 82">
          <a:extLst>
            <a:ext uri="{FF2B5EF4-FFF2-40B4-BE49-F238E27FC236}">
              <a16:creationId xmlns:a16="http://schemas.microsoft.com/office/drawing/2014/main" id="{00000000-0008-0000-0F00-000053000000}"/>
            </a:ext>
          </a:extLst>
        </xdr:cNvPr>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33655</xdr:rowOff>
    </xdr:from>
    <xdr:to>
      <xdr:col>10</xdr:col>
      <xdr:colOff>114300</xdr:colOff>
      <xdr:row>37</xdr:row>
      <xdr:rowOff>97790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flipV="1">
          <a:off x="1130300" y="620585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41275</xdr:rowOff>
    </xdr:from>
    <xdr:ext cx="405130" cy="257810"/>
    <xdr:sp macro="" textlink="">
      <xdr:nvSpPr>
        <xdr:cNvPr id="85" name="n_1aveValue【道路】&#10;有形固定資産減価償却率">
          <a:extLst>
            <a:ext uri="{FF2B5EF4-FFF2-40B4-BE49-F238E27FC236}">
              <a16:creationId xmlns:a16="http://schemas.microsoft.com/office/drawing/2014/main" id="{00000000-0008-0000-0F00-000055000000}"/>
            </a:ext>
          </a:extLst>
        </xdr:cNvPr>
        <xdr:cNvSpPr txBox="1"/>
      </xdr:nvSpPr>
      <xdr:spPr>
        <a:xfrm>
          <a:off x="3582035" y="67278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160655</xdr:rowOff>
    </xdr:from>
    <xdr:ext cx="403860" cy="259080"/>
    <xdr:sp macro="" textlink="">
      <xdr:nvSpPr>
        <xdr:cNvPr id="86" name="n_2aveValue【道路】&#10;有形固定資産減価償却率">
          <a:extLst>
            <a:ext uri="{FF2B5EF4-FFF2-40B4-BE49-F238E27FC236}">
              <a16:creationId xmlns:a16="http://schemas.microsoft.com/office/drawing/2014/main" id="{00000000-0008-0000-0F00-000056000000}"/>
            </a:ext>
          </a:extLst>
        </xdr:cNvPr>
        <xdr:cNvSpPr txBox="1"/>
      </xdr:nvSpPr>
      <xdr:spPr>
        <a:xfrm>
          <a:off x="2705735" y="6675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98425</xdr:rowOff>
    </xdr:from>
    <xdr:ext cx="403860" cy="257810"/>
    <xdr:sp macro="" textlink="">
      <xdr:nvSpPr>
        <xdr:cNvPr id="87" name="n_3aveValue【道路】&#10;有形固定資産減価償却率">
          <a:extLst>
            <a:ext uri="{FF2B5EF4-FFF2-40B4-BE49-F238E27FC236}">
              <a16:creationId xmlns:a16="http://schemas.microsoft.com/office/drawing/2014/main" id="{00000000-0008-0000-0F00-000057000000}"/>
            </a:ext>
          </a:extLst>
        </xdr:cNvPr>
        <xdr:cNvSpPr txBox="1"/>
      </xdr:nvSpPr>
      <xdr:spPr>
        <a:xfrm>
          <a:off x="1816735" y="6613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98425</xdr:rowOff>
    </xdr:from>
    <xdr:ext cx="403860" cy="257810"/>
    <xdr:sp macro="" textlink="">
      <xdr:nvSpPr>
        <xdr:cNvPr id="88" name="n_4aveValue【道路】&#10;有形固定資産減価償却率">
          <a:extLst>
            <a:ext uri="{FF2B5EF4-FFF2-40B4-BE49-F238E27FC236}">
              <a16:creationId xmlns:a16="http://schemas.microsoft.com/office/drawing/2014/main" id="{00000000-0008-0000-0F00-000058000000}"/>
            </a:ext>
          </a:extLst>
        </xdr:cNvPr>
        <xdr:cNvSpPr txBox="1"/>
      </xdr:nvSpPr>
      <xdr:spPr>
        <a:xfrm>
          <a:off x="927735" y="6613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104140</xdr:rowOff>
    </xdr:from>
    <xdr:ext cx="405130" cy="259080"/>
    <xdr:sp macro="" textlink="">
      <xdr:nvSpPr>
        <xdr:cNvPr id="89" name="n_1mainValue【道路】&#10;有形固定資産減価償却率">
          <a:extLst>
            <a:ext uri="{FF2B5EF4-FFF2-40B4-BE49-F238E27FC236}">
              <a16:creationId xmlns:a16="http://schemas.microsoft.com/office/drawing/2014/main" id="{00000000-0008-0000-0F00-000059000000}"/>
            </a:ext>
          </a:extLst>
        </xdr:cNvPr>
        <xdr:cNvSpPr txBox="1"/>
      </xdr:nvSpPr>
      <xdr:spPr>
        <a:xfrm>
          <a:off x="3582035" y="627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61595</xdr:rowOff>
    </xdr:from>
    <xdr:ext cx="403860" cy="259080"/>
    <xdr:sp macro="" textlink="">
      <xdr:nvSpPr>
        <xdr:cNvPr id="90" name="n_2mainValue【道路】&#10;有形固定資産減価償却率">
          <a:extLst>
            <a:ext uri="{FF2B5EF4-FFF2-40B4-BE49-F238E27FC236}">
              <a16:creationId xmlns:a16="http://schemas.microsoft.com/office/drawing/2014/main" id="{00000000-0008-0000-0F00-00005A000000}"/>
            </a:ext>
          </a:extLst>
        </xdr:cNvPr>
        <xdr:cNvSpPr txBox="1"/>
      </xdr:nvSpPr>
      <xdr:spPr>
        <a:xfrm>
          <a:off x="2705735" y="6233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100965</xdr:rowOff>
    </xdr:from>
    <xdr:ext cx="403860" cy="257810"/>
    <xdr:sp macro="" textlink="">
      <xdr:nvSpPr>
        <xdr:cNvPr id="91" name="n_3mainValue【道路】&#10;有形固定資産減価償却率">
          <a:extLst>
            <a:ext uri="{FF2B5EF4-FFF2-40B4-BE49-F238E27FC236}">
              <a16:creationId xmlns:a16="http://schemas.microsoft.com/office/drawing/2014/main" id="{00000000-0008-0000-0F00-00005B000000}"/>
            </a:ext>
          </a:extLst>
        </xdr:cNvPr>
        <xdr:cNvSpPr txBox="1"/>
      </xdr:nvSpPr>
      <xdr:spPr>
        <a:xfrm>
          <a:off x="1816735" y="59302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164465</xdr:rowOff>
    </xdr:from>
    <xdr:ext cx="403860" cy="259080"/>
    <xdr:sp macro="" textlink="">
      <xdr:nvSpPr>
        <xdr:cNvPr id="92" name="n_4mainValue【道路】&#10;有形固定資産減価償却率">
          <a:extLst>
            <a:ext uri="{FF2B5EF4-FFF2-40B4-BE49-F238E27FC236}">
              <a16:creationId xmlns:a16="http://schemas.microsoft.com/office/drawing/2014/main" id="{00000000-0008-0000-0F00-00005C000000}"/>
            </a:ext>
          </a:extLst>
        </xdr:cNvPr>
        <xdr:cNvSpPr txBox="1"/>
      </xdr:nvSpPr>
      <xdr:spPr>
        <a:xfrm>
          <a:off x="927735" y="6165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2540</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66039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7810"/>
    <xdr:sp macro="" textlink="">
      <xdr:nvSpPr>
        <xdr:cNvPr id="117" name="【道路】&#10;一人当たり延長最小値テキスト">
          <a:extLst>
            <a:ext uri="{FF2B5EF4-FFF2-40B4-BE49-F238E27FC236}">
              <a16:creationId xmlns:a16="http://schemas.microsoft.com/office/drawing/2014/main" id="{00000000-0008-0000-0F00-000075000000}"/>
            </a:ext>
          </a:extLst>
        </xdr:cNvPr>
        <xdr:cNvSpPr txBox="1"/>
      </xdr:nvSpPr>
      <xdr:spPr>
        <a:xfrm>
          <a:off x="10515600" y="7242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120650</xdr:rowOff>
    </xdr:from>
    <xdr:ext cx="598805" cy="257810"/>
    <xdr:sp macro="" textlink="">
      <xdr:nvSpPr>
        <xdr:cNvPr id="119" name="【道路】&#10;一人当たり延長最大値テキスト">
          <a:extLst>
            <a:ext uri="{FF2B5EF4-FFF2-40B4-BE49-F238E27FC236}">
              <a16:creationId xmlns:a16="http://schemas.microsoft.com/office/drawing/2014/main" id="{00000000-0008-0000-0F00-000077000000}"/>
            </a:ext>
          </a:extLst>
        </xdr:cNvPr>
        <xdr:cNvSpPr txBox="1"/>
      </xdr:nvSpPr>
      <xdr:spPr>
        <a:xfrm>
          <a:off x="10515600" y="54356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2540</xdr:rowOff>
    </xdr:from>
    <xdr:to>
      <xdr:col>55</xdr:col>
      <xdr:colOff>88900</xdr:colOff>
      <xdr:row>33</xdr:row>
      <xdr:rowOff>2540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127000</xdr:rowOff>
    </xdr:from>
    <xdr:ext cx="534670" cy="259080"/>
    <xdr:sp macro="" textlink="">
      <xdr:nvSpPr>
        <xdr:cNvPr id="121" name="【道路】&#10;一人当たり延長平均値テキスト">
          <a:extLst>
            <a:ext uri="{FF2B5EF4-FFF2-40B4-BE49-F238E27FC236}">
              <a16:creationId xmlns:a16="http://schemas.microsoft.com/office/drawing/2014/main" id="{00000000-0008-0000-0F00-000079000000}"/>
            </a:ext>
          </a:extLst>
        </xdr:cNvPr>
        <xdr:cNvSpPr txBox="1"/>
      </xdr:nvSpPr>
      <xdr:spPr>
        <a:xfrm>
          <a:off x="10515600" y="6813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104140</xdr:rowOff>
    </xdr:from>
    <xdr:to>
      <xdr:col>55</xdr:col>
      <xdr:colOff>50800</xdr:colOff>
      <xdr:row>41</xdr:row>
      <xdr:rowOff>34290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96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79375</xdr:rowOff>
    </xdr:from>
    <xdr:to>
      <xdr:col>50</xdr:col>
      <xdr:colOff>165100</xdr:colOff>
      <xdr:row>41</xdr:row>
      <xdr:rowOff>9525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9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75565</xdr:rowOff>
    </xdr:from>
    <xdr:to>
      <xdr:col>46</xdr:col>
      <xdr:colOff>38100</xdr:colOff>
      <xdr:row>41</xdr:row>
      <xdr:rowOff>6350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76200</xdr:rowOff>
    </xdr:from>
    <xdr:to>
      <xdr:col>41</xdr:col>
      <xdr:colOff>101600</xdr:colOff>
      <xdr:row>41</xdr:row>
      <xdr:rowOff>6350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83820</xdr:rowOff>
    </xdr:from>
    <xdr:ext cx="534670" cy="259080"/>
    <xdr:sp macro="" textlink="">
      <xdr:nvSpPr>
        <xdr:cNvPr id="133" name="【道路】&#10;一人当たり延長該当値テキスト">
          <a:extLst>
            <a:ext uri="{FF2B5EF4-FFF2-40B4-BE49-F238E27FC236}">
              <a16:creationId xmlns:a16="http://schemas.microsoft.com/office/drawing/2014/main" id="{00000000-0008-0000-0F00-000085000000}"/>
            </a:ext>
          </a:extLst>
        </xdr:cNvPr>
        <xdr:cNvSpPr txBox="1"/>
      </xdr:nvSpPr>
      <xdr:spPr>
        <a:xfrm>
          <a:off x="10515600" y="694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106680</xdr:rowOff>
    </xdr:from>
    <xdr:to>
      <xdr:col>50</xdr:col>
      <xdr:colOff>165100</xdr:colOff>
      <xdr:row>41</xdr:row>
      <xdr:rowOff>36830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157480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9639300" y="70142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157480</xdr:rowOff>
    </xdr:from>
    <xdr:to>
      <xdr:col>50</xdr:col>
      <xdr:colOff>114300</xdr:colOff>
      <xdr:row>40</xdr:row>
      <xdr:rowOff>160020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8750300" y="7015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110490</xdr:rowOff>
    </xdr:from>
    <xdr:to>
      <xdr:col>41</xdr:col>
      <xdr:colOff>101600</xdr:colOff>
      <xdr:row>41</xdr:row>
      <xdr:rowOff>40640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161290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7861300" y="701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10795</xdr:rowOff>
    </xdr:from>
    <xdr:to>
      <xdr:col>36</xdr:col>
      <xdr:colOff>165100</xdr:colOff>
      <xdr:row>41</xdr:row>
      <xdr:rowOff>112395</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69215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161290</xdr:rowOff>
    </xdr:from>
    <xdr:to>
      <xdr:col>41</xdr:col>
      <xdr:colOff>50800</xdr:colOff>
      <xdr:row>41</xdr:row>
      <xdr:rowOff>61595</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6972300" y="70192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26035</xdr:rowOff>
    </xdr:from>
    <xdr:ext cx="534670" cy="259080"/>
    <xdr:sp macro="" textlink="">
      <xdr:nvSpPr>
        <xdr:cNvPr id="142" name="n_1aveValue【道路】&#10;一人当たり延長">
          <a:extLst>
            <a:ext uri="{FF2B5EF4-FFF2-40B4-BE49-F238E27FC236}">
              <a16:creationId xmlns:a16="http://schemas.microsoft.com/office/drawing/2014/main" id="{00000000-0008-0000-0F00-00008E000000}"/>
            </a:ext>
          </a:extLst>
        </xdr:cNvPr>
        <xdr:cNvSpPr txBox="1"/>
      </xdr:nvSpPr>
      <xdr:spPr>
        <a:xfrm>
          <a:off x="9359265"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22225</xdr:rowOff>
    </xdr:from>
    <xdr:ext cx="533400" cy="258445"/>
    <xdr:sp macro="" textlink="">
      <xdr:nvSpPr>
        <xdr:cNvPr id="143" name="n_2aveValue【道路】&#10;一人当たり延長">
          <a:extLst>
            <a:ext uri="{FF2B5EF4-FFF2-40B4-BE49-F238E27FC236}">
              <a16:creationId xmlns:a16="http://schemas.microsoft.com/office/drawing/2014/main" id="{00000000-0008-0000-0F00-00008F000000}"/>
            </a:ext>
          </a:extLst>
        </xdr:cNvPr>
        <xdr:cNvSpPr txBox="1"/>
      </xdr:nvSpPr>
      <xdr:spPr>
        <a:xfrm>
          <a:off x="8482965" y="67087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20.032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22860</xdr:rowOff>
    </xdr:from>
    <xdr:ext cx="533400" cy="259080"/>
    <xdr:sp macro="" textlink="">
      <xdr:nvSpPr>
        <xdr:cNvPr id="144" name="n_3aveValue【道路】&#10;一人当たり延長">
          <a:extLst>
            <a:ext uri="{FF2B5EF4-FFF2-40B4-BE49-F238E27FC236}">
              <a16:creationId xmlns:a16="http://schemas.microsoft.com/office/drawing/2014/main" id="{00000000-0008-0000-0F00-000090000000}"/>
            </a:ext>
          </a:extLst>
        </xdr:cNvPr>
        <xdr:cNvSpPr txBox="1"/>
      </xdr:nvSpPr>
      <xdr:spPr>
        <a:xfrm>
          <a:off x="7593965" y="670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59690</xdr:rowOff>
    </xdr:from>
    <xdr:ext cx="533400" cy="259080"/>
    <xdr:sp macro="" textlink="">
      <xdr:nvSpPr>
        <xdr:cNvPr id="145" name="n_4aveValue【道路】&#10;一人当たり延長">
          <a:extLst>
            <a:ext uri="{FF2B5EF4-FFF2-40B4-BE49-F238E27FC236}">
              <a16:creationId xmlns:a16="http://schemas.microsoft.com/office/drawing/2014/main" id="{00000000-0008-0000-0F00-000091000000}"/>
            </a:ext>
          </a:extLst>
        </xdr:cNvPr>
        <xdr:cNvSpPr txBox="1"/>
      </xdr:nvSpPr>
      <xdr:spPr>
        <a:xfrm>
          <a:off x="6704965" y="6746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27940</xdr:rowOff>
    </xdr:from>
    <xdr:ext cx="534670" cy="259080"/>
    <xdr:sp macro="" textlink="">
      <xdr:nvSpPr>
        <xdr:cNvPr id="146" name="n_1mainValue【道路】&#10;一人当たり延長">
          <a:extLst>
            <a:ext uri="{FF2B5EF4-FFF2-40B4-BE49-F238E27FC236}">
              <a16:creationId xmlns:a16="http://schemas.microsoft.com/office/drawing/2014/main" id="{00000000-0008-0000-0F00-000092000000}"/>
            </a:ext>
          </a:extLst>
        </xdr:cNvPr>
        <xdr:cNvSpPr txBox="1"/>
      </xdr:nvSpPr>
      <xdr:spPr>
        <a:xfrm>
          <a:off x="9359265" y="705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30480</xdr:rowOff>
    </xdr:from>
    <xdr:ext cx="533400" cy="257810"/>
    <xdr:sp macro="" textlink="">
      <xdr:nvSpPr>
        <xdr:cNvPr id="147" name="n_2mainValue【道路】&#10;一人当たり延長">
          <a:extLst>
            <a:ext uri="{FF2B5EF4-FFF2-40B4-BE49-F238E27FC236}">
              <a16:creationId xmlns:a16="http://schemas.microsoft.com/office/drawing/2014/main" id="{00000000-0008-0000-0F00-000093000000}"/>
            </a:ext>
          </a:extLst>
        </xdr:cNvPr>
        <xdr:cNvSpPr txBox="1"/>
      </xdr:nvSpPr>
      <xdr:spPr>
        <a:xfrm>
          <a:off x="8482965" y="7059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31750</xdr:rowOff>
    </xdr:from>
    <xdr:ext cx="533400" cy="257810"/>
    <xdr:sp macro="" textlink="">
      <xdr:nvSpPr>
        <xdr:cNvPr id="148" name="n_3mainValue【道路】&#10;一人当たり延長">
          <a:extLst>
            <a:ext uri="{FF2B5EF4-FFF2-40B4-BE49-F238E27FC236}">
              <a16:creationId xmlns:a16="http://schemas.microsoft.com/office/drawing/2014/main" id="{00000000-0008-0000-0F00-000094000000}"/>
            </a:ext>
          </a:extLst>
        </xdr:cNvPr>
        <xdr:cNvSpPr txBox="1"/>
      </xdr:nvSpPr>
      <xdr:spPr>
        <a:xfrm>
          <a:off x="7593965" y="7061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103505</xdr:rowOff>
    </xdr:from>
    <xdr:ext cx="533400" cy="259080"/>
    <xdr:sp macro="" textlink="">
      <xdr:nvSpPr>
        <xdr:cNvPr id="149" name="n_4mainValue【道路】&#10;一人当たり延長">
          <a:extLst>
            <a:ext uri="{FF2B5EF4-FFF2-40B4-BE49-F238E27FC236}">
              <a16:creationId xmlns:a16="http://schemas.microsoft.com/office/drawing/2014/main" id="{00000000-0008-0000-0F00-000095000000}"/>
            </a:ext>
          </a:extLst>
        </xdr:cNvPr>
        <xdr:cNvSpPr txBox="1"/>
      </xdr:nvSpPr>
      <xdr:spPr>
        <a:xfrm>
          <a:off x="6704965" y="7132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7820" cy="25908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2910" y="9382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3168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95250</xdr:rowOff>
    </xdr:from>
    <xdr:ext cx="405130" cy="259080"/>
    <xdr:sp macro="" textlink="">
      <xdr:nvSpPr>
        <xdr:cNvPr id="174" name="【橋りょう・トンネ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6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6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148590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06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113030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400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73025</xdr:rowOff>
    </xdr:from>
    <xdr:to>
      <xdr:col>24</xdr:col>
      <xdr:colOff>114300</xdr:colOff>
      <xdr:row>63</xdr:row>
      <xdr:rowOff>3175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52070</xdr:rowOff>
    </xdr:from>
    <xdr:ext cx="405130" cy="257810"/>
    <xdr:sp macro="" textlink="">
      <xdr:nvSpPr>
        <xdr:cNvPr id="190" name="【橋りょう・トンネ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6819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133350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3797300" y="107537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133350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7403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86360</xdr:rowOff>
    </xdr:from>
    <xdr:to>
      <xdr:col>15</xdr:col>
      <xdr:colOff>50800</xdr:colOff>
      <xdr:row>62</xdr:row>
      <xdr:rowOff>110490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7162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xdr:rowOff>
    </xdr:from>
    <xdr:to>
      <xdr:col>6</xdr:col>
      <xdr:colOff>38100</xdr:colOff>
      <xdr:row>62</xdr:row>
      <xdr:rowOff>113665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63500</xdr:rowOff>
    </xdr:from>
    <xdr:to>
      <xdr:col>10</xdr:col>
      <xdr:colOff>114300</xdr:colOff>
      <xdr:row>62</xdr:row>
      <xdr:rowOff>86360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69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53975</xdr:rowOff>
    </xdr:from>
    <xdr:ext cx="405130" cy="257810"/>
    <xdr:sp macro="" textlink="">
      <xdr:nvSpPr>
        <xdr:cNvPr id="199" name="n_1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3582035" y="10340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33020</xdr:rowOff>
    </xdr:from>
    <xdr:ext cx="403860" cy="259080"/>
    <xdr:sp macro="" textlink="">
      <xdr:nvSpPr>
        <xdr:cNvPr id="200" name="n_2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2705735" y="10320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635</xdr:rowOff>
    </xdr:from>
    <xdr:ext cx="403860" cy="259080"/>
    <xdr:sp macro="" textlink="">
      <xdr:nvSpPr>
        <xdr:cNvPr id="201" name="n_3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1816735" y="10287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145415</xdr:rowOff>
    </xdr:from>
    <xdr:ext cx="403860" cy="257810"/>
    <xdr:sp macro="" textlink="">
      <xdr:nvSpPr>
        <xdr:cNvPr id="202" name="n_4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927735" y="10260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3810</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3582035" y="1080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152400</xdr:rowOff>
    </xdr:from>
    <xdr:ext cx="403860" cy="259080"/>
    <xdr:sp macro="" textlink="">
      <xdr:nvSpPr>
        <xdr:cNvPr id="204" name="n_2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2705735" y="10782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127635</xdr:rowOff>
    </xdr:from>
    <xdr:ext cx="403860" cy="259080"/>
    <xdr:sp macro="" textlink="">
      <xdr:nvSpPr>
        <xdr:cNvPr id="205" name="n_3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1816735" y="10757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104775</xdr:rowOff>
    </xdr:from>
    <xdr:ext cx="403860" cy="259080"/>
    <xdr:sp macro="" textlink="">
      <xdr:nvSpPr>
        <xdr:cNvPr id="206" name="n_4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927735" y="10734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360" cy="25781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008370" y="1037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360" cy="25781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991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360" cy="25781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945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48895</xdr:rowOff>
    </xdr:from>
    <xdr:to>
      <xdr:col>54</xdr:col>
      <xdr:colOff>189865</xdr:colOff>
      <xdr:row>63</xdr:row>
      <xdr:rowOff>164465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50095"/>
          <a:ext cx="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168275</xdr:rowOff>
    </xdr:from>
    <xdr:ext cx="469900" cy="257810"/>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F00-0000E5000000}"/>
            </a:ext>
          </a:extLst>
        </xdr:cNvPr>
        <xdr:cNvSpPr txBox="1"/>
      </xdr:nvSpPr>
      <xdr:spPr>
        <a:xfrm>
          <a:off x="10515600" y="10969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164465</xdr:rowOff>
    </xdr:from>
    <xdr:to>
      <xdr:col>55</xdr:col>
      <xdr:colOff>88900</xdr:colOff>
      <xdr:row>63</xdr:row>
      <xdr:rowOff>164465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6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167005</xdr:rowOff>
    </xdr:from>
    <xdr:ext cx="598805" cy="257810"/>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F00-0000E7000000}"/>
            </a:ext>
          </a:extLst>
        </xdr:cNvPr>
        <xdr:cNvSpPr txBox="1"/>
      </xdr:nvSpPr>
      <xdr:spPr>
        <a:xfrm>
          <a:off x="10515600" y="9425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578,713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48895</xdr:rowOff>
    </xdr:from>
    <xdr:to>
      <xdr:col>55</xdr:col>
      <xdr:colOff>88900</xdr:colOff>
      <xdr:row>56</xdr:row>
      <xdr:rowOff>48895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84455</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F00-0000E9000000}"/>
            </a:ext>
          </a:extLst>
        </xdr:cNvPr>
        <xdr:cNvSpPr txBox="1"/>
      </xdr:nvSpPr>
      <xdr:spPr>
        <a:xfrm>
          <a:off x="10515600" y="103714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61595</xdr:rowOff>
    </xdr:from>
    <xdr:to>
      <xdr:col>55</xdr:col>
      <xdr:colOff>50800</xdr:colOff>
      <xdr:row>61</xdr:row>
      <xdr:rowOff>163195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40640</xdr:rowOff>
    </xdr:from>
    <xdr:to>
      <xdr:col>50</xdr:col>
      <xdr:colOff>165100</xdr:colOff>
      <xdr:row>61</xdr:row>
      <xdr:rowOff>141605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499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130175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38735</xdr:rowOff>
    </xdr:from>
    <xdr:to>
      <xdr:col>41</xdr:col>
      <xdr:colOff>101600</xdr:colOff>
      <xdr:row>61</xdr:row>
      <xdr:rowOff>140335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164465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127635</xdr:rowOff>
    </xdr:from>
    <xdr:to>
      <xdr:col>55</xdr:col>
      <xdr:colOff>50800</xdr:colOff>
      <xdr:row>62</xdr:row>
      <xdr:rowOff>57785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106045</xdr:rowOff>
    </xdr:from>
    <xdr:ext cx="598805" cy="259080"/>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F00-0000F5000000}"/>
            </a:ext>
          </a:extLst>
        </xdr:cNvPr>
        <xdr:cNvSpPr txBox="1"/>
      </xdr:nvSpPr>
      <xdr:spPr>
        <a:xfrm>
          <a:off x="10515600" y="1056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147,043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138430</xdr:rowOff>
    </xdr:from>
    <xdr:to>
      <xdr:col>50</xdr:col>
      <xdr:colOff>165100</xdr:colOff>
      <xdr:row>62</xdr:row>
      <xdr:rowOff>68580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6985</xdr:rowOff>
    </xdr:from>
    <xdr:to>
      <xdr:col>55</xdr:col>
      <xdr:colOff>0</xdr:colOff>
      <xdr:row>62</xdr:row>
      <xdr:rowOff>17780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6368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142240</xdr:rowOff>
    </xdr:from>
    <xdr:to>
      <xdr:col>46</xdr:col>
      <xdr:colOff>38100</xdr:colOff>
      <xdr:row>62</xdr:row>
      <xdr:rowOff>72390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17780</xdr:rowOff>
    </xdr:from>
    <xdr:to>
      <xdr:col>50</xdr:col>
      <xdr:colOff>114300</xdr:colOff>
      <xdr:row>62</xdr:row>
      <xdr:rowOff>21590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647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144145</xdr:rowOff>
    </xdr:from>
    <xdr:to>
      <xdr:col>41</xdr:col>
      <xdr:colOff>101600</xdr:colOff>
      <xdr:row>62</xdr:row>
      <xdr:rowOff>74930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02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21590</xdr:rowOff>
    </xdr:from>
    <xdr:to>
      <xdr:col>45</xdr:col>
      <xdr:colOff>177800</xdr:colOff>
      <xdr:row>62</xdr:row>
      <xdr:rowOff>23495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651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144780</xdr:rowOff>
    </xdr:from>
    <xdr:to>
      <xdr:col>36</xdr:col>
      <xdr:colOff>165100</xdr:colOff>
      <xdr:row>62</xdr:row>
      <xdr:rowOff>74930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23495</xdr:rowOff>
    </xdr:from>
    <xdr:to>
      <xdr:col>41</xdr:col>
      <xdr:colOff>50800</xdr:colOff>
      <xdr:row>62</xdr:row>
      <xdr:rowOff>24130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653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158115</xdr:rowOff>
    </xdr:from>
    <xdr:ext cx="597535" cy="257810"/>
    <xdr:sp macro="" textlink="">
      <xdr:nvSpPr>
        <xdr:cNvPr id="254" name="n_1aveValue【橋りょう・トンネル】&#10;一人当たり有形固定資産（償却資産）額">
          <a:extLst>
            <a:ext uri="{FF2B5EF4-FFF2-40B4-BE49-F238E27FC236}">
              <a16:creationId xmlns:a16="http://schemas.microsoft.com/office/drawing/2014/main" id="{00000000-0008-0000-0F00-0000FE000000}"/>
            </a:ext>
          </a:extLst>
        </xdr:cNvPr>
        <xdr:cNvSpPr txBox="1"/>
      </xdr:nvSpPr>
      <xdr:spPr>
        <a:xfrm>
          <a:off x="9326880" y="10273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185,188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146685</xdr:rowOff>
    </xdr:from>
    <xdr:ext cx="597535" cy="257810"/>
    <xdr:sp macro="" textlink="">
      <xdr:nvSpPr>
        <xdr:cNvPr id="255" name="n_2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8450580" y="102622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156845</xdr:rowOff>
    </xdr:from>
    <xdr:ext cx="597535" cy="257810"/>
    <xdr:sp macro="" textlink="">
      <xdr:nvSpPr>
        <xdr:cNvPr id="256" name="n_3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7561580" y="10272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9525</xdr:rowOff>
    </xdr:from>
    <xdr:ext cx="597535" cy="257810"/>
    <xdr:sp macro="" textlink="">
      <xdr:nvSpPr>
        <xdr:cNvPr id="257" name="n_4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6672580" y="102965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59690</xdr:rowOff>
    </xdr:from>
    <xdr:ext cx="597535" cy="259080"/>
    <xdr:sp macro="" textlink="">
      <xdr:nvSpPr>
        <xdr:cNvPr id="258" name="n_1main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26880" y="10689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63500</xdr:rowOff>
    </xdr:from>
    <xdr:ext cx="597535" cy="257810"/>
    <xdr:sp macro="" textlink="">
      <xdr:nvSpPr>
        <xdr:cNvPr id="259" name="n_2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10693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140,529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65405</xdr:rowOff>
    </xdr:from>
    <xdr:ext cx="597535" cy="257810"/>
    <xdr:sp macro="" textlink="">
      <xdr:nvSpPr>
        <xdr:cNvPr id="260" name="n_3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10695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66040</xdr:rowOff>
    </xdr:from>
    <xdr:ext cx="597535" cy="257810"/>
    <xdr:sp macro="" textlink="">
      <xdr:nvSpPr>
        <xdr:cNvPr id="261" name="n_4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10695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43815</xdr:rowOff>
    </xdr:from>
    <xdr:to>
      <xdr:col>24</xdr:col>
      <xdr:colOff>62865</xdr:colOff>
      <xdr:row>86</xdr:row>
      <xdr:rowOff>109220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58836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810"/>
    <xdr:sp macro="" textlink="">
      <xdr:nvSpPr>
        <xdr:cNvPr id="287" name="【公営住宅】&#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161925</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363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121920</xdr:rowOff>
    </xdr:from>
    <xdr:ext cx="405130" cy="257810"/>
    <xdr:sp macro="" textlink="">
      <xdr:nvSpPr>
        <xdr:cNvPr id="291" name="【公営住宅】&#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1808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143510</xdr:rowOff>
    </xdr:from>
    <xdr:to>
      <xdr:col>24</xdr:col>
      <xdr:colOff>114300</xdr:colOff>
      <xdr:row>83</xdr:row>
      <xdr:rowOff>73660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2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116840</xdr:rowOff>
    </xdr:from>
    <xdr:to>
      <xdr:col>20</xdr:col>
      <xdr:colOff>38100</xdr:colOff>
      <xdr:row>83</xdr:row>
      <xdr:rowOff>46990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126365</xdr:rowOff>
    </xdr:from>
    <xdr:to>
      <xdr:col>15</xdr:col>
      <xdr:colOff>101600</xdr:colOff>
      <xdr:row>83</xdr:row>
      <xdr:rowOff>56515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132080</xdr:rowOff>
    </xdr:from>
    <xdr:ext cx="405130" cy="257810"/>
    <xdr:sp macro="" textlink="">
      <xdr:nvSpPr>
        <xdr:cNvPr id="303" name="【公営住宅】&#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848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88265</xdr:rowOff>
    </xdr:from>
    <xdr:to>
      <xdr:col>20</xdr:col>
      <xdr:colOff>38100</xdr:colOff>
      <xdr:row>82</xdr:row>
      <xdr:rowOff>18415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139065</xdr:rowOff>
    </xdr:from>
    <xdr:to>
      <xdr:col>24</xdr:col>
      <xdr:colOff>63500</xdr:colOff>
      <xdr:row>81</xdr:row>
      <xdr:rowOff>160020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0265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67310</xdr:rowOff>
    </xdr:from>
    <xdr:to>
      <xdr:col>15</xdr:col>
      <xdr:colOff>101600</xdr:colOff>
      <xdr:row>81</xdr:row>
      <xdr:rowOff>168910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118110</xdr:rowOff>
    </xdr:from>
    <xdr:to>
      <xdr:col>19</xdr:col>
      <xdr:colOff>177800</xdr:colOff>
      <xdr:row>81</xdr:row>
      <xdr:rowOff>139065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0055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97790</xdr:rowOff>
    </xdr:from>
    <xdr:to>
      <xdr:col>15</xdr:col>
      <xdr:colOff>50800</xdr:colOff>
      <xdr:row>81</xdr:row>
      <xdr:rowOff>118110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985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23495</xdr:rowOff>
    </xdr:from>
    <xdr:to>
      <xdr:col>6</xdr:col>
      <xdr:colOff>38100</xdr:colOff>
      <xdr:row>81</xdr:row>
      <xdr:rowOff>125095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74930</xdr:rowOff>
    </xdr:from>
    <xdr:to>
      <xdr:col>10</xdr:col>
      <xdr:colOff>114300</xdr:colOff>
      <xdr:row>81</xdr:row>
      <xdr:rowOff>97790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962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38100</xdr:rowOff>
    </xdr:from>
    <xdr:ext cx="405130" cy="259080"/>
    <xdr:sp macro="" textlink="">
      <xdr:nvSpPr>
        <xdr:cNvPr id="312" name="n_1aveValue【公営住宅】&#10;有形固定資産減価償却率">
          <a:extLst>
            <a:ext uri="{FF2B5EF4-FFF2-40B4-BE49-F238E27FC236}">
              <a16:creationId xmlns:a16="http://schemas.microsoft.com/office/drawing/2014/main" id="{00000000-0008-0000-0F00-000038010000}"/>
            </a:ext>
          </a:extLst>
        </xdr:cNvPr>
        <xdr:cNvSpPr txBox="1"/>
      </xdr:nvSpPr>
      <xdr:spPr>
        <a:xfrm>
          <a:off x="3582035" y="14268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47625</xdr:rowOff>
    </xdr:from>
    <xdr:ext cx="403860" cy="259080"/>
    <xdr:sp macro="" textlink="">
      <xdr:nvSpPr>
        <xdr:cNvPr id="313" name="n_2aveValue【公営住宅】&#10;有形固定資産減価償却率">
          <a:extLst>
            <a:ext uri="{FF2B5EF4-FFF2-40B4-BE49-F238E27FC236}">
              <a16:creationId xmlns:a16="http://schemas.microsoft.com/office/drawing/2014/main" id="{00000000-0008-0000-0F00-000039010000}"/>
            </a:ext>
          </a:extLst>
        </xdr:cNvPr>
        <xdr:cNvSpPr txBox="1"/>
      </xdr:nvSpPr>
      <xdr:spPr>
        <a:xfrm>
          <a:off x="2705735" y="1427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41910</xdr:rowOff>
    </xdr:from>
    <xdr:ext cx="403860" cy="257810"/>
    <xdr:sp macro="" textlink="">
      <xdr:nvSpPr>
        <xdr:cNvPr id="314" name="n_3aveValue【公営住宅】&#10;有形固定資産減価償却率">
          <a:extLst>
            <a:ext uri="{FF2B5EF4-FFF2-40B4-BE49-F238E27FC236}">
              <a16:creationId xmlns:a16="http://schemas.microsoft.com/office/drawing/2014/main" id="{00000000-0008-0000-0F00-00003A010000}"/>
            </a:ext>
          </a:extLst>
        </xdr:cNvPr>
        <xdr:cNvSpPr txBox="1"/>
      </xdr:nvSpPr>
      <xdr:spPr>
        <a:xfrm>
          <a:off x="1816735" y="14272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3810</xdr:rowOff>
    </xdr:from>
    <xdr:ext cx="403860" cy="259080"/>
    <xdr:sp macro="" textlink="">
      <xdr:nvSpPr>
        <xdr:cNvPr id="315" name="n_4aveValue【公営住宅】&#10;有形固定資産減価償却率">
          <a:extLst>
            <a:ext uri="{FF2B5EF4-FFF2-40B4-BE49-F238E27FC236}">
              <a16:creationId xmlns:a16="http://schemas.microsoft.com/office/drawing/2014/main" id="{00000000-0008-0000-0F00-00003B010000}"/>
            </a:ext>
          </a:extLst>
        </xdr:cNvPr>
        <xdr:cNvSpPr txBox="1"/>
      </xdr:nvSpPr>
      <xdr:spPr>
        <a:xfrm>
          <a:off x="927735" y="14234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34925</xdr:rowOff>
    </xdr:from>
    <xdr:ext cx="405130" cy="259080"/>
    <xdr:sp macro="" textlink="">
      <xdr:nvSpPr>
        <xdr:cNvPr id="316" name="n_1mainValue【公営住宅】&#10;有形固定資産減価償却率">
          <a:extLst>
            <a:ext uri="{FF2B5EF4-FFF2-40B4-BE49-F238E27FC236}">
              <a16:creationId xmlns:a16="http://schemas.microsoft.com/office/drawing/2014/main" id="{00000000-0008-0000-0F00-00003C010000}"/>
            </a:ext>
          </a:extLst>
        </xdr:cNvPr>
        <xdr:cNvSpPr txBox="1"/>
      </xdr:nvSpPr>
      <xdr:spPr>
        <a:xfrm>
          <a:off x="3582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13970</xdr:rowOff>
    </xdr:from>
    <xdr:ext cx="403860" cy="259080"/>
    <xdr:sp macro="" textlink="">
      <xdr:nvSpPr>
        <xdr:cNvPr id="317" name="n_2mainValue【公営住宅】&#10;有形固定資産減価償却率">
          <a:extLst>
            <a:ext uri="{FF2B5EF4-FFF2-40B4-BE49-F238E27FC236}">
              <a16:creationId xmlns:a16="http://schemas.microsoft.com/office/drawing/2014/main" id="{00000000-0008-0000-0F00-00003D010000}"/>
            </a:ext>
          </a:extLst>
        </xdr:cNvPr>
        <xdr:cNvSpPr txBox="1"/>
      </xdr:nvSpPr>
      <xdr:spPr>
        <a:xfrm>
          <a:off x="2705735" y="137299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164465</xdr:rowOff>
    </xdr:from>
    <xdr:ext cx="403860" cy="259080"/>
    <xdr:sp macro="" textlink="">
      <xdr:nvSpPr>
        <xdr:cNvPr id="318" name="n_3mainValue【公営住宅】&#10;有形固定資産減価償却率">
          <a:extLst>
            <a:ext uri="{FF2B5EF4-FFF2-40B4-BE49-F238E27FC236}">
              <a16:creationId xmlns:a16="http://schemas.microsoft.com/office/drawing/2014/main" id="{00000000-0008-0000-0F00-00003E010000}"/>
            </a:ext>
          </a:extLst>
        </xdr:cNvPr>
        <xdr:cNvSpPr txBox="1"/>
      </xdr:nvSpPr>
      <xdr:spPr>
        <a:xfrm>
          <a:off x="1816735" y="1370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141605</xdr:rowOff>
    </xdr:from>
    <xdr:ext cx="403860" cy="259080"/>
    <xdr:sp macro="" textlink="">
      <xdr:nvSpPr>
        <xdr:cNvPr id="319" name="n_4mainValue【公営住宅】&#10;有形固定資産減価償却率">
          <a:extLst>
            <a:ext uri="{FF2B5EF4-FFF2-40B4-BE49-F238E27FC236}">
              <a16:creationId xmlns:a16="http://schemas.microsoft.com/office/drawing/2014/main" id="{00000000-0008-0000-0F00-00003F010000}"/>
            </a:ext>
          </a:extLst>
        </xdr:cNvPr>
        <xdr:cNvSpPr txBox="1"/>
      </xdr:nvSpPr>
      <xdr:spPr>
        <a:xfrm>
          <a:off x="927735" y="1368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86</xdr:row>
      <xdr:rowOff>99060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9151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4" name="【公営住宅】&#10;一人当たり面積最小値テキスト">
          <a:extLst>
            <a:ext uri="{FF2B5EF4-FFF2-40B4-BE49-F238E27FC236}">
              <a16:creationId xmlns:a16="http://schemas.microsoft.com/office/drawing/2014/main" id="{00000000-0008-0000-0F00-000058010000}"/>
            </a:ext>
          </a:extLst>
        </xdr:cNvPr>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346" name="【公営住宅】&#10;一人当たり面積最大値テキスト">
          <a:extLst>
            <a:ext uri="{FF2B5EF4-FFF2-40B4-BE49-F238E27FC236}">
              <a16:creationId xmlns:a16="http://schemas.microsoft.com/office/drawing/2014/main" id="{00000000-0008-0000-0F00-00005A010000}"/>
            </a:ext>
          </a:extLst>
        </xdr:cNvPr>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74930</xdr:rowOff>
    </xdr:from>
    <xdr:ext cx="469900" cy="257810"/>
    <xdr:sp macro="" textlink="">
      <xdr:nvSpPr>
        <xdr:cNvPr id="348" name="【公営住宅】&#10;一人当たり面積平均値テキスト">
          <a:extLst>
            <a:ext uri="{FF2B5EF4-FFF2-40B4-BE49-F238E27FC236}">
              <a16:creationId xmlns:a16="http://schemas.microsoft.com/office/drawing/2014/main" id="{00000000-0008-0000-0F00-00005C010000}"/>
            </a:ext>
          </a:extLst>
        </xdr:cNvPr>
        <xdr:cNvSpPr txBox="1"/>
      </xdr:nvSpPr>
      <xdr:spPr>
        <a:xfrm>
          <a:off x="10515600" y="14305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6985</xdr:rowOff>
    </xdr:from>
    <xdr:to>
      <xdr:col>50</xdr:col>
      <xdr:colOff>165100</xdr:colOff>
      <xdr:row>84</xdr:row>
      <xdr:rowOff>109220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1270</xdr:rowOff>
    </xdr:from>
    <xdr:to>
      <xdr:col>46</xdr:col>
      <xdr:colOff>38100</xdr:colOff>
      <xdr:row>84</xdr:row>
      <xdr:rowOff>102870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159385</xdr:rowOff>
    </xdr:from>
    <xdr:to>
      <xdr:col>41</xdr:col>
      <xdr:colOff>101600</xdr:colOff>
      <xdr:row>84</xdr:row>
      <xdr:rowOff>89535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1905</xdr:rowOff>
    </xdr:from>
    <xdr:to>
      <xdr:col>36</xdr:col>
      <xdr:colOff>165100</xdr:colOff>
      <xdr:row>84</xdr:row>
      <xdr:rowOff>103505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4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60325</xdr:rowOff>
    </xdr:from>
    <xdr:to>
      <xdr:col>55</xdr:col>
      <xdr:colOff>50800</xdr:colOff>
      <xdr:row>85</xdr:row>
      <xdr:rowOff>161925</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6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38735</xdr:rowOff>
    </xdr:from>
    <xdr:ext cx="469900" cy="259080"/>
    <xdr:sp macro="" textlink="">
      <xdr:nvSpPr>
        <xdr:cNvPr id="360" name="【公営住宅】&#10;一人当たり面積該当値テキスト">
          <a:extLst>
            <a:ext uri="{FF2B5EF4-FFF2-40B4-BE49-F238E27FC236}">
              <a16:creationId xmlns:a16="http://schemas.microsoft.com/office/drawing/2014/main" id="{00000000-0008-0000-0F00-000068010000}"/>
            </a:ext>
          </a:extLst>
        </xdr:cNvPr>
        <xdr:cNvSpPr txBox="1"/>
      </xdr:nvSpPr>
      <xdr:spPr>
        <a:xfrm>
          <a:off x="10515600" y="14611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62230</xdr:rowOff>
    </xdr:from>
    <xdr:to>
      <xdr:col>50</xdr:col>
      <xdr:colOff>165100</xdr:colOff>
      <xdr:row>85</xdr:row>
      <xdr:rowOff>163830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111125</xdr:rowOff>
    </xdr:from>
    <xdr:to>
      <xdr:col>55</xdr:col>
      <xdr:colOff>0</xdr:colOff>
      <xdr:row>85</xdr:row>
      <xdr:rowOff>113030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6843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63500</xdr:rowOff>
    </xdr:from>
    <xdr:to>
      <xdr:col>46</xdr:col>
      <xdr:colOff>38100</xdr:colOff>
      <xdr:row>85</xdr:row>
      <xdr:rowOff>165100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113030</xdr:rowOff>
    </xdr:from>
    <xdr:to>
      <xdr:col>50</xdr:col>
      <xdr:colOff>114300</xdr:colOff>
      <xdr:row>85</xdr:row>
      <xdr:rowOff>114300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6862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64770</xdr:rowOff>
    </xdr:from>
    <xdr:to>
      <xdr:col>41</xdr:col>
      <xdr:colOff>101600</xdr:colOff>
      <xdr:row>85</xdr:row>
      <xdr:rowOff>166370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114300</xdr:rowOff>
    </xdr:from>
    <xdr:to>
      <xdr:col>45</xdr:col>
      <xdr:colOff>177800</xdr:colOff>
      <xdr:row>85</xdr:row>
      <xdr:rowOff>115570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6875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64770</xdr:rowOff>
    </xdr:from>
    <xdr:to>
      <xdr:col>36</xdr:col>
      <xdr:colOff>165100</xdr:colOff>
      <xdr:row>85</xdr:row>
      <xdr:rowOff>166370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115570</xdr:rowOff>
    </xdr:from>
    <xdr:to>
      <xdr:col>41</xdr:col>
      <xdr:colOff>50800</xdr:colOff>
      <xdr:row>85</xdr:row>
      <xdr:rowOff>115570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688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125095</xdr:rowOff>
    </xdr:from>
    <xdr:ext cx="469900" cy="258445"/>
    <xdr:sp macro="" textlink="">
      <xdr:nvSpPr>
        <xdr:cNvPr id="369" name="n_1aveValue【公営住宅】&#10;一人当たり面積">
          <a:extLst>
            <a:ext uri="{FF2B5EF4-FFF2-40B4-BE49-F238E27FC236}">
              <a16:creationId xmlns:a16="http://schemas.microsoft.com/office/drawing/2014/main" id="{00000000-0008-0000-0F00-000071010000}"/>
            </a:ext>
          </a:extLst>
        </xdr:cNvPr>
        <xdr:cNvSpPr txBox="1"/>
      </xdr:nvSpPr>
      <xdr:spPr>
        <a:xfrm>
          <a:off x="9391650" y="14183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119380</xdr:rowOff>
    </xdr:from>
    <xdr:ext cx="468630" cy="259080"/>
    <xdr:sp macro="" textlink="">
      <xdr:nvSpPr>
        <xdr:cNvPr id="370" name="n_2aveValue【公営住宅】&#10;一人当たり面積">
          <a:extLst>
            <a:ext uri="{FF2B5EF4-FFF2-40B4-BE49-F238E27FC236}">
              <a16:creationId xmlns:a16="http://schemas.microsoft.com/office/drawing/2014/main" id="{00000000-0008-0000-0F00-000072010000}"/>
            </a:ext>
          </a:extLst>
        </xdr:cNvPr>
        <xdr:cNvSpPr txBox="1"/>
      </xdr:nvSpPr>
      <xdr:spPr>
        <a:xfrm>
          <a:off x="8515350" y="14178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106045</xdr:rowOff>
    </xdr:from>
    <xdr:ext cx="468630" cy="259080"/>
    <xdr:sp macro="" textlink="">
      <xdr:nvSpPr>
        <xdr:cNvPr id="371" name="n_3aveValue【公営住宅】&#10;一人当たり面積">
          <a:extLst>
            <a:ext uri="{FF2B5EF4-FFF2-40B4-BE49-F238E27FC236}">
              <a16:creationId xmlns:a16="http://schemas.microsoft.com/office/drawing/2014/main" id="{00000000-0008-0000-0F00-000073010000}"/>
            </a:ext>
          </a:extLst>
        </xdr:cNvPr>
        <xdr:cNvSpPr txBox="1"/>
      </xdr:nvSpPr>
      <xdr:spPr>
        <a:xfrm>
          <a:off x="7626350" y="14164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120650</xdr:rowOff>
    </xdr:from>
    <xdr:ext cx="468630" cy="257810"/>
    <xdr:sp macro="" textlink="">
      <xdr:nvSpPr>
        <xdr:cNvPr id="372" name="n_4aveValue【公営住宅】&#10;一人当たり面積">
          <a:extLst>
            <a:ext uri="{FF2B5EF4-FFF2-40B4-BE49-F238E27FC236}">
              <a16:creationId xmlns:a16="http://schemas.microsoft.com/office/drawing/2014/main" id="{00000000-0008-0000-0F00-000074010000}"/>
            </a:ext>
          </a:extLst>
        </xdr:cNvPr>
        <xdr:cNvSpPr txBox="1"/>
      </xdr:nvSpPr>
      <xdr:spPr>
        <a:xfrm>
          <a:off x="6737350" y="14179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154940</xdr:rowOff>
    </xdr:from>
    <xdr:ext cx="469900" cy="257810"/>
    <xdr:sp macro="" textlink="">
      <xdr:nvSpPr>
        <xdr:cNvPr id="373" name="n_1mainValue【公営住宅】&#10;一人当たり面積">
          <a:extLst>
            <a:ext uri="{FF2B5EF4-FFF2-40B4-BE49-F238E27FC236}">
              <a16:creationId xmlns:a16="http://schemas.microsoft.com/office/drawing/2014/main" id="{00000000-0008-0000-0F00-000075010000}"/>
            </a:ext>
          </a:extLst>
        </xdr:cNvPr>
        <xdr:cNvSpPr txBox="1"/>
      </xdr:nvSpPr>
      <xdr:spPr>
        <a:xfrm>
          <a:off x="9391650" y="14728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156210</xdr:rowOff>
    </xdr:from>
    <xdr:ext cx="468630" cy="257810"/>
    <xdr:sp macro="" textlink="">
      <xdr:nvSpPr>
        <xdr:cNvPr id="374" name="n_2mainValue【公営住宅】&#10;一人当たり面積">
          <a:extLst>
            <a:ext uri="{FF2B5EF4-FFF2-40B4-BE49-F238E27FC236}">
              <a16:creationId xmlns:a16="http://schemas.microsoft.com/office/drawing/2014/main" id="{00000000-0008-0000-0F00-000076010000}"/>
            </a:ext>
          </a:extLst>
        </xdr:cNvPr>
        <xdr:cNvSpPr txBox="1"/>
      </xdr:nvSpPr>
      <xdr:spPr>
        <a:xfrm>
          <a:off x="8515350" y="1472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157480</xdr:rowOff>
    </xdr:from>
    <xdr:ext cx="468630" cy="257810"/>
    <xdr:sp macro="" textlink="">
      <xdr:nvSpPr>
        <xdr:cNvPr id="375" name="n_3mainValue【公営住宅】&#10;一人当たり面積">
          <a:extLst>
            <a:ext uri="{FF2B5EF4-FFF2-40B4-BE49-F238E27FC236}">
              <a16:creationId xmlns:a16="http://schemas.microsoft.com/office/drawing/2014/main" id="{00000000-0008-0000-0F00-000077010000}"/>
            </a:ext>
          </a:extLst>
        </xdr:cNvPr>
        <xdr:cNvSpPr txBox="1"/>
      </xdr:nvSpPr>
      <xdr:spPr>
        <a:xfrm>
          <a:off x="7626350" y="14730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157480</xdr:rowOff>
    </xdr:from>
    <xdr:ext cx="468630" cy="257810"/>
    <xdr:sp macro="" textlink="">
      <xdr:nvSpPr>
        <xdr:cNvPr id="376" name="n_4mainValue【公営住宅】&#10;一人当たり面積">
          <a:extLst>
            <a:ext uri="{FF2B5EF4-FFF2-40B4-BE49-F238E27FC236}">
              <a16:creationId xmlns:a16="http://schemas.microsoft.com/office/drawing/2014/main" id="{00000000-0008-0000-0F00-000078010000}"/>
            </a:ext>
          </a:extLst>
        </xdr:cNvPr>
        <xdr:cNvSpPr txBox="1"/>
      </xdr:nvSpPr>
      <xdr:spPr>
        <a:xfrm>
          <a:off x="6737350" y="14730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F00-0000A0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41</xdr:row>
      <xdr:rowOff>120650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5" y="5865495"/>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123825</xdr:rowOff>
    </xdr:from>
    <xdr:ext cx="405130" cy="257810"/>
    <xdr:sp macro="" textlink="">
      <xdr:nvSpPr>
        <xdr:cNvPr id="418" name="【認定こども園・幼稚園・保育所】&#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7153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120650</xdr:rowOff>
    </xdr:from>
    <xdr:to>
      <xdr:col>86</xdr:col>
      <xdr:colOff>25400</xdr:colOff>
      <xdr:row>41</xdr:row>
      <xdr:rowOff>120650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715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810"/>
    <xdr:sp macro="" textlink="">
      <xdr:nvSpPr>
        <xdr:cNvPr id="420" name="【認定こども園・幼稚園・保育所】&#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5641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160020</xdr:rowOff>
    </xdr:from>
    <xdr:ext cx="405130" cy="259080"/>
    <xdr:sp macro="" textlink="">
      <xdr:nvSpPr>
        <xdr:cNvPr id="422" name="【認定こども園・幼稚園・保育所】&#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6332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57785</xdr:rowOff>
    </xdr:from>
    <xdr:ext cx="405130" cy="259080"/>
    <xdr:sp macro="" textlink="">
      <xdr:nvSpPr>
        <xdr:cNvPr id="434" name="【認定こども園・幼稚園・保育所】&#10;有形固定資産減価償却率該当値テキスト">
          <a:extLst>
            <a:ext uri="{FF2B5EF4-FFF2-40B4-BE49-F238E27FC236}">
              <a16:creationId xmlns:a16="http://schemas.microsoft.com/office/drawing/2014/main" id="{00000000-0008-0000-0F00-0000B2010000}"/>
            </a:ext>
          </a:extLst>
        </xdr:cNvPr>
        <xdr:cNvSpPr txBox="1"/>
      </xdr:nvSpPr>
      <xdr:spPr>
        <a:xfrm>
          <a:off x="16357600" y="605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86360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5481300" y="618744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36</xdr:row>
      <xdr:rowOff>15240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4592300" y="61036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102870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703300" y="60236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61595</xdr:rowOff>
    </xdr:from>
    <xdr:to>
      <xdr:col>67</xdr:col>
      <xdr:colOff>101600</xdr:colOff>
      <xdr:row>34</xdr:row>
      <xdr:rowOff>163195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763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112395</xdr:rowOff>
    </xdr:from>
    <xdr:to>
      <xdr:col>71</xdr:col>
      <xdr:colOff>177800</xdr:colOff>
      <xdr:row>35</xdr:row>
      <xdr:rowOff>22860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814300" y="59416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87630</xdr:rowOff>
    </xdr:from>
    <xdr:ext cx="405130" cy="257810"/>
    <xdr:sp macro="" textlink="">
      <xdr:nvSpPr>
        <xdr:cNvPr id="443" name="n_1aveValue【認定こども園・幼稚園・保育所】&#10;有形固定資産減価償却率">
          <a:extLst>
            <a:ext uri="{FF2B5EF4-FFF2-40B4-BE49-F238E27FC236}">
              <a16:creationId xmlns:a16="http://schemas.microsoft.com/office/drawing/2014/main" id="{00000000-0008-0000-0F00-0000BB010000}"/>
            </a:ext>
          </a:extLst>
        </xdr:cNvPr>
        <xdr:cNvSpPr txBox="1"/>
      </xdr:nvSpPr>
      <xdr:spPr>
        <a:xfrm>
          <a:off x="15266035" y="6431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93345</xdr:rowOff>
    </xdr:from>
    <xdr:ext cx="403860" cy="259080"/>
    <xdr:sp macro="" textlink="">
      <xdr:nvSpPr>
        <xdr:cNvPr id="444" name="n_2ave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4389735" y="6436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70485</xdr:rowOff>
    </xdr:from>
    <xdr:ext cx="403860" cy="259080"/>
    <xdr:sp macro="" textlink="">
      <xdr:nvSpPr>
        <xdr:cNvPr id="445" name="n_3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3500735" y="6414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89535</xdr:rowOff>
    </xdr:from>
    <xdr:ext cx="403860" cy="257810"/>
    <xdr:sp macro="" textlink="">
      <xdr:nvSpPr>
        <xdr:cNvPr id="446" name="n_4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2611735" y="64331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82550</xdr:rowOff>
    </xdr:from>
    <xdr:ext cx="405130" cy="259080"/>
    <xdr:sp macro="" textlink="">
      <xdr:nvSpPr>
        <xdr:cNvPr id="447" name="n_1main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5266035" y="591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170180</xdr:rowOff>
    </xdr:from>
    <xdr:ext cx="403860" cy="259080"/>
    <xdr:sp macro="" textlink="">
      <xdr:nvSpPr>
        <xdr:cNvPr id="448" name="n_2main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4389735" y="5828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90170</xdr:rowOff>
    </xdr:from>
    <xdr:ext cx="403860" cy="259080"/>
    <xdr:sp macro="" textlink="">
      <xdr:nvSpPr>
        <xdr:cNvPr id="449" name="n_3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3500735" y="5748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8255</xdr:rowOff>
    </xdr:from>
    <xdr:ext cx="403860" cy="257810"/>
    <xdr:sp macro="" textlink="">
      <xdr:nvSpPr>
        <xdr:cNvPr id="450" name="n_4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2611735" y="5666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F00-0000D7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107950</xdr:rowOff>
    </xdr:from>
    <xdr:to>
      <xdr:col>116</xdr:col>
      <xdr:colOff>62865</xdr:colOff>
      <xdr:row>41</xdr:row>
      <xdr:rowOff>64770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22160865" y="576580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68580</xdr:rowOff>
    </xdr:from>
    <xdr:ext cx="469900" cy="259080"/>
    <xdr:sp macro="" textlink="">
      <xdr:nvSpPr>
        <xdr:cNvPr id="473" name="【認定こども園・幼稚園・保育所】&#10;一人当たり面積最小値テキスト">
          <a:extLst>
            <a:ext uri="{FF2B5EF4-FFF2-40B4-BE49-F238E27FC236}">
              <a16:creationId xmlns:a16="http://schemas.microsoft.com/office/drawing/2014/main" id="{00000000-0008-0000-0F00-0000D9010000}"/>
            </a:ext>
          </a:extLst>
        </xdr:cNvPr>
        <xdr:cNvSpPr txBox="1"/>
      </xdr:nvSpPr>
      <xdr:spPr>
        <a:xfrm>
          <a:off x="22199600" y="709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54610</xdr:rowOff>
    </xdr:from>
    <xdr:ext cx="469900" cy="257810"/>
    <xdr:sp macro="" textlink="">
      <xdr:nvSpPr>
        <xdr:cNvPr id="475" name="【認定こども園・幼稚園・保育所】&#10;一人当たり面積最大値テキスト">
          <a:extLst>
            <a:ext uri="{FF2B5EF4-FFF2-40B4-BE49-F238E27FC236}">
              <a16:creationId xmlns:a16="http://schemas.microsoft.com/office/drawing/2014/main" id="{00000000-0008-0000-0F00-0000DB010000}"/>
            </a:ext>
          </a:extLst>
        </xdr:cNvPr>
        <xdr:cNvSpPr txBox="1"/>
      </xdr:nvSpPr>
      <xdr:spPr>
        <a:xfrm>
          <a:off x="22199600" y="5541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107950</xdr:rowOff>
    </xdr:from>
    <xdr:to>
      <xdr:col>116</xdr:col>
      <xdr:colOff>152400</xdr:colOff>
      <xdr:row>33</xdr:row>
      <xdr:rowOff>107950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72390</xdr:rowOff>
    </xdr:from>
    <xdr:ext cx="469900" cy="259080"/>
    <xdr:sp macro="" textlink="">
      <xdr:nvSpPr>
        <xdr:cNvPr id="477" name="【認定こども園・幼稚園・保育所】&#10;一人当たり面積平均値テキスト">
          <a:extLst>
            <a:ext uri="{FF2B5EF4-FFF2-40B4-BE49-F238E27FC236}">
              <a16:creationId xmlns:a16="http://schemas.microsoft.com/office/drawing/2014/main" id="{00000000-0008-0000-0F00-0000DD010000}"/>
            </a:ext>
          </a:extLst>
        </xdr:cNvPr>
        <xdr:cNvSpPr txBox="1"/>
      </xdr:nvSpPr>
      <xdr:spPr>
        <a:xfrm>
          <a:off x="221996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109855</xdr:rowOff>
    </xdr:from>
    <xdr:to>
      <xdr:col>112</xdr:col>
      <xdr:colOff>38100</xdr:colOff>
      <xdr:row>39</xdr:row>
      <xdr:rowOff>40640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1272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114300</xdr:rowOff>
    </xdr:from>
    <xdr:to>
      <xdr:col>107</xdr:col>
      <xdr:colOff>101600</xdr:colOff>
      <xdr:row>39</xdr:row>
      <xdr:rowOff>44450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038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109855</xdr:rowOff>
    </xdr:from>
    <xdr:to>
      <xdr:col>102</xdr:col>
      <xdr:colOff>165100</xdr:colOff>
      <xdr:row>39</xdr:row>
      <xdr:rowOff>40640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9494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100965</xdr:rowOff>
    </xdr:from>
    <xdr:to>
      <xdr:col>98</xdr:col>
      <xdr:colOff>38100</xdr:colOff>
      <xdr:row>39</xdr:row>
      <xdr:rowOff>31115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8605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22860</xdr:rowOff>
    </xdr:from>
    <xdr:to>
      <xdr:col>116</xdr:col>
      <xdr:colOff>114300</xdr:colOff>
      <xdr:row>38</xdr:row>
      <xdr:rowOff>124460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21107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45720</xdr:rowOff>
    </xdr:from>
    <xdr:ext cx="469900" cy="259080"/>
    <xdr:sp macro="" textlink="">
      <xdr:nvSpPr>
        <xdr:cNvPr id="489" name="【認定こども園・幼稚園・保育所】&#10;一人当たり面積該当値テキスト">
          <a:extLst>
            <a:ext uri="{FF2B5EF4-FFF2-40B4-BE49-F238E27FC236}">
              <a16:creationId xmlns:a16="http://schemas.microsoft.com/office/drawing/2014/main" id="{00000000-0008-0000-0F00-0000E9010000}"/>
            </a:ext>
          </a:extLst>
        </xdr:cNvPr>
        <xdr:cNvSpPr txBox="1"/>
      </xdr:nvSpPr>
      <xdr:spPr>
        <a:xfrm>
          <a:off x="22199600" y="638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27940</xdr:rowOff>
    </xdr:from>
    <xdr:to>
      <xdr:col>112</xdr:col>
      <xdr:colOff>38100</xdr:colOff>
      <xdr:row>38</xdr:row>
      <xdr:rowOff>129540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1272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73660</xdr:rowOff>
    </xdr:from>
    <xdr:to>
      <xdr:col>116</xdr:col>
      <xdr:colOff>63500</xdr:colOff>
      <xdr:row>38</xdr:row>
      <xdr:rowOff>78740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1323300" y="65887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32385</xdr:rowOff>
    </xdr:from>
    <xdr:to>
      <xdr:col>107</xdr:col>
      <xdr:colOff>101600</xdr:colOff>
      <xdr:row>38</xdr:row>
      <xdr:rowOff>133985</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0383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78740</xdr:rowOff>
    </xdr:from>
    <xdr:to>
      <xdr:col>111</xdr:col>
      <xdr:colOff>177800</xdr:colOff>
      <xdr:row>38</xdr:row>
      <xdr:rowOff>83185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0434300" y="65938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83185</xdr:rowOff>
    </xdr:from>
    <xdr:to>
      <xdr:col>107</xdr:col>
      <xdr:colOff>50800</xdr:colOff>
      <xdr:row>38</xdr:row>
      <xdr:rowOff>87630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9545300" y="6598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87630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656300" y="6602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31115</xdr:rowOff>
    </xdr:from>
    <xdr:ext cx="469900" cy="257810"/>
    <xdr:sp macro="" textlink="">
      <xdr:nvSpPr>
        <xdr:cNvPr id="498" name="n_1aveValue【認定こども園・幼稚園・保育所】&#10;一人当たり面積">
          <a:extLst>
            <a:ext uri="{FF2B5EF4-FFF2-40B4-BE49-F238E27FC236}">
              <a16:creationId xmlns:a16="http://schemas.microsoft.com/office/drawing/2014/main" id="{00000000-0008-0000-0F00-0000F2010000}"/>
            </a:ext>
          </a:extLst>
        </xdr:cNvPr>
        <xdr:cNvSpPr txBox="1"/>
      </xdr:nvSpPr>
      <xdr:spPr>
        <a:xfrm>
          <a:off x="21075650" y="67176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35560</xdr:rowOff>
    </xdr:from>
    <xdr:ext cx="468630" cy="259080"/>
    <xdr:sp macro="" textlink="">
      <xdr:nvSpPr>
        <xdr:cNvPr id="499" name="n_2aveValue【認定こども園・幼稚園・保育所】&#10;一人当たり面積">
          <a:extLst>
            <a:ext uri="{FF2B5EF4-FFF2-40B4-BE49-F238E27FC236}">
              <a16:creationId xmlns:a16="http://schemas.microsoft.com/office/drawing/2014/main" id="{00000000-0008-0000-0F00-0000F3010000}"/>
            </a:ext>
          </a:extLst>
        </xdr:cNvPr>
        <xdr:cNvSpPr txBox="1"/>
      </xdr:nvSpPr>
      <xdr:spPr>
        <a:xfrm>
          <a:off x="20199350" y="6722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31115</xdr:rowOff>
    </xdr:from>
    <xdr:ext cx="468630" cy="257810"/>
    <xdr:sp macro="" textlink="">
      <xdr:nvSpPr>
        <xdr:cNvPr id="500" name="n_3ave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19310350" y="6717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22225</xdr:rowOff>
    </xdr:from>
    <xdr:ext cx="468630" cy="258445"/>
    <xdr:sp macro="" textlink="">
      <xdr:nvSpPr>
        <xdr:cNvPr id="501" name="n_4ave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18421350" y="67087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146050</xdr:rowOff>
    </xdr:from>
    <xdr:ext cx="469900" cy="257810"/>
    <xdr:sp macro="" textlink="">
      <xdr:nvSpPr>
        <xdr:cNvPr id="502" name="n_1main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21075650" y="6318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150495</xdr:rowOff>
    </xdr:from>
    <xdr:ext cx="468630" cy="259080"/>
    <xdr:sp macro="" textlink="">
      <xdr:nvSpPr>
        <xdr:cNvPr id="503" name="n_2main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20199350" y="6322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154940</xdr:rowOff>
    </xdr:from>
    <xdr:ext cx="468630" cy="257810"/>
    <xdr:sp macro="" textlink="">
      <xdr:nvSpPr>
        <xdr:cNvPr id="504" name="n_3main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19310350" y="6327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154940</xdr:rowOff>
    </xdr:from>
    <xdr:ext cx="468630" cy="257810"/>
    <xdr:sp macro="" textlink="">
      <xdr:nvSpPr>
        <xdr:cNvPr id="505" name="n_4main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8421350" y="6327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167640</xdr:rowOff>
    </xdr:from>
    <xdr:to>
      <xdr:col>85</xdr:col>
      <xdr:colOff>126365</xdr:colOff>
      <xdr:row>64</xdr:row>
      <xdr:rowOff>53340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6318865" y="942594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57150</xdr:rowOff>
    </xdr:from>
    <xdr:ext cx="405130" cy="259080"/>
    <xdr:sp macro="" textlink="">
      <xdr:nvSpPr>
        <xdr:cNvPr id="531" name="【学校施設】&#10;有形固定資産減価償却率最小値テキスト">
          <a:extLst>
            <a:ext uri="{FF2B5EF4-FFF2-40B4-BE49-F238E27FC236}">
              <a16:creationId xmlns:a16="http://schemas.microsoft.com/office/drawing/2014/main" id="{00000000-0008-0000-0F00-000013020000}"/>
            </a:ext>
          </a:extLst>
        </xdr:cNvPr>
        <xdr:cNvSpPr txBox="1"/>
      </xdr:nvSpPr>
      <xdr:spPr>
        <a:xfrm>
          <a:off x="16357600" y="1102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114300</xdr:rowOff>
    </xdr:from>
    <xdr:ext cx="405130" cy="259080"/>
    <xdr:sp macro="" textlink="">
      <xdr:nvSpPr>
        <xdr:cNvPr id="533" name="【学校施設】&#10;有形固定資産減価償却率最大値テキスト">
          <a:extLst>
            <a:ext uri="{FF2B5EF4-FFF2-40B4-BE49-F238E27FC236}">
              <a16:creationId xmlns:a16="http://schemas.microsoft.com/office/drawing/2014/main" id="{00000000-0008-0000-0F00-000015020000}"/>
            </a:ext>
          </a:extLst>
        </xdr:cNvPr>
        <xdr:cNvSpPr txBox="1"/>
      </xdr:nvSpPr>
      <xdr:spPr>
        <a:xfrm>
          <a:off x="16357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29210</xdr:rowOff>
    </xdr:from>
    <xdr:ext cx="405130" cy="257810"/>
    <xdr:sp macro="" textlink="">
      <xdr:nvSpPr>
        <xdr:cNvPr id="535" name="【学校施設】&#10;有形固定資産減価償却率平均値テキスト">
          <a:extLst>
            <a:ext uri="{FF2B5EF4-FFF2-40B4-BE49-F238E27FC236}">
              <a16:creationId xmlns:a16="http://schemas.microsoft.com/office/drawing/2014/main" id="{00000000-0008-0000-0F00-000017020000}"/>
            </a:ext>
          </a:extLst>
        </xdr:cNvPr>
        <xdr:cNvSpPr txBox="1"/>
      </xdr:nvSpPr>
      <xdr:spPr>
        <a:xfrm>
          <a:off x="16357600" y="99733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83820</xdr:rowOff>
    </xdr:from>
    <xdr:ext cx="405130" cy="259080"/>
    <xdr:sp macro="" textlink="">
      <xdr:nvSpPr>
        <xdr:cNvPr id="547" name="【学校施設】&#10;有形固定資産減価償却率該当値テキスト">
          <a:extLst>
            <a:ext uri="{FF2B5EF4-FFF2-40B4-BE49-F238E27FC236}">
              <a16:creationId xmlns:a16="http://schemas.microsoft.com/office/drawing/2014/main" id="{00000000-0008-0000-0F00-000023020000}"/>
            </a:ext>
          </a:extLst>
        </xdr:cNvPr>
        <xdr:cNvSpPr txBox="1"/>
      </xdr:nvSpPr>
      <xdr:spPr>
        <a:xfrm>
          <a:off x="16357600" y="1037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34290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5481300" y="104432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34290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4592300" y="104241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60</xdr:row>
      <xdr:rowOff>137160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3703300" y="1014222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90170</xdr:rowOff>
    </xdr:from>
    <xdr:to>
      <xdr:col>67</xdr:col>
      <xdr:colOff>101600</xdr:colOff>
      <xdr:row>60</xdr:row>
      <xdr:rowOff>20320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2763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140970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2814300" y="10142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36830</xdr:rowOff>
    </xdr:from>
    <xdr:ext cx="405130" cy="259080"/>
    <xdr:sp macro="" textlink="">
      <xdr:nvSpPr>
        <xdr:cNvPr id="556" name="n_1aveValue【学校施設】&#10;有形固定資産減価償却率">
          <a:extLst>
            <a:ext uri="{FF2B5EF4-FFF2-40B4-BE49-F238E27FC236}">
              <a16:creationId xmlns:a16="http://schemas.microsoft.com/office/drawing/2014/main" id="{00000000-0008-0000-0F00-00002C020000}"/>
            </a:ext>
          </a:extLst>
        </xdr:cNvPr>
        <xdr:cNvSpPr txBox="1"/>
      </xdr:nvSpPr>
      <xdr:spPr>
        <a:xfrm>
          <a:off x="15266035" y="980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29210</xdr:rowOff>
    </xdr:from>
    <xdr:ext cx="403860" cy="257810"/>
    <xdr:sp macro="" textlink="">
      <xdr:nvSpPr>
        <xdr:cNvPr id="557" name="n_2aveValue【学校施設】&#10;有形固定資産減価償却率">
          <a:extLst>
            <a:ext uri="{FF2B5EF4-FFF2-40B4-BE49-F238E27FC236}">
              <a16:creationId xmlns:a16="http://schemas.microsoft.com/office/drawing/2014/main" id="{00000000-0008-0000-0F00-00002D020000}"/>
            </a:ext>
          </a:extLst>
        </xdr:cNvPr>
        <xdr:cNvSpPr txBox="1"/>
      </xdr:nvSpPr>
      <xdr:spPr>
        <a:xfrm>
          <a:off x="14389735" y="9801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158750</xdr:rowOff>
    </xdr:from>
    <xdr:ext cx="403860" cy="259080"/>
    <xdr:sp macro="" textlink="">
      <xdr:nvSpPr>
        <xdr:cNvPr id="558" name="n_3aveValue【学校施設】&#10;有形固定資産減価償却率">
          <a:extLst>
            <a:ext uri="{FF2B5EF4-FFF2-40B4-BE49-F238E27FC236}">
              <a16:creationId xmlns:a16="http://schemas.microsoft.com/office/drawing/2014/main" id="{00000000-0008-0000-0F00-00002E020000}"/>
            </a:ext>
          </a:extLst>
        </xdr:cNvPr>
        <xdr:cNvSpPr txBox="1"/>
      </xdr:nvSpPr>
      <xdr:spPr>
        <a:xfrm>
          <a:off x="13500735" y="9759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97790</xdr:rowOff>
    </xdr:from>
    <xdr:ext cx="403860" cy="257810"/>
    <xdr:sp macro="" textlink="">
      <xdr:nvSpPr>
        <xdr:cNvPr id="559" name="n_4aveValue【学校施設】&#10;有形固定資産減価償却率">
          <a:extLst>
            <a:ext uri="{FF2B5EF4-FFF2-40B4-BE49-F238E27FC236}">
              <a16:creationId xmlns:a16="http://schemas.microsoft.com/office/drawing/2014/main" id="{00000000-0008-0000-0F00-00002F020000}"/>
            </a:ext>
          </a:extLst>
        </xdr:cNvPr>
        <xdr:cNvSpPr txBox="1"/>
      </xdr:nvSpPr>
      <xdr:spPr>
        <a:xfrm>
          <a:off x="12611735" y="9698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76200</xdr:rowOff>
    </xdr:from>
    <xdr:ext cx="405130" cy="257810"/>
    <xdr:sp macro="" textlink="">
      <xdr:nvSpPr>
        <xdr:cNvPr id="560" name="n_1mainValue【学校施設】&#10;有形固定資産減価償却率">
          <a:extLst>
            <a:ext uri="{FF2B5EF4-FFF2-40B4-BE49-F238E27FC236}">
              <a16:creationId xmlns:a16="http://schemas.microsoft.com/office/drawing/2014/main" id="{00000000-0008-0000-0F00-000030020000}"/>
            </a:ext>
          </a:extLst>
        </xdr:cNvPr>
        <xdr:cNvSpPr txBox="1"/>
      </xdr:nvSpPr>
      <xdr:spPr>
        <a:xfrm>
          <a:off x="15266035" y="10534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7620</xdr:rowOff>
    </xdr:from>
    <xdr:ext cx="403860" cy="257810"/>
    <xdr:sp macro="" textlink="">
      <xdr:nvSpPr>
        <xdr:cNvPr id="561" name="n_2mainValue【学校施設】&#10;有形固定資産減価償却率">
          <a:extLst>
            <a:ext uri="{FF2B5EF4-FFF2-40B4-BE49-F238E27FC236}">
              <a16:creationId xmlns:a16="http://schemas.microsoft.com/office/drawing/2014/main" id="{00000000-0008-0000-0F00-000031020000}"/>
            </a:ext>
          </a:extLst>
        </xdr:cNvPr>
        <xdr:cNvSpPr txBox="1"/>
      </xdr:nvSpPr>
      <xdr:spPr>
        <a:xfrm>
          <a:off x="14389735" y="10466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68580</xdr:rowOff>
    </xdr:from>
    <xdr:ext cx="403860" cy="259080"/>
    <xdr:sp macro="" textlink="">
      <xdr:nvSpPr>
        <xdr:cNvPr id="562" name="n_3mainValue【学校施設】&#10;有形固定資産減価償却率">
          <a:extLst>
            <a:ext uri="{FF2B5EF4-FFF2-40B4-BE49-F238E27FC236}">
              <a16:creationId xmlns:a16="http://schemas.microsoft.com/office/drawing/2014/main" id="{00000000-0008-0000-0F00-000032020000}"/>
            </a:ext>
          </a:extLst>
        </xdr:cNvPr>
        <xdr:cNvSpPr txBox="1"/>
      </xdr:nvSpPr>
      <xdr:spPr>
        <a:xfrm>
          <a:off x="13500735" y="10184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11430</xdr:rowOff>
    </xdr:from>
    <xdr:ext cx="403860" cy="259080"/>
    <xdr:sp macro="" textlink="">
      <xdr:nvSpPr>
        <xdr:cNvPr id="563" name="n_4mainValue【学校施設】&#10;有形固定資産減価償却率">
          <a:extLst>
            <a:ext uri="{FF2B5EF4-FFF2-40B4-BE49-F238E27FC236}">
              <a16:creationId xmlns:a16="http://schemas.microsoft.com/office/drawing/2014/main" id="{00000000-0008-0000-0F00-000033020000}"/>
            </a:ext>
          </a:extLst>
        </xdr:cNvPr>
        <xdr:cNvSpPr txBox="1"/>
      </xdr:nvSpPr>
      <xdr:spPr>
        <a:xfrm>
          <a:off x="12611735" y="10298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F00-000048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121920</xdr:rowOff>
    </xdr:from>
    <xdr:to>
      <xdr:col>116</xdr:col>
      <xdr:colOff>62865</xdr:colOff>
      <xdr:row>62</xdr:row>
      <xdr:rowOff>106680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2160865" y="9551670"/>
          <a:ext cx="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111125</xdr:rowOff>
    </xdr:from>
    <xdr:ext cx="469900" cy="257810"/>
    <xdr:sp macro="" textlink="">
      <xdr:nvSpPr>
        <xdr:cNvPr id="586" name="【学校施設】&#10;一人当たり面積最小値テキスト">
          <a:extLst>
            <a:ext uri="{FF2B5EF4-FFF2-40B4-BE49-F238E27FC236}">
              <a16:creationId xmlns:a16="http://schemas.microsoft.com/office/drawing/2014/main" id="{00000000-0008-0000-0F00-00004A020000}"/>
            </a:ext>
          </a:extLst>
        </xdr:cNvPr>
        <xdr:cNvSpPr txBox="1"/>
      </xdr:nvSpPr>
      <xdr:spPr>
        <a:xfrm>
          <a:off x="22199600" y="107410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106680</xdr:rowOff>
    </xdr:from>
    <xdr:to>
      <xdr:col>116</xdr:col>
      <xdr:colOff>152400</xdr:colOff>
      <xdr:row>62</xdr:row>
      <xdr:rowOff>106680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1073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68580</xdr:rowOff>
    </xdr:from>
    <xdr:ext cx="469900" cy="259080"/>
    <xdr:sp macro="" textlink="">
      <xdr:nvSpPr>
        <xdr:cNvPr id="588" name="【学校施設】&#10;一人当たり面積最大値テキスト">
          <a:extLst>
            <a:ext uri="{FF2B5EF4-FFF2-40B4-BE49-F238E27FC236}">
              <a16:creationId xmlns:a16="http://schemas.microsoft.com/office/drawing/2014/main" id="{00000000-0008-0000-0F00-00004C020000}"/>
            </a:ext>
          </a:extLst>
        </xdr:cNvPr>
        <xdr:cNvSpPr txBox="1"/>
      </xdr:nvSpPr>
      <xdr:spPr>
        <a:xfrm>
          <a:off x="22199600" y="932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121920</xdr:rowOff>
    </xdr:from>
    <xdr:to>
      <xdr:col>116</xdr:col>
      <xdr:colOff>152400</xdr:colOff>
      <xdr:row>55</xdr:row>
      <xdr:rowOff>121920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2072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77470</xdr:rowOff>
    </xdr:from>
    <xdr:ext cx="469900" cy="257810"/>
    <xdr:sp macro="" textlink="">
      <xdr:nvSpPr>
        <xdr:cNvPr id="590" name="【学校施設】&#10;一人当たり面積平均値テキスト">
          <a:extLst>
            <a:ext uri="{FF2B5EF4-FFF2-40B4-BE49-F238E27FC236}">
              <a16:creationId xmlns:a16="http://schemas.microsoft.com/office/drawing/2014/main" id="{00000000-0008-0000-0F00-00004E020000}"/>
            </a:ext>
          </a:extLst>
        </xdr:cNvPr>
        <xdr:cNvSpPr txBox="1"/>
      </xdr:nvSpPr>
      <xdr:spPr>
        <a:xfrm>
          <a:off x="22199600" y="100215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54610</xdr:rowOff>
    </xdr:from>
    <xdr:to>
      <xdr:col>116</xdr:col>
      <xdr:colOff>114300</xdr:colOff>
      <xdr:row>59</xdr:row>
      <xdr:rowOff>156210</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2110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31750</xdr:rowOff>
    </xdr:from>
    <xdr:to>
      <xdr:col>112</xdr:col>
      <xdr:colOff>38100</xdr:colOff>
      <xdr:row>59</xdr:row>
      <xdr:rowOff>133350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1272500" y="101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23495</xdr:rowOff>
    </xdr:from>
    <xdr:to>
      <xdr:col>107</xdr:col>
      <xdr:colOff>101600</xdr:colOff>
      <xdr:row>59</xdr:row>
      <xdr:rowOff>125095</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20383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20955</xdr:rowOff>
    </xdr:from>
    <xdr:to>
      <xdr:col>102</xdr:col>
      <xdr:colOff>165100</xdr:colOff>
      <xdr:row>59</xdr:row>
      <xdr:rowOff>122555</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9494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45720</xdr:rowOff>
    </xdr:from>
    <xdr:to>
      <xdr:col>98</xdr:col>
      <xdr:colOff>38100</xdr:colOff>
      <xdr:row>59</xdr:row>
      <xdr:rowOff>147320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8605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60960</xdr:rowOff>
    </xdr:from>
    <xdr:ext cx="469900" cy="259080"/>
    <xdr:sp macro="" textlink="">
      <xdr:nvSpPr>
        <xdr:cNvPr id="602" name="【学校施設】&#10;一人当たり面積該当値テキスト">
          <a:extLst>
            <a:ext uri="{FF2B5EF4-FFF2-40B4-BE49-F238E27FC236}">
              <a16:creationId xmlns:a16="http://schemas.microsoft.com/office/drawing/2014/main" id="{00000000-0008-0000-0F00-00005A020000}"/>
            </a:ext>
          </a:extLst>
        </xdr:cNvPr>
        <xdr:cNvSpPr txBox="1"/>
      </xdr:nvSpPr>
      <xdr:spPr>
        <a:xfrm>
          <a:off x="22199600" y="1034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86360</xdr:rowOff>
    </xdr:from>
    <xdr:to>
      <xdr:col>112</xdr:col>
      <xdr:colOff>38100</xdr:colOff>
      <xdr:row>61</xdr:row>
      <xdr:rowOff>15875</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12725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136525</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1323300" y="104203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92075</xdr:rowOff>
    </xdr:from>
    <xdr:to>
      <xdr:col>107</xdr:col>
      <xdr:colOff>101600</xdr:colOff>
      <xdr:row>61</xdr:row>
      <xdr:rowOff>22225</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0383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136525</xdr:rowOff>
    </xdr:from>
    <xdr:to>
      <xdr:col>111</xdr:col>
      <xdr:colOff>177800</xdr:colOff>
      <xdr:row>60</xdr:row>
      <xdr:rowOff>143510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20434300" y="10423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88265</xdr:rowOff>
    </xdr:from>
    <xdr:to>
      <xdr:col>102</xdr:col>
      <xdr:colOff>165100</xdr:colOff>
      <xdr:row>60</xdr:row>
      <xdr:rowOff>18415</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9494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139065</xdr:rowOff>
    </xdr:from>
    <xdr:to>
      <xdr:col>107</xdr:col>
      <xdr:colOff>50800</xdr:colOff>
      <xdr:row>60</xdr:row>
      <xdr:rowOff>143510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9545300" y="1025461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54610</xdr:rowOff>
    </xdr:from>
    <xdr:to>
      <xdr:col>98</xdr:col>
      <xdr:colOff>38100</xdr:colOff>
      <xdr:row>60</xdr:row>
      <xdr:rowOff>156210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8605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139065</xdr:rowOff>
    </xdr:from>
    <xdr:to>
      <xdr:col>102</xdr:col>
      <xdr:colOff>114300</xdr:colOff>
      <xdr:row>60</xdr:row>
      <xdr:rowOff>105410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8656300" y="1025461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57</xdr:row>
      <xdr:rowOff>149860</xdr:rowOff>
    </xdr:from>
    <xdr:ext cx="469900" cy="259080"/>
    <xdr:sp macro="" textlink="">
      <xdr:nvSpPr>
        <xdr:cNvPr id="611" name="n_1aveValue【学校施設】&#10;一人当たり面積">
          <a:extLst>
            <a:ext uri="{FF2B5EF4-FFF2-40B4-BE49-F238E27FC236}">
              <a16:creationId xmlns:a16="http://schemas.microsoft.com/office/drawing/2014/main" id="{00000000-0008-0000-0F00-000063020000}"/>
            </a:ext>
          </a:extLst>
        </xdr:cNvPr>
        <xdr:cNvSpPr txBox="1"/>
      </xdr:nvSpPr>
      <xdr:spPr>
        <a:xfrm>
          <a:off x="21075650" y="9922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57</xdr:row>
      <xdr:rowOff>141605</xdr:rowOff>
    </xdr:from>
    <xdr:ext cx="468630" cy="259080"/>
    <xdr:sp macro="" textlink="">
      <xdr:nvSpPr>
        <xdr:cNvPr id="612" name="n_2aveValue【学校施設】&#10;一人当たり面積">
          <a:extLst>
            <a:ext uri="{FF2B5EF4-FFF2-40B4-BE49-F238E27FC236}">
              <a16:creationId xmlns:a16="http://schemas.microsoft.com/office/drawing/2014/main" id="{00000000-0008-0000-0F00-000064020000}"/>
            </a:ext>
          </a:extLst>
        </xdr:cNvPr>
        <xdr:cNvSpPr txBox="1"/>
      </xdr:nvSpPr>
      <xdr:spPr>
        <a:xfrm>
          <a:off x="20199350" y="9914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57</xdr:row>
      <xdr:rowOff>139065</xdr:rowOff>
    </xdr:from>
    <xdr:ext cx="468630" cy="259080"/>
    <xdr:sp macro="" textlink="">
      <xdr:nvSpPr>
        <xdr:cNvPr id="613" name="n_3aveValue【学校施設】&#10;一人当たり面積">
          <a:extLst>
            <a:ext uri="{FF2B5EF4-FFF2-40B4-BE49-F238E27FC236}">
              <a16:creationId xmlns:a16="http://schemas.microsoft.com/office/drawing/2014/main" id="{00000000-0008-0000-0F00-000065020000}"/>
            </a:ext>
          </a:extLst>
        </xdr:cNvPr>
        <xdr:cNvSpPr txBox="1"/>
      </xdr:nvSpPr>
      <xdr:spPr>
        <a:xfrm>
          <a:off x="19310350" y="9911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57</xdr:row>
      <xdr:rowOff>163830</xdr:rowOff>
    </xdr:from>
    <xdr:ext cx="468630" cy="259080"/>
    <xdr:sp macro="" textlink="">
      <xdr:nvSpPr>
        <xdr:cNvPr id="614" name="n_4aveValue【学校施設】&#10;一人当たり面積">
          <a:extLst>
            <a:ext uri="{FF2B5EF4-FFF2-40B4-BE49-F238E27FC236}">
              <a16:creationId xmlns:a16="http://schemas.microsoft.com/office/drawing/2014/main" id="{00000000-0008-0000-0F00-000066020000}"/>
            </a:ext>
          </a:extLst>
        </xdr:cNvPr>
        <xdr:cNvSpPr txBox="1"/>
      </xdr:nvSpPr>
      <xdr:spPr>
        <a:xfrm>
          <a:off x="18421350" y="9936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6985</xdr:rowOff>
    </xdr:from>
    <xdr:ext cx="469900" cy="257810"/>
    <xdr:sp macro="" textlink="">
      <xdr:nvSpPr>
        <xdr:cNvPr id="615" name="n_1mainValue【学校施設】&#10;一人当たり面積">
          <a:extLst>
            <a:ext uri="{FF2B5EF4-FFF2-40B4-BE49-F238E27FC236}">
              <a16:creationId xmlns:a16="http://schemas.microsoft.com/office/drawing/2014/main" id="{00000000-0008-0000-0F00-000067020000}"/>
            </a:ext>
          </a:extLst>
        </xdr:cNvPr>
        <xdr:cNvSpPr txBox="1"/>
      </xdr:nvSpPr>
      <xdr:spPr>
        <a:xfrm>
          <a:off x="21075650" y="10465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13335</xdr:rowOff>
    </xdr:from>
    <xdr:ext cx="468630" cy="259080"/>
    <xdr:sp macro="" textlink="">
      <xdr:nvSpPr>
        <xdr:cNvPr id="616" name="n_2mainValue【学校施設】&#10;一人当たり面積">
          <a:extLst>
            <a:ext uri="{FF2B5EF4-FFF2-40B4-BE49-F238E27FC236}">
              <a16:creationId xmlns:a16="http://schemas.microsoft.com/office/drawing/2014/main" id="{00000000-0008-0000-0F00-000068020000}"/>
            </a:ext>
          </a:extLst>
        </xdr:cNvPr>
        <xdr:cNvSpPr txBox="1"/>
      </xdr:nvSpPr>
      <xdr:spPr>
        <a:xfrm>
          <a:off x="20199350" y="104717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9525</xdr:rowOff>
    </xdr:from>
    <xdr:ext cx="468630" cy="257810"/>
    <xdr:sp macro="" textlink="">
      <xdr:nvSpPr>
        <xdr:cNvPr id="617" name="n_3mainValue【学校施設】&#10;一人当たり面積">
          <a:extLst>
            <a:ext uri="{FF2B5EF4-FFF2-40B4-BE49-F238E27FC236}">
              <a16:creationId xmlns:a16="http://schemas.microsoft.com/office/drawing/2014/main" id="{00000000-0008-0000-0F00-000069020000}"/>
            </a:ext>
          </a:extLst>
        </xdr:cNvPr>
        <xdr:cNvSpPr txBox="1"/>
      </xdr:nvSpPr>
      <xdr:spPr>
        <a:xfrm>
          <a:off x="19310350" y="10296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147320</xdr:rowOff>
    </xdr:from>
    <xdr:ext cx="468630" cy="259080"/>
    <xdr:sp macro="" textlink="">
      <xdr:nvSpPr>
        <xdr:cNvPr id="618" name="n_4mainValue【学校施設】&#10;一人当たり面積">
          <a:extLst>
            <a:ext uri="{FF2B5EF4-FFF2-40B4-BE49-F238E27FC236}">
              <a16:creationId xmlns:a16="http://schemas.microsoft.com/office/drawing/2014/main" id="{00000000-0008-0000-0F00-00006A020000}"/>
            </a:ext>
          </a:extLst>
        </xdr:cNvPr>
        <xdr:cNvSpPr txBox="1"/>
      </xdr:nvSpPr>
      <xdr:spPr>
        <a:xfrm>
          <a:off x="18421350" y="10434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66090" cy="259080"/>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00000000-0008-0000-0F00-000080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111125</xdr:rowOff>
    </xdr:from>
    <xdr:to>
      <xdr:col>85</xdr:col>
      <xdr:colOff>126365</xdr:colOff>
      <xdr:row>85</xdr:row>
      <xdr:rowOff>147955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5" y="1331277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151765</xdr:rowOff>
    </xdr:from>
    <xdr:ext cx="405130" cy="259080"/>
    <xdr:sp macro="" textlink="">
      <xdr:nvSpPr>
        <xdr:cNvPr id="642" name="【児童館】&#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4725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147955</xdr:rowOff>
    </xdr:from>
    <xdr:to>
      <xdr:col>86</xdr:col>
      <xdr:colOff>25400</xdr:colOff>
      <xdr:row>85</xdr:row>
      <xdr:rowOff>147955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472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57785</xdr:rowOff>
    </xdr:from>
    <xdr:ext cx="405130" cy="259080"/>
    <xdr:sp macro="" textlink="">
      <xdr:nvSpPr>
        <xdr:cNvPr id="644" name="【児童館】&#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1308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111125</xdr:rowOff>
    </xdr:from>
    <xdr:to>
      <xdr:col>86</xdr:col>
      <xdr:colOff>25400</xdr:colOff>
      <xdr:row>77</xdr:row>
      <xdr:rowOff>111125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3312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73025</xdr:rowOff>
    </xdr:from>
    <xdr:ext cx="405130" cy="259080"/>
    <xdr:sp macro="" textlink="">
      <xdr:nvSpPr>
        <xdr:cNvPr id="646" name="【児童館】&#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3789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94615</xdr:rowOff>
    </xdr:from>
    <xdr:to>
      <xdr:col>85</xdr:col>
      <xdr:colOff>177800</xdr:colOff>
      <xdr:row>81</xdr:row>
      <xdr:rowOff>24765</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381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63500</xdr:rowOff>
    </xdr:from>
    <xdr:to>
      <xdr:col>81</xdr:col>
      <xdr:colOff>101600</xdr:colOff>
      <xdr:row>80</xdr:row>
      <xdr:rowOff>164465</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377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7620</xdr:rowOff>
    </xdr:from>
    <xdr:to>
      <xdr:col>76</xdr:col>
      <xdr:colOff>165100</xdr:colOff>
      <xdr:row>80</xdr:row>
      <xdr:rowOff>109220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10160</xdr:rowOff>
    </xdr:from>
    <xdr:to>
      <xdr:col>72</xdr:col>
      <xdr:colOff>38100</xdr:colOff>
      <xdr:row>80</xdr:row>
      <xdr:rowOff>111760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137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xdr:rowOff>
    </xdr:from>
    <xdr:to>
      <xdr:col>67</xdr:col>
      <xdr:colOff>101600</xdr:colOff>
      <xdr:row>80</xdr:row>
      <xdr:rowOff>111760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2763500" y="137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79</xdr:row>
      <xdr:rowOff>53340</xdr:rowOff>
    </xdr:from>
    <xdr:to>
      <xdr:col>85</xdr:col>
      <xdr:colOff>177800</xdr:colOff>
      <xdr:row>79</xdr:row>
      <xdr:rowOff>154940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626870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76200</xdr:rowOff>
    </xdr:from>
    <xdr:ext cx="405130" cy="257810"/>
    <xdr:sp macro="" textlink="">
      <xdr:nvSpPr>
        <xdr:cNvPr id="658" name="【児童館】&#10;有形固定資産減価償却率該当値テキスト">
          <a:extLst>
            <a:ext uri="{FF2B5EF4-FFF2-40B4-BE49-F238E27FC236}">
              <a16:creationId xmlns:a16="http://schemas.microsoft.com/office/drawing/2014/main" id="{00000000-0008-0000-0F00-000092020000}"/>
            </a:ext>
          </a:extLst>
        </xdr:cNvPr>
        <xdr:cNvSpPr txBox="1"/>
      </xdr:nvSpPr>
      <xdr:spPr>
        <a:xfrm>
          <a:off x="16357600" y="13449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144780</xdr:rowOff>
    </xdr:from>
    <xdr:to>
      <xdr:col>81</xdr:col>
      <xdr:colOff>101600</xdr:colOff>
      <xdr:row>79</xdr:row>
      <xdr:rowOff>74930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24130</xdr:rowOff>
    </xdr:from>
    <xdr:to>
      <xdr:col>85</xdr:col>
      <xdr:colOff>127000</xdr:colOff>
      <xdr:row>79</xdr:row>
      <xdr:rowOff>104140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5481300" y="1356868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69850</xdr:rowOff>
    </xdr:from>
    <xdr:to>
      <xdr:col>76</xdr:col>
      <xdr:colOff>165100</xdr:colOff>
      <xdr:row>78</xdr:row>
      <xdr:rowOff>171450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4541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120650</xdr:rowOff>
    </xdr:from>
    <xdr:to>
      <xdr:col>81</xdr:col>
      <xdr:colOff>50800</xdr:colOff>
      <xdr:row>79</xdr:row>
      <xdr:rowOff>24130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4592300" y="1349375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161290</xdr:rowOff>
    </xdr:from>
    <xdr:to>
      <xdr:col>72</xdr:col>
      <xdr:colOff>38100</xdr:colOff>
      <xdr:row>78</xdr:row>
      <xdr:rowOff>91440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3652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40640</xdr:rowOff>
    </xdr:from>
    <xdr:to>
      <xdr:col>76</xdr:col>
      <xdr:colOff>114300</xdr:colOff>
      <xdr:row>78</xdr:row>
      <xdr:rowOff>120650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3703300" y="134137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81280</xdr:rowOff>
    </xdr:from>
    <xdr:to>
      <xdr:col>67</xdr:col>
      <xdr:colOff>101600</xdr:colOff>
      <xdr:row>78</xdr:row>
      <xdr:rowOff>11430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763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132080</xdr:rowOff>
    </xdr:from>
    <xdr:to>
      <xdr:col>71</xdr:col>
      <xdr:colOff>177800</xdr:colOff>
      <xdr:row>78</xdr:row>
      <xdr:rowOff>40640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814300" y="133337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155575</xdr:rowOff>
    </xdr:from>
    <xdr:ext cx="405130" cy="257810"/>
    <xdr:sp macro="" textlink="">
      <xdr:nvSpPr>
        <xdr:cNvPr id="667" name="n_1aveValue【児童館】&#10;有形固定資産減価償却率">
          <a:extLst>
            <a:ext uri="{FF2B5EF4-FFF2-40B4-BE49-F238E27FC236}">
              <a16:creationId xmlns:a16="http://schemas.microsoft.com/office/drawing/2014/main" id="{00000000-0008-0000-0F00-00009B020000}"/>
            </a:ext>
          </a:extLst>
        </xdr:cNvPr>
        <xdr:cNvSpPr txBox="1"/>
      </xdr:nvSpPr>
      <xdr:spPr>
        <a:xfrm>
          <a:off x="15266035" y="13871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100330</xdr:rowOff>
    </xdr:from>
    <xdr:ext cx="403860" cy="257810"/>
    <xdr:sp macro="" textlink="">
      <xdr:nvSpPr>
        <xdr:cNvPr id="668" name="n_2aveValue【児童館】&#10;有形固定資産減価償却率">
          <a:extLst>
            <a:ext uri="{FF2B5EF4-FFF2-40B4-BE49-F238E27FC236}">
              <a16:creationId xmlns:a16="http://schemas.microsoft.com/office/drawing/2014/main" id="{00000000-0008-0000-0F00-00009C020000}"/>
            </a:ext>
          </a:extLst>
        </xdr:cNvPr>
        <xdr:cNvSpPr txBox="1"/>
      </xdr:nvSpPr>
      <xdr:spPr>
        <a:xfrm>
          <a:off x="14389735" y="13816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102870</xdr:rowOff>
    </xdr:from>
    <xdr:ext cx="403860" cy="259080"/>
    <xdr:sp macro="" textlink="">
      <xdr:nvSpPr>
        <xdr:cNvPr id="669" name="n_3aveValue【児童館】&#10;有形固定資産減価償却率">
          <a:extLst>
            <a:ext uri="{FF2B5EF4-FFF2-40B4-BE49-F238E27FC236}">
              <a16:creationId xmlns:a16="http://schemas.microsoft.com/office/drawing/2014/main" id="{00000000-0008-0000-0F00-00009D020000}"/>
            </a:ext>
          </a:extLst>
        </xdr:cNvPr>
        <xdr:cNvSpPr txBox="1"/>
      </xdr:nvSpPr>
      <xdr:spPr>
        <a:xfrm>
          <a:off x="13500735" y="13818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102870</xdr:rowOff>
    </xdr:from>
    <xdr:ext cx="403860" cy="259080"/>
    <xdr:sp macro="" textlink="">
      <xdr:nvSpPr>
        <xdr:cNvPr id="670" name="n_4aveValue【児童館】&#10;有形固定資産減価償却率">
          <a:extLst>
            <a:ext uri="{FF2B5EF4-FFF2-40B4-BE49-F238E27FC236}">
              <a16:creationId xmlns:a16="http://schemas.microsoft.com/office/drawing/2014/main" id="{00000000-0008-0000-0F00-00009E020000}"/>
            </a:ext>
          </a:extLst>
        </xdr:cNvPr>
        <xdr:cNvSpPr txBox="1"/>
      </xdr:nvSpPr>
      <xdr:spPr>
        <a:xfrm>
          <a:off x="12611735" y="13818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91440</xdr:rowOff>
    </xdr:from>
    <xdr:ext cx="405130" cy="259080"/>
    <xdr:sp macro="" textlink="">
      <xdr:nvSpPr>
        <xdr:cNvPr id="671" name="n_1mainValue【児童館】&#10;有形固定資産減価償却率">
          <a:extLst>
            <a:ext uri="{FF2B5EF4-FFF2-40B4-BE49-F238E27FC236}">
              <a16:creationId xmlns:a16="http://schemas.microsoft.com/office/drawing/2014/main" id="{00000000-0008-0000-0F00-00009F020000}"/>
            </a:ext>
          </a:extLst>
        </xdr:cNvPr>
        <xdr:cNvSpPr txBox="1"/>
      </xdr:nvSpPr>
      <xdr:spPr>
        <a:xfrm>
          <a:off x="15266035" y="13293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16510</xdr:rowOff>
    </xdr:from>
    <xdr:ext cx="403860" cy="259080"/>
    <xdr:sp macro="" textlink="">
      <xdr:nvSpPr>
        <xdr:cNvPr id="672" name="n_2mainValue【児童館】&#10;有形固定資産減価償却率">
          <a:extLst>
            <a:ext uri="{FF2B5EF4-FFF2-40B4-BE49-F238E27FC236}">
              <a16:creationId xmlns:a16="http://schemas.microsoft.com/office/drawing/2014/main" id="{00000000-0008-0000-0F00-0000A0020000}"/>
            </a:ext>
          </a:extLst>
        </xdr:cNvPr>
        <xdr:cNvSpPr txBox="1"/>
      </xdr:nvSpPr>
      <xdr:spPr>
        <a:xfrm>
          <a:off x="14389735" y="13218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107950</xdr:rowOff>
    </xdr:from>
    <xdr:ext cx="403860" cy="259080"/>
    <xdr:sp macro="" textlink="">
      <xdr:nvSpPr>
        <xdr:cNvPr id="673" name="n_3mainValue【児童館】&#10;有形固定資産減価償却率">
          <a:extLst>
            <a:ext uri="{FF2B5EF4-FFF2-40B4-BE49-F238E27FC236}">
              <a16:creationId xmlns:a16="http://schemas.microsoft.com/office/drawing/2014/main" id="{00000000-0008-0000-0F00-0000A1020000}"/>
            </a:ext>
          </a:extLst>
        </xdr:cNvPr>
        <xdr:cNvSpPr txBox="1"/>
      </xdr:nvSpPr>
      <xdr:spPr>
        <a:xfrm>
          <a:off x="13500735" y="13138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76</xdr:row>
      <xdr:rowOff>27940</xdr:rowOff>
    </xdr:from>
    <xdr:ext cx="403860" cy="259080"/>
    <xdr:sp macro="" textlink="">
      <xdr:nvSpPr>
        <xdr:cNvPr id="674" name="n_4mainValue【児童館】&#10;有形固定資産減価償却率">
          <a:extLst>
            <a:ext uri="{FF2B5EF4-FFF2-40B4-BE49-F238E27FC236}">
              <a16:creationId xmlns:a16="http://schemas.microsoft.com/office/drawing/2014/main" id="{00000000-0008-0000-0F00-0000A2020000}"/>
            </a:ext>
          </a:extLst>
        </xdr:cNvPr>
        <xdr:cNvSpPr txBox="1"/>
      </xdr:nvSpPr>
      <xdr:spPr>
        <a:xfrm>
          <a:off x="12611735" y="13058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107950</xdr:rowOff>
    </xdr:from>
    <xdr:to>
      <xdr:col>116</xdr:col>
      <xdr:colOff>62865</xdr:colOff>
      <xdr:row>86</xdr:row>
      <xdr:rowOff>88900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5" y="133096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900" cy="259080"/>
    <xdr:sp macro="" textlink="">
      <xdr:nvSpPr>
        <xdr:cNvPr id="699" name="【児童館】&#10;一人当たり面積最小値テキスト">
          <a:extLst>
            <a:ext uri="{FF2B5EF4-FFF2-40B4-BE49-F238E27FC236}">
              <a16:creationId xmlns:a16="http://schemas.microsoft.com/office/drawing/2014/main" id="{00000000-0008-0000-0F00-0000BB020000}"/>
            </a:ext>
          </a:extLst>
        </xdr:cNvPr>
        <xdr:cNvSpPr txBox="1"/>
      </xdr:nvSpPr>
      <xdr:spPr>
        <a:xfrm>
          <a:off x="2219960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83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54610</xdr:rowOff>
    </xdr:from>
    <xdr:ext cx="469900" cy="257810"/>
    <xdr:sp macro="" textlink="">
      <xdr:nvSpPr>
        <xdr:cNvPr id="701" name="【児童館】&#10;一人当たり面積最大値テキスト">
          <a:extLst>
            <a:ext uri="{FF2B5EF4-FFF2-40B4-BE49-F238E27FC236}">
              <a16:creationId xmlns:a16="http://schemas.microsoft.com/office/drawing/2014/main" id="{00000000-0008-0000-0F00-0000BD020000}"/>
            </a:ext>
          </a:extLst>
        </xdr:cNvPr>
        <xdr:cNvSpPr txBox="1"/>
      </xdr:nvSpPr>
      <xdr:spPr>
        <a:xfrm>
          <a:off x="22199600" y="13084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30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130810</xdr:rowOff>
    </xdr:from>
    <xdr:ext cx="469900" cy="259080"/>
    <xdr:sp macro="" textlink="">
      <xdr:nvSpPr>
        <xdr:cNvPr id="703" name="【児童館】&#10;一人当たり面積平均値テキスト">
          <a:extLst>
            <a:ext uri="{FF2B5EF4-FFF2-40B4-BE49-F238E27FC236}">
              <a16:creationId xmlns:a16="http://schemas.microsoft.com/office/drawing/2014/main" id="{00000000-0008-0000-0F00-0000BF020000}"/>
            </a:ext>
          </a:extLst>
        </xdr:cNvPr>
        <xdr:cNvSpPr txBox="1"/>
      </xdr:nvSpPr>
      <xdr:spPr>
        <a:xfrm>
          <a:off x="22199600" y="14189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124460</xdr:rowOff>
    </xdr:from>
    <xdr:ext cx="469900" cy="259080"/>
    <xdr:sp macro="" textlink="">
      <xdr:nvSpPr>
        <xdr:cNvPr id="715" name="【児童館】&#10;一人当たり面積該当値テキスト">
          <a:extLst>
            <a:ext uri="{FF2B5EF4-FFF2-40B4-BE49-F238E27FC236}">
              <a16:creationId xmlns:a16="http://schemas.microsoft.com/office/drawing/2014/main" id="{00000000-0008-0000-0F00-0000CB020000}"/>
            </a:ext>
          </a:extLst>
        </xdr:cNvPr>
        <xdr:cNvSpPr txBox="1"/>
      </xdr:nvSpPr>
      <xdr:spPr>
        <a:xfrm>
          <a:off x="2219960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1323300" y="14211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165100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0434300" y="1421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82</xdr:row>
      <xdr:rowOff>165100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545300" y="14224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114300</xdr:rowOff>
    </xdr:from>
    <xdr:to>
      <xdr:col>98</xdr:col>
      <xdr:colOff>38100</xdr:colOff>
      <xdr:row>83</xdr:row>
      <xdr:rowOff>44450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8605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165100</xdr:rowOff>
    </xdr:from>
    <xdr:to>
      <xdr:col>102</xdr:col>
      <xdr:colOff>114300</xdr:colOff>
      <xdr:row>82</xdr:row>
      <xdr:rowOff>165100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656300" y="14224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137160</xdr:rowOff>
    </xdr:from>
    <xdr:ext cx="469900" cy="259080"/>
    <xdr:sp macro="" textlink="">
      <xdr:nvSpPr>
        <xdr:cNvPr id="724" name="n_1aveValue【児童館】&#10;一人当たり面積">
          <a:extLst>
            <a:ext uri="{FF2B5EF4-FFF2-40B4-BE49-F238E27FC236}">
              <a16:creationId xmlns:a16="http://schemas.microsoft.com/office/drawing/2014/main" id="{00000000-0008-0000-0F00-0000D4020000}"/>
            </a:ext>
          </a:extLst>
        </xdr:cNvPr>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149860</xdr:rowOff>
    </xdr:from>
    <xdr:ext cx="468630" cy="259080"/>
    <xdr:sp macro="" textlink="">
      <xdr:nvSpPr>
        <xdr:cNvPr id="725" name="n_2aveValue【児童館】&#10;一人当たり面積">
          <a:extLst>
            <a:ext uri="{FF2B5EF4-FFF2-40B4-BE49-F238E27FC236}">
              <a16:creationId xmlns:a16="http://schemas.microsoft.com/office/drawing/2014/main" id="{00000000-0008-0000-0F00-0000D5020000}"/>
            </a:ext>
          </a:extLst>
        </xdr:cNvPr>
        <xdr:cNvSpPr txBox="1"/>
      </xdr:nvSpPr>
      <xdr:spPr>
        <a:xfrm>
          <a:off x="20199350" y="14380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86360</xdr:rowOff>
    </xdr:from>
    <xdr:ext cx="468630" cy="257810"/>
    <xdr:sp macro="" textlink="">
      <xdr:nvSpPr>
        <xdr:cNvPr id="726" name="n_3aveValue【児童館】&#10;一人当たり面積">
          <a:extLst>
            <a:ext uri="{FF2B5EF4-FFF2-40B4-BE49-F238E27FC236}">
              <a16:creationId xmlns:a16="http://schemas.microsoft.com/office/drawing/2014/main" id="{00000000-0008-0000-0F00-0000D6020000}"/>
            </a:ext>
          </a:extLst>
        </xdr:cNvPr>
        <xdr:cNvSpPr txBox="1"/>
      </xdr:nvSpPr>
      <xdr:spPr>
        <a:xfrm>
          <a:off x="19310350" y="14316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86360</xdr:rowOff>
    </xdr:from>
    <xdr:ext cx="468630" cy="257810"/>
    <xdr:sp macro="" textlink="">
      <xdr:nvSpPr>
        <xdr:cNvPr id="727" name="n_4aveValue【児童館】&#10;一人当たり面積">
          <a:extLst>
            <a:ext uri="{FF2B5EF4-FFF2-40B4-BE49-F238E27FC236}">
              <a16:creationId xmlns:a16="http://schemas.microsoft.com/office/drawing/2014/main" id="{00000000-0008-0000-0F00-0000D7020000}"/>
            </a:ext>
          </a:extLst>
        </xdr:cNvPr>
        <xdr:cNvSpPr txBox="1"/>
      </xdr:nvSpPr>
      <xdr:spPr>
        <a:xfrm>
          <a:off x="18421350" y="14316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48260</xdr:rowOff>
    </xdr:from>
    <xdr:ext cx="469900" cy="259080"/>
    <xdr:sp macro="" textlink="">
      <xdr:nvSpPr>
        <xdr:cNvPr id="728" name="n_1mainValue【児童館】&#10;一人当たり面積">
          <a:extLst>
            <a:ext uri="{FF2B5EF4-FFF2-40B4-BE49-F238E27FC236}">
              <a16:creationId xmlns:a16="http://schemas.microsoft.com/office/drawing/2014/main" id="{00000000-0008-0000-0F00-0000D8020000}"/>
            </a:ext>
          </a:extLst>
        </xdr:cNvPr>
        <xdr:cNvSpPr txBox="1"/>
      </xdr:nvSpPr>
      <xdr:spPr>
        <a:xfrm>
          <a:off x="2107565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60960</xdr:rowOff>
    </xdr:from>
    <xdr:ext cx="468630" cy="259080"/>
    <xdr:sp macro="" textlink="">
      <xdr:nvSpPr>
        <xdr:cNvPr id="729" name="n_2mainValue【児童館】&#10;一人当たり面積">
          <a:extLst>
            <a:ext uri="{FF2B5EF4-FFF2-40B4-BE49-F238E27FC236}">
              <a16:creationId xmlns:a16="http://schemas.microsoft.com/office/drawing/2014/main" id="{00000000-0008-0000-0F00-0000D9020000}"/>
            </a:ext>
          </a:extLst>
        </xdr:cNvPr>
        <xdr:cNvSpPr txBox="1"/>
      </xdr:nvSpPr>
      <xdr:spPr>
        <a:xfrm>
          <a:off x="20199350" y="13948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60960</xdr:rowOff>
    </xdr:from>
    <xdr:ext cx="468630" cy="259080"/>
    <xdr:sp macro="" textlink="">
      <xdr:nvSpPr>
        <xdr:cNvPr id="730" name="n_3mainValue【児童館】&#10;一人当たり面積">
          <a:extLst>
            <a:ext uri="{FF2B5EF4-FFF2-40B4-BE49-F238E27FC236}">
              <a16:creationId xmlns:a16="http://schemas.microsoft.com/office/drawing/2014/main" id="{00000000-0008-0000-0F00-0000DA020000}"/>
            </a:ext>
          </a:extLst>
        </xdr:cNvPr>
        <xdr:cNvSpPr txBox="1"/>
      </xdr:nvSpPr>
      <xdr:spPr>
        <a:xfrm>
          <a:off x="19310350" y="13948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60960</xdr:rowOff>
    </xdr:from>
    <xdr:ext cx="468630" cy="259080"/>
    <xdr:sp macro="" textlink="">
      <xdr:nvSpPr>
        <xdr:cNvPr id="731" name="n_4mainValue【児童館】&#10;一人当たり面積">
          <a:extLst>
            <a:ext uri="{FF2B5EF4-FFF2-40B4-BE49-F238E27FC236}">
              <a16:creationId xmlns:a16="http://schemas.microsoft.com/office/drawing/2014/main" id="{00000000-0008-0000-0F00-0000DB020000}"/>
            </a:ext>
          </a:extLst>
        </xdr:cNvPr>
        <xdr:cNvSpPr txBox="1"/>
      </xdr:nvSpPr>
      <xdr:spPr>
        <a:xfrm>
          <a:off x="18421350" y="13948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00000000-0008-0000-0F00-0000F4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138430</xdr:rowOff>
    </xdr:from>
    <xdr:to>
      <xdr:col>85</xdr:col>
      <xdr:colOff>126365</xdr:colOff>
      <xdr:row>109</xdr:row>
      <xdr:rowOff>35560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6318865" y="1745488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58" name="【公民館】&#10;有形固定資産減価償却率最小値テキスト">
          <a:extLst>
            <a:ext uri="{FF2B5EF4-FFF2-40B4-BE49-F238E27FC236}">
              <a16:creationId xmlns:a16="http://schemas.microsoft.com/office/drawing/2014/main" id="{00000000-0008-0000-0F00-0000F6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85090</xdr:rowOff>
    </xdr:from>
    <xdr:ext cx="405130" cy="259080"/>
    <xdr:sp macro="" textlink="">
      <xdr:nvSpPr>
        <xdr:cNvPr id="760" name="【公民館】&#10;有形固定資産減価償却率最大値テキスト">
          <a:extLst>
            <a:ext uri="{FF2B5EF4-FFF2-40B4-BE49-F238E27FC236}">
              <a16:creationId xmlns:a16="http://schemas.microsoft.com/office/drawing/2014/main" id="{00000000-0008-0000-0F00-0000F8020000}"/>
            </a:ext>
          </a:extLst>
        </xdr:cNvPr>
        <xdr:cNvSpPr txBox="1"/>
      </xdr:nvSpPr>
      <xdr:spPr>
        <a:xfrm>
          <a:off x="16357600" y="17230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138430</xdr:rowOff>
    </xdr:from>
    <xdr:to>
      <xdr:col>86</xdr:col>
      <xdr:colOff>25400</xdr:colOff>
      <xdr:row>101</xdr:row>
      <xdr:rowOff>138430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745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26670</xdr:rowOff>
    </xdr:from>
    <xdr:ext cx="405130" cy="259080"/>
    <xdr:sp macro="" textlink="">
      <xdr:nvSpPr>
        <xdr:cNvPr id="762" name="【公民館】&#10;有形固定資産減価償却率平均値テキスト">
          <a:extLst>
            <a:ext uri="{FF2B5EF4-FFF2-40B4-BE49-F238E27FC236}">
              <a16:creationId xmlns:a16="http://schemas.microsoft.com/office/drawing/2014/main" id="{00000000-0008-0000-0F00-0000FA020000}"/>
            </a:ext>
          </a:extLst>
        </xdr:cNvPr>
        <xdr:cNvSpPr txBox="1"/>
      </xdr:nvSpPr>
      <xdr:spPr>
        <a:xfrm>
          <a:off x="16357600" y="180289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48260</xdr:rowOff>
    </xdr:from>
    <xdr:to>
      <xdr:col>85</xdr:col>
      <xdr:colOff>177800</xdr:colOff>
      <xdr:row>105</xdr:row>
      <xdr:rowOff>149860</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62687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10795</xdr:rowOff>
    </xdr:from>
    <xdr:to>
      <xdr:col>76</xdr:col>
      <xdr:colOff>165100</xdr:colOff>
      <xdr:row>105</xdr:row>
      <xdr:rowOff>112395</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4541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29210</xdr:rowOff>
    </xdr:from>
    <xdr:to>
      <xdr:col>72</xdr:col>
      <xdr:colOff>38100</xdr:colOff>
      <xdr:row>105</xdr:row>
      <xdr:rowOff>130175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36525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168910</xdr:rowOff>
    </xdr:from>
    <xdr:to>
      <xdr:col>67</xdr:col>
      <xdr:colOff>101600</xdr:colOff>
      <xdr:row>105</xdr:row>
      <xdr:rowOff>99060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2763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87630</xdr:rowOff>
    </xdr:from>
    <xdr:to>
      <xdr:col>85</xdr:col>
      <xdr:colOff>177800</xdr:colOff>
      <xdr:row>102</xdr:row>
      <xdr:rowOff>17780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6268700" y="174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40640</xdr:rowOff>
    </xdr:from>
    <xdr:ext cx="405130" cy="257810"/>
    <xdr:sp macro="" textlink="">
      <xdr:nvSpPr>
        <xdr:cNvPr id="774" name="【公民館】&#10;有形固定資産減価償却率該当値テキスト">
          <a:extLst>
            <a:ext uri="{FF2B5EF4-FFF2-40B4-BE49-F238E27FC236}">
              <a16:creationId xmlns:a16="http://schemas.microsoft.com/office/drawing/2014/main" id="{00000000-0008-0000-0F00-000006030000}"/>
            </a:ext>
          </a:extLst>
        </xdr:cNvPr>
        <xdr:cNvSpPr txBox="1"/>
      </xdr:nvSpPr>
      <xdr:spPr>
        <a:xfrm>
          <a:off x="16357600" y="17357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79375</xdr:rowOff>
    </xdr:from>
    <xdr:to>
      <xdr:col>81</xdr:col>
      <xdr:colOff>101600</xdr:colOff>
      <xdr:row>101</xdr:row>
      <xdr:rowOff>9525</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5430500" y="172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130175</xdr:rowOff>
    </xdr:from>
    <xdr:to>
      <xdr:col>85</xdr:col>
      <xdr:colOff>127000</xdr:colOff>
      <xdr:row>101</xdr:row>
      <xdr:rowOff>138430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5481300" y="1727517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19050</xdr:rowOff>
    </xdr:from>
    <xdr:to>
      <xdr:col>76</xdr:col>
      <xdr:colOff>165100</xdr:colOff>
      <xdr:row>100</xdr:row>
      <xdr:rowOff>120650</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45415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69850</xdr:rowOff>
    </xdr:from>
    <xdr:to>
      <xdr:col>81</xdr:col>
      <xdr:colOff>50800</xdr:colOff>
      <xdr:row>100</xdr:row>
      <xdr:rowOff>130175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4592300" y="1721485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170815</xdr:rowOff>
    </xdr:from>
    <xdr:to>
      <xdr:col>72</xdr:col>
      <xdr:colOff>38100</xdr:colOff>
      <xdr:row>108</xdr:row>
      <xdr:rowOff>100965</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36525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69850</xdr:rowOff>
    </xdr:from>
    <xdr:to>
      <xdr:col>76</xdr:col>
      <xdr:colOff>114300</xdr:colOff>
      <xdr:row>108</xdr:row>
      <xdr:rowOff>50165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3703300" y="17214850"/>
          <a:ext cx="889000" cy="135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137795</xdr:rowOff>
    </xdr:from>
    <xdr:to>
      <xdr:col>67</xdr:col>
      <xdr:colOff>101600</xdr:colOff>
      <xdr:row>108</xdr:row>
      <xdr:rowOff>67945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2763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17780</xdr:rowOff>
    </xdr:from>
    <xdr:to>
      <xdr:col>71</xdr:col>
      <xdr:colOff>177800</xdr:colOff>
      <xdr:row>108</xdr:row>
      <xdr:rowOff>50165</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814300" y="185343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118110</xdr:rowOff>
    </xdr:from>
    <xdr:ext cx="405130" cy="259080"/>
    <xdr:sp macro="" textlink="">
      <xdr:nvSpPr>
        <xdr:cNvPr id="783" name="n_1aveValue【公民館】&#10;有形固定資産減価償却率">
          <a:extLst>
            <a:ext uri="{FF2B5EF4-FFF2-40B4-BE49-F238E27FC236}">
              <a16:creationId xmlns:a16="http://schemas.microsoft.com/office/drawing/2014/main" id="{00000000-0008-0000-0F00-00000F030000}"/>
            </a:ext>
          </a:extLst>
        </xdr:cNvPr>
        <xdr:cNvSpPr txBox="1"/>
      </xdr:nvSpPr>
      <xdr:spPr>
        <a:xfrm>
          <a:off x="15266035" y="1812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103505</xdr:rowOff>
    </xdr:from>
    <xdr:ext cx="403860" cy="259080"/>
    <xdr:sp macro="" textlink="">
      <xdr:nvSpPr>
        <xdr:cNvPr id="784" name="n_2aveValue【公民館】&#10;有形固定資産減価償却率">
          <a:extLst>
            <a:ext uri="{FF2B5EF4-FFF2-40B4-BE49-F238E27FC236}">
              <a16:creationId xmlns:a16="http://schemas.microsoft.com/office/drawing/2014/main" id="{00000000-0008-0000-0F00-000010030000}"/>
            </a:ext>
          </a:extLst>
        </xdr:cNvPr>
        <xdr:cNvSpPr txBox="1"/>
      </xdr:nvSpPr>
      <xdr:spPr>
        <a:xfrm>
          <a:off x="14389735" y="18105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146685</xdr:rowOff>
    </xdr:from>
    <xdr:ext cx="403860" cy="257810"/>
    <xdr:sp macro="" textlink="">
      <xdr:nvSpPr>
        <xdr:cNvPr id="785" name="n_3aveValue【公民館】&#10;有形固定資産減価償却率">
          <a:extLst>
            <a:ext uri="{FF2B5EF4-FFF2-40B4-BE49-F238E27FC236}">
              <a16:creationId xmlns:a16="http://schemas.microsoft.com/office/drawing/2014/main" id="{00000000-0008-0000-0F00-000011030000}"/>
            </a:ext>
          </a:extLst>
        </xdr:cNvPr>
        <xdr:cNvSpPr txBox="1"/>
      </xdr:nvSpPr>
      <xdr:spPr>
        <a:xfrm>
          <a:off x="13500735" y="17806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115570</xdr:rowOff>
    </xdr:from>
    <xdr:ext cx="403860" cy="259080"/>
    <xdr:sp macro="" textlink="">
      <xdr:nvSpPr>
        <xdr:cNvPr id="786" name="n_4aveValue【公民館】&#10;有形固定資産減価償却率">
          <a:extLst>
            <a:ext uri="{FF2B5EF4-FFF2-40B4-BE49-F238E27FC236}">
              <a16:creationId xmlns:a16="http://schemas.microsoft.com/office/drawing/2014/main" id="{00000000-0008-0000-0F00-000012030000}"/>
            </a:ext>
          </a:extLst>
        </xdr:cNvPr>
        <xdr:cNvSpPr txBox="1"/>
      </xdr:nvSpPr>
      <xdr:spPr>
        <a:xfrm>
          <a:off x="12611735" y="17774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26035</xdr:rowOff>
    </xdr:from>
    <xdr:ext cx="405130" cy="259080"/>
    <xdr:sp macro="" textlink="">
      <xdr:nvSpPr>
        <xdr:cNvPr id="787" name="n_1mainValue【公民館】&#10;有形固定資産減価償却率">
          <a:extLst>
            <a:ext uri="{FF2B5EF4-FFF2-40B4-BE49-F238E27FC236}">
              <a16:creationId xmlns:a16="http://schemas.microsoft.com/office/drawing/2014/main" id="{00000000-0008-0000-0F00-000013030000}"/>
            </a:ext>
          </a:extLst>
        </xdr:cNvPr>
        <xdr:cNvSpPr txBox="1"/>
      </xdr:nvSpPr>
      <xdr:spPr>
        <a:xfrm>
          <a:off x="15266035" y="16999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98</xdr:row>
      <xdr:rowOff>137160</xdr:rowOff>
    </xdr:from>
    <xdr:ext cx="340360" cy="259080"/>
    <xdr:sp macro="" textlink="">
      <xdr:nvSpPr>
        <xdr:cNvPr id="788" name="n_2mainValue【公民館】&#10;有形固定資産減価償却率">
          <a:extLst>
            <a:ext uri="{FF2B5EF4-FFF2-40B4-BE49-F238E27FC236}">
              <a16:creationId xmlns:a16="http://schemas.microsoft.com/office/drawing/2014/main" id="{00000000-0008-0000-0F00-000014030000}"/>
            </a:ext>
          </a:extLst>
        </xdr:cNvPr>
        <xdr:cNvSpPr txBox="1"/>
      </xdr:nvSpPr>
      <xdr:spPr>
        <a:xfrm>
          <a:off x="1442212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92075</xdr:rowOff>
    </xdr:from>
    <xdr:ext cx="403860" cy="259080"/>
    <xdr:sp macro="" textlink="">
      <xdr:nvSpPr>
        <xdr:cNvPr id="789" name="n_3mainValue【公民館】&#10;有形固定資産減価償却率">
          <a:extLst>
            <a:ext uri="{FF2B5EF4-FFF2-40B4-BE49-F238E27FC236}">
              <a16:creationId xmlns:a16="http://schemas.microsoft.com/office/drawing/2014/main" id="{00000000-0008-0000-0F00-000015030000}"/>
            </a:ext>
          </a:extLst>
        </xdr:cNvPr>
        <xdr:cNvSpPr txBox="1"/>
      </xdr:nvSpPr>
      <xdr:spPr>
        <a:xfrm>
          <a:off x="13500735" y="18608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59055</xdr:rowOff>
    </xdr:from>
    <xdr:ext cx="403860" cy="259080"/>
    <xdr:sp macro="" textlink="">
      <xdr:nvSpPr>
        <xdr:cNvPr id="790" name="n_4mainValue【公民館】&#10;有形固定資産減価償却率">
          <a:extLst>
            <a:ext uri="{FF2B5EF4-FFF2-40B4-BE49-F238E27FC236}">
              <a16:creationId xmlns:a16="http://schemas.microsoft.com/office/drawing/2014/main" id="{00000000-0008-0000-0F00-000016030000}"/>
            </a:ext>
          </a:extLst>
        </xdr:cNvPr>
        <xdr:cNvSpPr txBox="1"/>
      </xdr:nvSpPr>
      <xdr:spPr>
        <a:xfrm>
          <a:off x="12611735" y="18575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F00-00002D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108</xdr:row>
      <xdr:rowOff>53975</xdr:rowOff>
    </xdr:from>
    <xdr:to>
      <xdr:col>116</xdr:col>
      <xdr:colOff>62865</xdr:colOff>
      <xdr:row>108</xdr:row>
      <xdr:rowOff>146050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2160865" y="18570575"/>
          <a:ext cx="0" cy="9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38735</xdr:rowOff>
    </xdr:from>
    <xdr:ext cx="469900" cy="259080"/>
    <xdr:sp macro="" textlink="">
      <xdr:nvSpPr>
        <xdr:cNvPr id="815" name="【公民館】&#10;一人当たり面積最小値テキスト">
          <a:extLst>
            <a:ext uri="{FF2B5EF4-FFF2-40B4-BE49-F238E27FC236}">
              <a16:creationId xmlns:a16="http://schemas.microsoft.com/office/drawing/2014/main" id="{00000000-0008-0000-0F00-00002F030000}"/>
            </a:ext>
          </a:extLst>
        </xdr:cNvPr>
        <xdr:cNvSpPr txBox="1"/>
      </xdr:nvSpPr>
      <xdr:spPr>
        <a:xfrm>
          <a:off x="22199600" y="1872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866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635</xdr:rowOff>
    </xdr:from>
    <xdr:ext cx="469900" cy="259080"/>
    <xdr:sp macro="" textlink="">
      <xdr:nvSpPr>
        <xdr:cNvPr id="817" name="【公民館】&#10;一人当たり面積最大値テキスト">
          <a:extLst>
            <a:ext uri="{FF2B5EF4-FFF2-40B4-BE49-F238E27FC236}">
              <a16:creationId xmlns:a16="http://schemas.microsoft.com/office/drawing/2014/main" id="{00000000-0008-0000-0F00-000031030000}"/>
            </a:ext>
          </a:extLst>
        </xdr:cNvPr>
        <xdr:cNvSpPr txBox="1"/>
      </xdr:nvSpPr>
      <xdr:spPr>
        <a:xfrm>
          <a:off x="22199600" y="1834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53975</xdr:rowOff>
    </xdr:from>
    <xdr:to>
      <xdr:col>116</xdr:col>
      <xdr:colOff>152400</xdr:colOff>
      <xdr:row>108</xdr:row>
      <xdr:rowOff>53975</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57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83185</xdr:rowOff>
    </xdr:from>
    <xdr:ext cx="469900" cy="259080"/>
    <xdr:sp macro="" textlink="">
      <xdr:nvSpPr>
        <xdr:cNvPr id="819" name="【公民館】&#10;一人当たり面積平均値テキスト">
          <a:extLst>
            <a:ext uri="{FF2B5EF4-FFF2-40B4-BE49-F238E27FC236}">
              <a16:creationId xmlns:a16="http://schemas.microsoft.com/office/drawing/2014/main" id="{00000000-0008-0000-0F00-000033030000}"/>
            </a:ext>
          </a:extLst>
        </xdr:cNvPr>
        <xdr:cNvSpPr txBox="1"/>
      </xdr:nvSpPr>
      <xdr:spPr>
        <a:xfrm>
          <a:off x="22199600" y="18599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68580</xdr:rowOff>
    </xdr:from>
    <xdr:to>
      <xdr:col>116</xdr:col>
      <xdr:colOff>114300</xdr:colOff>
      <xdr:row>108</xdr:row>
      <xdr:rowOff>170180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2110700" y="185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66040</xdr:rowOff>
    </xdr:from>
    <xdr:to>
      <xdr:col>112</xdr:col>
      <xdr:colOff>38100</xdr:colOff>
      <xdr:row>108</xdr:row>
      <xdr:rowOff>167640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1272500" y="185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66040</xdr:rowOff>
    </xdr:from>
    <xdr:to>
      <xdr:col>107</xdr:col>
      <xdr:colOff>101600</xdr:colOff>
      <xdr:row>108</xdr:row>
      <xdr:rowOff>167640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0383500" y="185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31750</xdr:rowOff>
    </xdr:from>
    <xdr:to>
      <xdr:col>102</xdr:col>
      <xdr:colOff>165100</xdr:colOff>
      <xdr:row>108</xdr:row>
      <xdr:rowOff>133350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9494500" y="185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65405</xdr:rowOff>
    </xdr:from>
    <xdr:to>
      <xdr:col>98</xdr:col>
      <xdr:colOff>38100</xdr:colOff>
      <xdr:row>108</xdr:row>
      <xdr:rowOff>167005</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8605500" y="1858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67945</xdr:rowOff>
    </xdr:from>
    <xdr:to>
      <xdr:col>116</xdr:col>
      <xdr:colOff>114300</xdr:colOff>
      <xdr:row>108</xdr:row>
      <xdr:rowOff>169545</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2110700" y="185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127635</xdr:rowOff>
    </xdr:from>
    <xdr:ext cx="469900" cy="259080"/>
    <xdr:sp macro="" textlink="">
      <xdr:nvSpPr>
        <xdr:cNvPr id="831" name="【公民館】&#10;一人当たり面積該当値テキスト">
          <a:extLst>
            <a:ext uri="{FF2B5EF4-FFF2-40B4-BE49-F238E27FC236}">
              <a16:creationId xmlns:a16="http://schemas.microsoft.com/office/drawing/2014/main" id="{00000000-0008-0000-0F00-00003F030000}"/>
            </a:ext>
          </a:extLst>
        </xdr:cNvPr>
        <xdr:cNvSpPr txBox="1"/>
      </xdr:nvSpPr>
      <xdr:spPr>
        <a:xfrm>
          <a:off x="22199600" y="18472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73660</xdr:rowOff>
    </xdr:from>
    <xdr:to>
      <xdr:col>112</xdr:col>
      <xdr:colOff>38100</xdr:colOff>
      <xdr:row>109</xdr:row>
      <xdr:rowOff>3810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1272500" y="18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118745</xdr:rowOff>
    </xdr:from>
    <xdr:to>
      <xdr:col>116</xdr:col>
      <xdr:colOff>63500</xdr:colOff>
      <xdr:row>108</xdr:row>
      <xdr:rowOff>124460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1323300" y="186353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4445</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0383500" y="1859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124460</xdr:rowOff>
    </xdr:from>
    <xdr:to>
      <xdr:col>111</xdr:col>
      <xdr:colOff>177800</xdr:colOff>
      <xdr:row>108</xdr:row>
      <xdr:rowOff>125095</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0434300" y="186410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130175</xdr:rowOff>
    </xdr:from>
    <xdr:to>
      <xdr:col>102</xdr:col>
      <xdr:colOff>165100</xdr:colOff>
      <xdr:row>100</xdr:row>
      <xdr:rowOff>60325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9494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9525</xdr:rowOff>
    </xdr:from>
    <xdr:to>
      <xdr:col>107</xdr:col>
      <xdr:colOff>50800</xdr:colOff>
      <xdr:row>108</xdr:row>
      <xdr:rowOff>125095</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9545300" y="17154525"/>
          <a:ext cx="889000" cy="148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90805</xdr:rowOff>
    </xdr:from>
    <xdr:to>
      <xdr:col>98</xdr:col>
      <xdr:colOff>38100</xdr:colOff>
      <xdr:row>109</xdr:row>
      <xdr:rowOff>20955</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8605500" y="186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9525</xdr:rowOff>
    </xdr:from>
    <xdr:to>
      <xdr:col>102</xdr:col>
      <xdr:colOff>114300</xdr:colOff>
      <xdr:row>108</xdr:row>
      <xdr:rowOff>141605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8656300" y="17154525"/>
          <a:ext cx="889000" cy="150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12700</xdr:rowOff>
    </xdr:from>
    <xdr:ext cx="469900" cy="259080"/>
    <xdr:sp macro="" textlink="">
      <xdr:nvSpPr>
        <xdr:cNvPr id="840" name="n_1aveValue【公民館】&#10;一人当たり面積">
          <a:extLst>
            <a:ext uri="{FF2B5EF4-FFF2-40B4-BE49-F238E27FC236}">
              <a16:creationId xmlns:a16="http://schemas.microsoft.com/office/drawing/2014/main" id="{00000000-0008-0000-0F00-000048030000}"/>
            </a:ext>
          </a:extLst>
        </xdr:cNvPr>
        <xdr:cNvSpPr txBox="1"/>
      </xdr:nvSpPr>
      <xdr:spPr>
        <a:xfrm>
          <a:off x="21075650" y="183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12700</xdr:rowOff>
    </xdr:from>
    <xdr:ext cx="468630" cy="259080"/>
    <xdr:sp macro="" textlink="">
      <xdr:nvSpPr>
        <xdr:cNvPr id="841" name="n_2aveValue【公民館】&#10;一人当たり面積">
          <a:extLst>
            <a:ext uri="{FF2B5EF4-FFF2-40B4-BE49-F238E27FC236}">
              <a16:creationId xmlns:a16="http://schemas.microsoft.com/office/drawing/2014/main" id="{00000000-0008-0000-0F00-000049030000}"/>
            </a:ext>
          </a:extLst>
        </xdr:cNvPr>
        <xdr:cNvSpPr txBox="1"/>
      </xdr:nvSpPr>
      <xdr:spPr>
        <a:xfrm>
          <a:off x="20199350" y="18357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124460</xdr:rowOff>
    </xdr:from>
    <xdr:ext cx="468630" cy="259080"/>
    <xdr:sp macro="" textlink="">
      <xdr:nvSpPr>
        <xdr:cNvPr id="842" name="n_3aveValue【公民館】&#10;一人当たり面積">
          <a:extLst>
            <a:ext uri="{FF2B5EF4-FFF2-40B4-BE49-F238E27FC236}">
              <a16:creationId xmlns:a16="http://schemas.microsoft.com/office/drawing/2014/main" id="{00000000-0008-0000-0F00-00004A030000}"/>
            </a:ext>
          </a:extLst>
        </xdr:cNvPr>
        <xdr:cNvSpPr txBox="1"/>
      </xdr:nvSpPr>
      <xdr:spPr>
        <a:xfrm>
          <a:off x="19310350" y="18641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12065</xdr:rowOff>
    </xdr:from>
    <xdr:ext cx="468630" cy="259080"/>
    <xdr:sp macro="" textlink="">
      <xdr:nvSpPr>
        <xdr:cNvPr id="843" name="n_4aveValue【公民館】&#10;一人当たり面積">
          <a:extLst>
            <a:ext uri="{FF2B5EF4-FFF2-40B4-BE49-F238E27FC236}">
              <a16:creationId xmlns:a16="http://schemas.microsoft.com/office/drawing/2014/main" id="{00000000-0008-0000-0F00-00004B030000}"/>
            </a:ext>
          </a:extLst>
        </xdr:cNvPr>
        <xdr:cNvSpPr txBox="1"/>
      </xdr:nvSpPr>
      <xdr:spPr>
        <a:xfrm>
          <a:off x="18421350" y="18357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167005</xdr:rowOff>
    </xdr:from>
    <xdr:ext cx="469900" cy="257810"/>
    <xdr:sp macro="" textlink="">
      <xdr:nvSpPr>
        <xdr:cNvPr id="844" name="n_1mainValue【公民館】&#10;一人当たり面積">
          <a:extLst>
            <a:ext uri="{FF2B5EF4-FFF2-40B4-BE49-F238E27FC236}">
              <a16:creationId xmlns:a16="http://schemas.microsoft.com/office/drawing/2014/main" id="{00000000-0008-0000-0F00-00004C030000}"/>
            </a:ext>
          </a:extLst>
        </xdr:cNvPr>
        <xdr:cNvSpPr txBox="1"/>
      </xdr:nvSpPr>
      <xdr:spPr>
        <a:xfrm>
          <a:off x="21075650" y="18683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167005</xdr:rowOff>
    </xdr:from>
    <xdr:ext cx="468630" cy="257810"/>
    <xdr:sp macro="" textlink="">
      <xdr:nvSpPr>
        <xdr:cNvPr id="845" name="n_2mainValue【公民館】&#10;一人当たり面積">
          <a:extLst>
            <a:ext uri="{FF2B5EF4-FFF2-40B4-BE49-F238E27FC236}">
              <a16:creationId xmlns:a16="http://schemas.microsoft.com/office/drawing/2014/main" id="{00000000-0008-0000-0F00-00004D030000}"/>
            </a:ext>
          </a:extLst>
        </xdr:cNvPr>
        <xdr:cNvSpPr txBox="1"/>
      </xdr:nvSpPr>
      <xdr:spPr>
        <a:xfrm>
          <a:off x="20199350" y="186836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98</xdr:row>
      <xdr:rowOff>76835</xdr:rowOff>
    </xdr:from>
    <xdr:ext cx="468630" cy="257810"/>
    <xdr:sp macro="" textlink="">
      <xdr:nvSpPr>
        <xdr:cNvPr id="846" name="n_3mainValue【公民館】&#10;一人当たり面積">
          <a:extLst>
            <a:ext uri="{FF2B5EF4-FFF2-40B4-BE49-F238E27FC236}">
              <a16:creationId xmlns:a16="http://schemas.microsoft.com/office/drawing/2014/main" id="{00000000-0008-0000-0F00-00004E030000}"/>
            </a:ext>
          </a:extLst>
        </xdr:cNvPr>
        <xdr:cNvSpPr txBox="1"/>
      </xdr:nvSpPr>
      <xdr:spPr>
        <a:xfrm>
          <a:off x="19310350" y="16878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12065</xdr:rowOff>
    </xdr:from>
    <xdr:ext cx="468630" cy="259080"/>
    <xdr:sp macro="" textlink="">
      <xdr:nvSpPr>
        <xdr:cNvPr id="847" name="n_4mainValue【公民館】&#10;一人当たり面積">
          <a:extLst>
            <a:ext uri="{FF2B5EF4-FFF2-40B4-BE49-F238E27FC236}">
              <a16:creationId xmlns:a16="http://schemas.microsoft.com/office/drawing/2014/main" id="{00000000-0008-0000-0F00-00004F030000}"/>
            </a:ext>
          </a:extLst>
        </xdr:cNvPr>
        <xdr:cNvSpPr txBox="1"/>
      </xdr:nvSpPr>
      <xdr:spPr>
        <a:xfrm>
          <a:off x="18421350" y="18700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学校施設であり、低くなっている施設は認定こども園・幼稚園・保育所、公民館である。これは、平成26年から建て替えを行っており、施設の更新が進んだことによる。</a:t>
          </a:r>
        </a:p>
        <a:p>
          <a:r>
            <a:rPr lang="ja-JP" altLang="en-US"/>
            <a:t>減価償却率が高くなっている、学校施設については、邑楽町建物系個別施設計画にのっとり、老朽化対策に取り組む必要がある。</a:t>
          </a: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138430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79310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142240</xdr:rowOff>
    </xdr:from>
    <xdr:ext cx="40513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171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138430</xdr:rowOff>
    </xdr:from>
    <xdr:to>
      <xdr:col>24</xdr:col>
      <xdr:colOff>152400</xdr:colOff>
      <xdr:row>41</xdr:row>
      <xdr:rowOff>138430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16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81915</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56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126365</xdr:rowOff>
    </xdr:from>
    <xdr:ext cx="405130" cy="25908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470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147955</xdr:rowOff>
    </xdr:from>
    <xdr:to>
      <xdr:col>24</xdr:col>
      <xdr:colOff>114300</xdr:colOff>
      <xdr:row>38</xdr:row>
      <xdr:rowOff>78105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86360</xdr:rowOff>
    </xdr:from>
    <xdr:to>
      <xdr:col>10</xdr:col>
      <xdr:colOff>165100</xdr:colOff>
      <xdr:row>38</xdr:row>
      <xdr:rowOff>15875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64770</xdr:rowOff>
    </xdr:from>
    <xdr:to>
      <xdr:col>6</xdr:col>
      <xdr:colOff>38100</xdr:colOff>
      <xdr:row>37</xdr:row>
      <xdr:rowOff>166370</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92075</xdr:rowOff>
    </xdr:from>
    <xdr:ext cx="405130" cy="25908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67945</xdr:rowOff>
    </xdr:from>
    <xdr:to>
      <xdr:col>20</xdr:col>
      <xdr:colOff>38100</xdr:colOff>
      <xdr:row>37</xdr:row>
      <xdr:rowOff>169545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118745</xdr:rowOff>
    </xdr:from>
    <xdr:to>
      <xdr:col>24</xdr:col>
      <xdr:colOff>63500</xdr:colOff>
      <xdr:row>37</xdr:row>
      <xdr:rowOff>120650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4623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53340</xdr:rowOff>
    </xdr:from>
    <xdr:to>
      <xdr:col>15</xdr:col>
      <xdr:colOff>101600</xdr:colOff>
      <xdr:row>37</xdr:row>
      <xdr:rowOff>154940</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104140</xdr:rowOff>
    </xdr:from>
    <xdr:to>
      <xdr:col>19</xdr:col>
      <xdr:colOff>177800</xdr:colOff>
      <xdr:row>37</xdr:row>
      <xdr:rowOff>118745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4477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82550</xdr:rowOff>
    </xdr:from>
    <xdr:to>
      <xdr:col>15</xdr:col>
      <xdr:colOff>50800</xdr:colOff>
      <xdr:row>37</xdr:row>
      <xdr:rowOff>104140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4262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xdr:rowOff>
    </xdr:from>
    <xdr:to>
      <xdr:col>6</xdr:col>
      <xdr:colOff>38100</xdr:colOff>
      <xdr:row>37</xdr:row>
      <xdr:rowOff>106045</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55245</xdr:rowOff>
    </xdr:from>
    <xdr:to>
      <xdr:col>10</xdr:col>
      <xdr:colOff>114300</xdr:colOff>
      <xdr:row>37</xdr:row>
      <xdr:rowOff>82550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398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24765</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53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15240</xdr:rowOff>
    </xdr:from>
    <xdr:ext cx="403860" cy="25908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530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6985</xdr:rowOff>
    </xdr:from>
    <xdr:ext cx="403860" cy="25781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522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157480</xdr:rowOff>
    </xdr:from>
    <xdr:ext cx="403860" cy="25781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501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14605</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186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171450</xdr:rowOff>
    </xdr:from>
    <xdr:ext cx="403860"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172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149860</xdr:rowOff>
    </xdr:from>
    <xdr:ext cx="403860"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15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122555</xdr:rowOff>
    </xdr:from>
    <xdr:ext cx="403860" cy="25781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123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78358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45720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07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07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72390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55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78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133350</xdr:rowOff>
    </xdr:from>
    <xdr:ext cx="469900" cy="25781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6484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109220</xdr:rowOff>
    </xdr:from>
    <xdr:ext cx="469900" cy="25781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452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137160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9639300" y="6652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144780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8750300" y="6652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7861300" y="665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152400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flipV="1">
          <a:off x="6972300" y="66598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99060</xdr:rowOff>
    </xdr:from>
    <xdr:ext cx="469900" cy="25781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785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91440</xdr:rowOff>
    </xdr:from>
    <xdr:ext cx="468630"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777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83820</xdr:rowOff>
    </xdr:from>
    <xdr:ext cx="468630" cy="25908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77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121920</xdr:rowOff>
    </xdr:from>
    <xdr:ext cx="468630" cy="25781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808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33020</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637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40640</xdr:rowOff>
    </xdr:from>
    <xdr:ext cx="468630" cy="25781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638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40640</xdr:rowOff>
    </xdr:from>
    <xdr:ext cx="468630" cy="25781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638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48260</xdr:rowOff>
    </xdr:from>
    <xdr:ext cx="468630" cy="25908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639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6090" cy="25781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10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52705</xdr:rowOff>
    </xdr:from>
    <xdr:to>
      <xdr:col>24</xdr:col>
      <xdr:colOff>62865</xdr:colOff>
      <xdr:row>63</xdr:row>
      <xdr:rowOff>100330</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flipV="1">
          <a:off x="4634865" y="948245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104140</xdr:rowOff>
    </xdr:from>
    <xdr:ext cx="405130" cy="259080"/>
    <xdr:sp macro="" textlink="">
      <xdr:nvSpPr>
        <xdr:cNvPr id="172" name="【体育館・プール】&#10;有形固定資産減価償却率最小値テキスト">
          <a:extLst>
            <a:ext uri="{FF2B5EF4-FFF2-40B4-BE49-F238E27FC236}">
              <a16:creationId xmlns:a16="http://schemas.microsoft.com/office/drawing/2014/main" id="{00000000-0008-0000-1000-0000AC000000}"/>
            </a:ext>
          </a:extLst>
        </xdr:cNvPr>
        <xdr:cNvSpPr txBox="1"/>
      </xdr:nvSpPr>
      <xdr:spPr>
        <a:xfrm>
          <a:off x="4673600" y="10905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100330</xdr:rowOff>
    </xdr:from>
    <xdr:to>
      <xdr:col>24</xdr:col>
      <xdr:colOff>152400</xdr:colOff>
      <xdr:row>63</xdr:row>
      <xdr:rowOff>100330</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4546600" y="1090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170815</xdr:rowOff>
    </xdr:from>
    <xdr:ext cx="405130" cy="258445"/>
    <xdr:sp macro="" textlink="">
      <xdr:nvSpPr>
        <xdr:cNvPr id="174" name="【体育館・プール】&#10;有形固定資産減価償却率最大値テキスト">
          <a:extLst>
            <a:ext uri="{FF2B5EF4-FFF2-40B4-BE49-F238E27FC236}">
              <a16:creationId xmlns:a16="http://schemas.microsoft.com/office/drawing/2014/main" id="{00000000-0008-0000-1000-0000AE000000}"/>
            </a:ext>
          </a:extLst>
        </xdr:cNvPr>
        <xdr:cNvSpPr txBox="1"/>
      </xdr:nvSpPr>
      <xdr:spPr>
        <a:xfrm>
          <a:off x="4673600" y="9257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52705</xdr:rowOff>
    </xdr:from>
    <xdr:to>
      <xdr:col>24</xdr:col>
      <xdr:colOff>152400</xdr:colOff>
      <xdr:row>55</xdr:row>
      <xdr:rowOff>52705</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120650</xdr:rowOff>
    </xdr:from>
    <xdr:ext cx="405130" cy="257810"/>
    <xdr:sp macro="" textlink="">
      <xdr:nvSpPr>
        <xdr:cNvPr id="176" name="【体育館・プール】&#10;有形固定資産減価償却率平均値テキスト">
          <a:extLst>
            <a:ext uri="{FF2B5EF4-FFF2-40B4-BE49-F238E27FC236}">
              <a16:creationId xmlns:a16="http://schemas.microsoft.com/office/drawing/2014/main" id="{00000000-0008-0000-1000-0000B0000000}"/>
            </a:ext>
          </a:extLst>
        </xdr:cNvPr>
        <xdr:cNvSpPr txBox="1"/>
      </xdr:nvSpPr>
      <xdr:spPr>
        <a:xfrm>
          <a:off x="4673600" y="100647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10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33655</xdr:rowOff>
    </xdr:from>
    <xdr:to>
      <xdr:col>20</xdr:col>
      <xdr:colOff>38100</xdr:colOff>
      <xdr:row>59</xdr:row>
      <xdr:rowOff>135255</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3746500" y="1014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8890</xdr:rowOff>
    </xdr:from>
    <xdr:to>
      <xdr:col>15</xdr:col>
      <xdr:colOff>101600</xdr:colOff>
      <xdr:row>59</xdr:row>
      <xdr:rowOff>110490</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2857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118110</xdr:rowOff>
    </xdr:from>
    <xdr:to>
      <xdr:col>10</xdr:col>
      <xdr:colOff>165100</xdr:colOff>
      <xdr:row>59</xdr:row>
      <xdr:rowOff>48260</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1968500" y="1006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102235</xdr:rowOff>
    </xdr:from>
    <xdr:to>
      <xdr:col>6</xdr:col>
      <xdr:colOff>38100</xdr:colOff>
      <xdr:row>59</xdr:row>
      <xdr:rowOff>32385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1079500" y="1004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147955</xdr:rowOff>
    </xdr:from>
    <xdr:to>
      <xdr:col>24</xdr:col>
      <xdr:colOff>114300</xdr:colOff>
      <xdr:row>63</xdr:row>
      <xdr:rowOff>78105</xdr:rowOff>
    </xdr:to>
    <xdr:sp macro="" textlink="">
      <xdr:nvSpPr>
        <xdr:cNvPr id="187" name="楕円 186">
          <a:extLst>
            <a:ext uri="{FF2B5EF4-FFF2-40B4-BE49-F238E27FC236}">
              <a16:creationId xmlns:a16="http://schemas.microsoft.com/office/drawing/2014/main" id="{00000000-0008-0000-1000-0000BB000000}"/>
            </a:ext>
          </a:extLst>
        </xdr:cNvPr>
        <xdr:cNvSpPr/>
      </xdr:nvSpPr>
      <xdr:spPr>
        <a:xfrm>
          <a:off x="45847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63500</xdr:rowOff>
    </xdr:from>
    <xdr:ext cx="405130" cy="257810"/>
    <xdr:sp macro="" textlink="">
      <xdr:nvSpPr>
        <xdr:cNvPr id="188" name="【体育館・プール】&#10;有形固定資産減価償却率該当値テキスト">
          <a:extLst>
            <a:ext uri="{FF2B5EF4-FFF2-40B4-BE49-F238E27FC236}">
              <a16:creationId xmlns:a16="http://schemas.microsoft.com/office/drawing/2014/main" id="{00000000-0008-0000-1000-0000BC000000}"/>
            </a:ext>
          </a:extLst>
        </xdr:cNvPr>
        <xdr:cNvSpPr txBox="1"/>
      </xdr:nvSpPr>
      <xdr:spPr>
        <a:xfrm>
          <a:off x="4673600" y="10693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113665</xdr:rowOff>
    </xdr:from>
    <xdr:to>
      <xdr:col>20</xdr:col>
      <xdr:colOff>38100</xdr:colOff>
      <xdr:row>63</xdr:row>
      <xdr:rowOff>43815</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3746500" y="10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164465</xdr:rowOff>
    </xdr:from>
    <xdr:to>
      <xdr:col>24</xdr:col>
      <xdr:colOff>63500</xdr:colOff>
      <xdr:row>63</xdr:row>
      <xdr:rowOff>27305</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3797300" y="107943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79375</xdr:rowOff>
    </xdr:from>
    <xdr:to>
      <xdr:col>15</xdr:col>
      <xdr:colOff>101600</xdr:colOff>
      <xdr:row>63</xdr:row>
      <xdr:rowOff>9525</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28575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130175</xdr:rowOff>
    </xdr:from>
    <xdr:to>
      <xdr:col>19</xdr:col>
      <xdr:colOff>177800</xdr:colOff>
      <xdr:row>62</xdr:row>
      <xdr:rowOff>164465</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2908300" y="107600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45085</xdr:rowOff>
    </xdr:from>
    <xdr:to>
      <xdr:col>10</xdr:col>
      <xdr:colOff>165100</xdr:colOff>
      <xdr:row>62</xdr:row>
      <xdr:rowOff>146685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19685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95885</xdr:rowOff>
    </xdr:from>
    <xdr:to>
      <xdr:col>15</xdr:col>
      <xdr:colOff>50800</xdr:colOff>
      <xdr:row>62</xdr:row>
      <xdr:rowOff>130175</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2019300" y="107257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13335</xdr:rowOff>
    </xdr:from>
    <xdr:to>
      <xdr:col>6</xdr:col>
      <xdr:colOff>38100</xdr:colOff>
      <xdr:row>62</xdr:row>
      <xdr:rowOff>114935</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079500" y="10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64135</xdr:rowOff>
    </xdr:from>
    <xdr:to>
      <xdr:col>10</xdr:col>
      <xdr:colOff>114300</xdr:colOff>
      <xdr:row>62</xdr:row>
      <xdr:rowOff>95885</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1130300" y="106940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151765</xdr:rowOff>
    </xdr:from>
    <xdr:ext cx="405130" cy="259080"/>
    <xdr:sp macro="" textlink="">
      <xdr:nvSpPr>
        <xdr:cNvPr id="197" name="n_1aveValue【体育館・プール】&#10;有形固定資産減価償却率">
          <a:extLst>
            <a:ext uri="{FF2B5EF4-FFF2-40B4-BE49-F238E27FC236}">
              <a16:creationId xmlns:a16="http://schemas.microsoft.com/office/drawing/2014/main" id="{00000000-0008-0000-1000-0000C5000000}"/>
            </a:ext>
          </a:extLst>
        </xdr:cNvPr>
        <xdr:cNvSpPr txBox="1"/>
      </xdr:nvSpPr>
      <xdr:spPr>
        <a:xfrm>
          <a:off x="3582035" y="9924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127000</xdr:rowOff>
    </xdr:from>
    <xdr:ext cx="403860" cy="259080"/>
    <xdr:sp macro="" textlink="">
      <xdr:nvSpPr>
        <xdr:cNvPr id="198" name="n_2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2705735" y="9899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64770</xdr:rowOff>
    </xdr:from>
    <xdr:ext cx="403860" cy="257810"/>
    <xdr:sp macro="" textlink="">
      <xdr:nvSpPr>
        <xdr:cNvPr id="199" name="n_3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1816735" y="9837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48895</xdr:rowOff>
    </xdr:from>
    <xdr:ext cx="403860" cy="259080"/>
    <xdr:sp macro="" textlink="">
      <xdr:nvSpPr>
        <xdr:cNvPr id="200" name="n_4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927735" y="9821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34925</xdr:rowOff>
    </xdr:from>
    <xdr:ext cx="405130" cy="259080"/>
    <xdr:sp macro="" textlink="">
      <xdr:nvSpPr>
        <xdr:cNvPr id="201" name="n_1main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3582035" y="10836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635</xdr:rowOff>
    </xdr:from>
    <xdr:ext cx="403860" cy="259080"/>
    <xdr:sp macro="" textlink="">
      <xdr:nvSpPr>
        <xdr:cNvPr id="202" name="n_2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2705735" y="10801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137795</xdr:rowOff>
    </xdr:from>
    <xdr:ext cx="403860" cy="259080"/>
    <xdr:sp macro="" textlink="">
      <xdr:nvSpPr>
        <xdr:cNvPr id="203" name="n_3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1816735" y="10767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106045</xdr:rowOff>
    </xdr:from>
    <xdr:ext cx="403860" cy="259080"/>
    <xdr:sp macro="" textlink="">
      <xdr:nvSpPr>
        <xdr:cNvPr id="204" name="n_4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927735" y="10735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10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a:extLst>
            <a:ext uri="{FF2B5EF4-FFF2-40B4-BE49-F238E27FC236}">
              <a16:creationId xmlns:a16="http://schemas.microsoft.com/office/drawing/2014/main" id="{00000000-0008-0000-1000-0000D5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10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flipV="1">
          <a:off x="10476865" y="95992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15240</xdr:rowOff>
    </xdr:from>
    <xdr:ext cx="469900" cy="259080"/>
    <xdr:sp macro="" textlink="">
      <xdr:nvSpPr>
        <xdr:cNvPr id="229" name="【体育館・プール】&#10;一人当たり面積最小値テキスト">
          <a:extLst>
            <a:ext uri="{FF2B5EF4-FFF2-40B4-BE49-F238E27FC236}">
              <a16:creationId xmlns:a16="http://schemas.microsoft.com/office/drawing/2014/main" id="{00000000-0008-0000-1000-0000E5000000}"/>
            </a:ext>
          </a:extLst>
        </xdr:cNvPr>
        <xdr:cNvSpPr txBox="1"/>
      </xdr:nvSpPr>
      <xdr:spPr>
        <a:xfrm>
          <a:off x="10515600" y="1098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1000-0000E6000000}"/>
            </a:ext>
          </a:extLst>
        </xdr:cNvPr>
        <xdr:cNvCxnSpPr/>
      </xdr:nvCxnSpPr>
      <xdr:spPr>
        <a:xfrm>
          <a:off x="10388600" y="1098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116205</xdr:rowOff>
    </xdr:from>
    <xdr:ext cx="469900" cy="259080"/>
    <xdr:sp macro="" textlink="">
      <xdr:nvSpPr>
        <xdr:cNvPr id="231" name="【体育館・プール】&#10;一人当たり面積最大値テキスト">
          <a:extLst>
            <a:ext uri="{FF2B5EF4-FFF2-40B4-BE49-F238E27FC236}">
              <a16:creationId xmlns:a16="http://schemas.microsoft.com/office/drawing/2014/main" id="{00000000-0008-0000-1000-0000E7000000}"/>
            </a:ext>
          </a:extLst>
        </xdr:cNvPr>
        <xdr:cNvSpPr txBox="1"/>
      </xdr:nvSpPr>
      <xdr:spPr>
        <a:xfrm>
          <a:off x="10515600" y="9374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10388600" y="959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158750</xdr:rowOff>
    </xdr:from>
    <xdr:ext cx="469900" cy="259080"/>
    <xdr:sp macro="" textlink="">
      <xdr:nvSpPr>
        <xdr:cNvPr id="233" name="【体育館・プール】&#10;一人当たり面積平均値テキスト">
          <a:extLst>
            <a:ext uri="{FF2B5EF4-FFF2-40B4-BE49-F238E27FC236}">
              <a16:creationId xmlns:a16="http://schemas.microsoft.com/office/drawing/2014/main" id="{00000000-0008-0000-1000-0000E9000000}"/>
            </a:ext>
          </a:extLst>
        </xdr:cNvPr>
        <xdr:cNvSpPr txBox="1"/>
      </xdr:nvSpPr>
      <xdr:spPr>
        <a:xfrm>
          <a:off x="10515600" y="10445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10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10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10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44" name="楕円 243">
          <a:extLst>
            <a:ext uri="{FF2B5EF4-FFF2-40B4-BE49-F238E27FC236}">
              <a16:creationId xmlns:a16="http://schemas.microsoft.com/office/drawing/2014/main" id="{00000000-0008-0000-1000-0000F4000000}"/>
            </a:ext>
          </a:extLst>
        </xdr:cNvPr>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116205</xdr:rowOff>
    </xdr:from>
    <xdr:ext cx="469900" cy="259080"/>
    <xdr:sp macro="" textlink="">
      <xdr:nvSpPr>
        <xdr:cNvPr id="245" name="【体育館・プール】&#10;一人当たり面積該当値テキスト">
          <a:extLst>
            <a:ext uri="{FF2B5EF4-FFF2-40B4-BE49-F238E27FC236}">
              <a16:creationId xmlns:a16="http://schemas.microsoft.com/office/drawing/2014/main" id="{00000000-0008-0000-1000-0000F5000000}"/>
            </a:ext>
          </a:extLst>
        </xdr:cNvPr>
        <xdr:cNvSpPr txBox="1"/>
      </xdr:nvSpPr>
      <xdr:spPr>
        <a:xfrm>
          <a:off x="10515600" y="1074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46" name="楕円 245">
          <a:extLst>
            <a:ext uri="{FF2B5EF4-FFF2-40B4-BE49-F238E27FC236}">
              <a16:creationId xmlns:a16="http://schemas.microsoft.com/office/drawing/2014/main" id="{00000000-0008-0000-1000-0000F6000000}"/>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17780</xdr:rowOff>
    </xdr:from>
    <xdr:to>
      <xdr:col>55</xdr:col>
      <xdr:colOff>0</xdr:colOff>
      <xdr:row>63</xdr:row>
      <xdr:rowOff>19050</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flipV="1">
          <a:off x="9639300" y="108191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22860</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flipV="1">
          <a:off x="8750300" y="1082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a:off x="7861300" y="1082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145415</xdr:rowOff>
    </xdr:from>
    <xdr:to>
      <xdr:col>36</xdr:col>
      <xdr:colOff>165100</xdr:colOff>
      <xdr:row>63</xdr:row>
      <xdr:rowOff>75565</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6921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24765</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flipV="1">
          <a:off x="6972300" y="108242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19685</xdr:rowOff>
    </xdr:from>
    <xdr:ext cx="469900" cy="257810"/>
    <xdr:sp macro="" textlink="">
      <xdr:nvSpPr>
        <xdr:cNvPr id="254" name="n_1aveValue【体育館・プール】&#10;一人当たり面積">
          <a:extLst>
            <a:ext uri="{FF2B5EF4-FFF2-40B4-BE49-F238E27FC236}">
              <a16:creationId xmlns:a16="http://schemas.microsoft.com/office/drawing/2014/main" id="{00000000-0008-0000-1000-0000FE000000}"/>
            </a:ext>
          </a:extLst>
        </xdr:cNvPr>
        <xdr:cNvSpPr txBox="1"/>
      </xdr:nvSpPr>
      <xdr:spPr>
        <a:xfrm>
          <a:off x="9391650" y="103066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15875</xdr:rowOff>
    </xdr:from>
    <xdr:ext cx="468630" cy="259080"/>
    <xdr:sp macro="" textlink="">
      <xdr:nvSpPr>
        <xdr:cNvPr id="255" name="n_2aveValue【体育館・プール】&#10;一人当たり面積">
          <a:extLst>
            <a:ext uri="{FF2B5EF4-FFF2-40B4-BE49-F238E27FC236}">
              <a16:creationId xmlns:a16="http://schemas.microsoft.com/office/drawing/2014/main" id="{00000000-0008-0000-1000-0000FF000000}"/>
            </a:ext>
          </a:extLst>
        </xdr:cNvPr>
        <xdr:cNvSpPr txBox="1"/>
      </xdr:nvSpPr>
      <xdr:spPr>
        <a:xfrm>
          <a:off x="8515350" y="10302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158750</xdr:rowOff>
    </xdr:from>
    <xdr:ext cx="468630" cy="259080"/>
    <xdr:sp macro="" textlink="">
      <xdr:nvSpPr>
        <xdr:cNvPr id="256" name="n_3aveValue【体育館・プール】&#10;一人当たり面積">
          <a:extLst>
            <a:ext uri="{FF2B5EF4-FFF2-40B4-BE49-F238E27FC236}">
              <a16:creationId xmlns:a16="http://schemas.microsoft.com/office/drawing/2014/main" id="{00000000-0008-0000-1000-000000010000}"/>
            </a:ext>
          </a:extLst>
        </xdr:cNvPr>
        <xdr:cNvSpPr txBox="1"/>
      </xdr:nvSpPr>
      <xdr:spPr>
        <a:xfrm>
          <a:off x="7626350" y="10274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145415</xdr:rowOff>
    </xdr:from>
    <xdr:ext cx="468630" cy="257810"/>
    <xdr:sp macro="" textlink="">
      <xdr:nvSpPr>
        <xdr:cNvPr id="257" name="n_4aveValue【体育館・プール】&#10;一人当たり面積">
          <a:extLst>
            <a:ext uri="{FF2B5EF4-FFF2-40B4-BE49-F238E27FC236}">
              <a16:creationId xmlns:a16="http://schemas.microsoft.com/office/drawing/2014/main" id="{00000000-0008-0000-1000-000001010000}"/>
            </a:ext>
          </a:extLst>
        </xdr:cNvPr>
        <xdr:cNvSpPr txBox="1"/>
      </xdr:nvSpPr>
      <xdr:spPr>
        <a:xfrm>
          <a:off x="6737350" y="10260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60960</xdr:rowOff>
    </xdr:from>
    <xdr:ext cx="469900" cy="259080"/>
    <xdr:sp macro="" textlink="">
      <xdr:nvSpPr>
        <xdr:cNvPr id="258" name="n_1mainValue【体育館・プール】&#10;一人当たり面積">
          <a:extLst>
            <a:ext uri="{FF2B5EF4-FFF2-40B4-BE49-F238E27FC236}">
              <a16:creationId xmlns:a16="http://schemas.microsoft.com/office/drawing/2014/main" id="{00000000-0008-0000-1000-000002010000}"/>
            </a:ext>
          </a:extLst>
        </xdr:cNvPr>
        <xdr:cNvSpPr txBox="1"/>
      </xdr:nvSpPr>
      <xdr:spPr>
        <a:xfrm>
          <a:off x="939165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64770</xdr:rowOff>
    </xdr:from>
    <xdr:ext cx="468630" cy="257810"/>
    <xdr:sp macro="" textlink="">
      <xdr:nvSpPr>
        <xdr:cNvPr id="259" name="n_2mainValue【体育館・プール】&#10;一人当たり面積">
          <a:extLst>
            <a:ext uri="{FF2B5EF4-FFF2-40B4-BE49-F238E27FC236}">
              <a16:creationId xmlns:a16="http://schemas.microsoft.com/office/drawing/2014/main" id="{00000000-0008-0000-1000-000003010000}"/>
            </a:ext>
          </a:extLst>
        </xdr:cNvPr>
        <xdr:cNvSpPr txBox="1"/>
      </xdr:nvSpPr>
      <xdr:spPr>
        <a:xfrm>
          <a:off x="8515350" y="1086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64770</xdr:rowOff>
    </xdr:from>
    <xdr:ext cx="468630" cy="257810"/>
    <xdr:sp macro="" textlink="">
      <xdr:nvSpPr>
        <xdr:cNvPr id="260" name="n_3mainValue【体育館・プール】&#10;一人当たり面積">
          <a:extLst>
            <a:ext uri="{FF2B5EF4-FFF2-40B4-BE49-F238E27FC236}">
              <a16:creationId xmlns:a16="http://schemas.microsoft.com/office/drawing/2014/main" id="{00000000-0008-0000-1000-000004010000}"/>
            </a:ext>
          </a:extLst>
        </xdr:cNvPr>
        <xdr:cNvSpPr txBox="1"/>
      </xdr:nvSpPr>
      <xdr:spPr>
        <a:xfrm>
          <a:off x="7626350" y="1086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66675</xdr:rowOff>
    </xdr:from>
    <xdr:ext cx="468630" cy="257810"/>
    <xdr:sp macro="" textlink="">
      <xdr:nvSpPr>
        <xdr:cNvPr id="261" name="n_4mainValue【体育館・プール】&#10;一人当たり面積">
          <a:extLst>
            <a:ext uri="{FF2B5EF4-FFF2-40B4-BE49-F238E27FC236}">
              <a16:creationId xmlns:a16="http://schemas.microsoft.com/office/drawing/2014/main" id="{00000000-0008-0000-1000-000005010000}"/>
            </a:ext>
          </a:extLst>
        </xdr:cNvPr>
        <xdr:cNvSpPr txBox="1"/>
      </xdr:nvSpPr>
      <xdr:spPr>
        <a:xfrm>
          <a:off x="6737350" y="10868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10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00000000-0008-0000-1000-00000E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10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00000000-0008-0000-1000-000010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1000-000011010000}"/>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090" cy="259080"/>
    <xdr:sp macro="" textlink="">
      <xdr:nvSpPr>
        <xdr:cNvPr id="274" name="テキスト ボックス 273">
          <a:extLst>
            <a:ext uri="{FF2B5EF4-FFF2-40B4-BE49-F238E27FC236}">
              <a16:creationId xmlns:a16="http://schemas.microsoft.com/office/drawing/2014/main" id="{00000000-0008-0000-1000-000012010000}"/>
            </a:ext>
          </a:extLst>
        </xdr:cNvPr>
        <xdr:cNvSpPr txBox="1"/>
      </xdr:nvSpPr>
      <xdr:spPr>
        <a:xfrm>
          <a:off x="294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1000-000019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1000-00001B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104140</xdr:rowOff>
    </xdr:from>
    <xdr:to>
      <xdr:col>24</xdr:col>
      <xdr:colOff>62865</xdr:colOff>
      <xdr:row>85</xdr:row>
      <xdr:rowOff>111125</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flipV="1">
          <a:off x="4634865" y="1330579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114935</xdr:rowOff>
    </xdr:from>
    <xdr:ext cx="405130" cy="259080"/>
    <xdr:sp macro="" textlink="">
      <xdr:nvSpPr>
        <xdr:cNvPr id="285" name="【福祉施設】&#10;有形固定資産減価償却率最小値テキスト">
          <a:extLst>
            <a:ext uri="{FF2B5EF4-FFF2-40B4-BE49-F238E27FC236}">
              <a16:creationId xmlns:a16="http://schemas.microsoft.com/office/drawing/2014/main" id="{00000000-0008-0000-1000-00001D010000}"/>
            </a:ext>
          </a:extLst>
        </xdr:cNvPr>
        <xdr:cNvSpPr txBox="1"/>
      </xdr:nvSpPr>
      <xdr:spPr>
        <a:xfrm>
          <a:off x="4673600" y="14688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111125</xdr:rowOff>
    </xdr:from>
    <xdr:to>
      <xdr:col>24</xdr:col>
      <xdr:colOff>152400</xdr:colOff>
      <xdr:row>85</xdr:row>
      <xdr:rowOff>111125</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4546600" y="1468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50800</xdr:rowOff>
    </xdr:from>
    <xdr:ext cx="405130" cy="259080"/>
    <xdr:sp macro="" textlink="">
      <xdr:nvSpPr>
        <xdr:cNvPr id="287" name="【福祉施設】&#10;有形固定資産減価償却率最大値テキスト">
          <a:extLst>
            <a:ext uri="{FF2B5EF4-FFF2-40B4-BE49-F238E27FC236}">
              <a16:creationId xmlns:a16="http://schemas.microsoft.com/office/drawing/2014/main" id="{00000000-0008-0000-1000-00001F010000}"/>
            </a:ext>
          </a:extLst>
        </xdr:cNvPr>
        <xdr:cNvSpPr txBox="1"/>
      </xdr:nvSpPr>
      <xdr:spPr>
        <a:xfrm>
          <a:off x="4673600" y="1308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104140</xdr:rowOff>
    </xdr:from>
    <xdr:to>
      <xdr:col>24</xdr:col>
      <xdr:colOff>152400</xdr:colOff>
      <xdr:row>77</xdr:row>
      <xdr:rowOff>104140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4546600" y="1330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158750</xdr:rowOff>
    </xdr:from>
    <xdr:ext cx="405130" cy="259080"/>
    <xdr:sp macro="" textlink="">
      <xdr:nvSpPr>
        <xdr:cNvPr id="289" name="【福祉施設】&#10;有形固定資産減価償却率平均値テキスト">
          <a:extLst>
            <a:ext uri="{FF2B5EF4-FFF2-40B4-BE49-F238E27FC236}">
              <a16:creationId xmlns:a16="http://schemas.microsoft.com/office/drawing/2014/main" id="{00000000-0008-0000-1000-000021010000}"/>
            </a:ext>
          </a:extLst>
        </xdr:cNvPr>
        <xdr:cNvSpPr txBox="1"/>
      </xdr:nvSpPr>
      <xdr:spPr>
        <a:xfrm>
          <a:off x="4673600" y="13703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135890</xdr:rowOff>
    </xdr:from>
    <xdr:to>
      <xdr:col>24</xdr:col>
      <xdr:colOff>114300</xdr:colOff>
      <xdr:row>81</xdr:row>
      <xdr:rowOff>66040</xdr:rowOff>
    </xdr:to>
    <xdr:sp macro="" textlink="">
      <xdr:nvSpPr>
        <xdr:cNvPr id="290" name="フローチャート: 判断 289">
          <a:extLst>
            <a:ext uri="{FF2B5EF4-FFF2-40B4-BE49-F238E27FC236}">
              <a16:creationId xmlns:a16="http://schemas.microsoft.com/office/drawing/2014/main" id="{00000000-0008-0000-1000-000022010000}"/>
            </a:ext>
          </a:extLst>
        </xdr:cNvPr>
        <xdr:cNvSpPr/>
      </xdr:nvSpPr>
      <xdr:spPr>
        <a:xfrm>
          <a:off x="4584700" y="1385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00000000-0008-0000-1000-000023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1270</xdr:rowOff>
    </xdr:from>
    <xdr:to>
      <xdr:col>15</xdr:col>
      <xdr:colOff>101600</xdr:colOff>
      <xdr:row>80</xdr:row>
      <xdr:rowOff>102870</xdr:rowOff>
    </xdr:to>
    <xdr:sp macro="" textlink="">
      <xdr:nvSpPr>
        <xdr:cNvPr id="292" name="フローチャート: 判断 291">
          <a:extLst>
            <a:ext uri="{FF2B5EF4-FFF2-40B4-BE49-F238E27FC236}">
              <a16:creationId xmlns:a16="http://schemas.microsoft.com/office/drawing/2014/main" id="{00000000-0008-0000-1000-000024010000}"/>
            </a:ext>
          </a:extLst>
        </xdr:cNvPr>
        <xdr:cNvSpPr/>
      </xdr:nvSpPr>
      <xdr:spPr>
        <a:xfrm>
          <a:off x="285750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120650</xdr:rowOff>
    </xdr:from>
    <xdr:to>
      <xdr:col>10</xdr:col>
      <xdr:colOff>165100</xdr:colOff>
      <xdr:row>80</xdr:row>
      <xdr:rowOff>50165</xdr:rowOff>
    </xdr:to>
    <xdr:sp macro="" textlink="">
      <xdr:nvSpPr>
        <xdr:cNvPr id="293" name="フローチャート: 判断 292">
          <a:extLst>
            <a:ext uri="{FF2B5EF4-FFF2-40B4-BE49-F238E27FC236}">
              <a16:creationId xmlns:a16="http://schemas.microsoft.com/office/drawing/2014/main" id="{00000000-0008-0000-1000-000025010000}"/>
            </a:ext>
          </a:extLst>
        </xdr:cNvPr>
        <xdr:cNvSpPr/>
      </xdr:nvSpPr>
      <xdr:spPr>
        <a:xfrm>
          <a:off x="1968500" y="13665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94615</xdr:rowOff>
    </xdr:from>
    <xdr:to>
      <xdr:col>6</xdr:col>
      <xdr:colOff>38100</xdr:colOff>
      <xdr:row>80</xdr:row>
      <xdr:rowOff>24765</xdr:rowOff>
    </xdr:to>
    <xdr:sp macro="" textlink="">
      <xdr:nvSpPr>
        <xdr:cNvPr id="294" name="フローチャート: 判断 293">
          <a:extLst>
            <a:ext uri="{FF2B5EF4-FFF2-40B4-BE49-F238E27FC236}">
              <a16:creationId xmlns:a16="http://schemas.microsoft.com/office/drawing/2014/main" id="{00000000-0008-0000-1000-000026010000}"/>
            </a:ext>
          </a:extLst>
        </xdr:cNvPr>
        <xdr:cNvSpPr/>
      </xdr:nvSpPr>
      <xdr:spPr>
        <a:xfrm>
          <a:off x="1079500" y="1363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19050</xdr:rowOff>
    </xdr:from>
    <xdr:to>
      <xdr:col>24</xdr:col>
      <xdr:colOff>114300</xdr:colOff>
      <xdr:row>84</xdr:row>
      <xdr:rowOff>120650</xdr:rowOff>
    </xdr:to>
    <xdr:sp macro="" textlink="">
      <xdr:nvSpPr>
        <xdr:cNvPr id="300" name="楕円 299">
          <a:extLst>
            <a:ext uri="{FF2B5EF4-FFF2-40B4-BE49-F238E27FC236}">
              <a16:creationId xmlns:a16="http://schemas.microsoft.com/office/drawing/2014/main" id="{00000000-0008-0000-1000-00002C010000}"/>
            </a:ext>
          </a:extLst>
        </xdr:cNvPr>
        <xdr:cNvSpPr/>
      </xdr:nvSpPr>
      <xdr:spPr>
        <a:xfrm>
          <a:off x="45847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168910</xdr:rowOff>
    </xdr:from>
    <xdr:ext cx="405130" cy="257810"/>
    <xdr:sp macro="" textlink="">
      <xdr:nvSpPr>
        <xdr:cNvPr id="301" name="【福祉施設】&#10;有形固定資産減価償却率該当値テキスト">
          <a:extLst>
            <a:ext uri="{FF2B5EF4-FFF2-40B4-BE49-F238E27FC236}">
              <a16:creationId xmlns:a16="http://schemas.microsoft.com/office/drawing/2014/main" id="{00000000-0008-0000-1000-00002D010000}"/>
            </a:ext>
          </a:extLst>
        </xdr:cNvPr>
        <xdr:cNvSpPr txBox="1"/>
      </xdr:nvSpPr>
      <xdr:spPr>
        <a:xfrm>
          <a:off x="4673600" y="14399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143510</xdr:rowOff>
    </xdr:from>
    <xdr:to>
      <xdr:col>20</xdr:col>
      <xdr:colOff>38100</xdr:colOff>
      <xdr:row>84</xdr:row>
      <xdr:rowOff>73025</xdr:rowOff>
    </xdr:to>
    <xdr:sp macro="" textlink="">
      <xdr:nvSpPr>
        <xdr:cNvPr id="302" name="楕円 301">
          <a:extLst>
            <a:ext uri="{FF2B5EF4-FFF2-40B4-BE49-F238E27FC236}">
              <a16:creationId xmlns:a16="http://schemas.microsoft.com/office/drawing/2014/main" id="{00000000-0008-0000-1000-00002E010000}"/>
            </a:ext>
          </a:extLst>
        </xdr:cNvPr>
        <xdr:cNvSpPr/>
      </xdr:nvSpPr>
      <xdr:spPr>
        <a:xfrm>
          <a:off x="3746500" y="1437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22225</xdr:rowOff>
    </xdr:from>
    <xdr:to>
      <xdr:col>24</xdr:col>
      <xdr:colOff>63500</xdr:colOff>
      <xdr:row>84</xdr:row>
      <xdr:rowOff>69850</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a:off x="3797300" y="144240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92710</xdr:rowOff>
    </xdr:from>
    <xdr:to>
      <xdr:col>15</xdr:col>
      <xdr:colOff>101600</xdr:colOff>
      <xdr:row>84</xdr:row>
      <xdr:rowOff>22860</xdr:rowOff>
    </xdr:to>
    <xdr:sp macro="" textlink="">
      <xdr:nvSpPr>
        <xdr:cNvPr id="304" name="楕円 303">
          <a:extLst>
            <a:ext uri="{FF2B5EF4-FFF2-40B4-BE49-F238E27FC236}">
              <a16:creationId xmlns:a16="http://schemas.microsoft.com/office/drawing/2014/main" id="{00000000-0008-0000-1000-000030010000}"/>
            </a:ext>
          </a:extLst>
        </xdr:cNvPr>
        <xdr:cNvSpPr/>
      </xdr:nvSpPr>
      <xdr:spPr>
        <a:xfrm>
          <a:off x="2857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143510</xdr:rowOff>
    </xdr:from>
    <xdr:to>
      <xdr:col>19</xdr:col>
      <xdr:colOff>177800</xdr:colOff>
      <xdr:row>84</xdr:row>
      <xdr:rowOff>22225</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2908300" y="143738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35560</xdr:rowOff>
    </xdr:from>
    <xdr:to>
      <xdr:col>10</xdr:col>
      <xdr:colOff>165100</xdr:colOff>
      <xdr:row>83</xdr:row>
      <xdr:rowOff>137160</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1968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86360</xdr:rowOff>
    </xdr:from>
    <xdr:to>
      <xdr:col>15</xdr:col>
      <xdr:colOff>50800</xdr:colOff>
      <xdr:row>83</xdr:row>
      <xdr:rowOff>143510</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a:off x="2019300" y="143167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86360</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a:off x="1130300" y="142570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151130</xdr:rowOff>
    </xdr:from>
    <xdr:ext cx="405130" cy="259080"/>
    <xdr:sp macro="" textlink="">
      <xdr:nvSpPr>
        <xdr:cNvPr id="310" name="n_1aveValue【福祉施設】&#10;有形固定資産減価償却率">
          <a:extLst>
            <a:ext uri="{FF2B5EF4-FFF2-40B4-BE49-F238E27FC236}">
              <a16:creationId xmlns:a16="http://schemas.microsoft.com/office/drawing/2014/main" id="{00000000-0008-0000-1000-000036010000}"/>
            </a:ext>
          </a:extLst>
        </xdr:cNvPr>
        <xdr:cNvSpPr txBox="1"/>
      </xdr:nvSpPr>
      <xdr:spPr>
        <a:xfrm>
          <a:off x="3582035" y="1352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119380</xdr:rowOff>
    </xdr:from>
    <xdr:ext cx="403860" cy="259080"/>
    <xdr:sp macro="" textlink="">
      <xdr:nvSpPr>
        <xdr:cNvPr id="311" name="n_2aveValue【福祉施設】&#10;有形固定資産減価償却率">
          <a:extLst>
            <a:ext uri="{FF2B5EF4-FFF2-40B4-BE49-F238E27FC236}">
              <a16:creationId xmlns:a16="http://schemas.microsoft.com/office/drawing/2014/main" id="{00000000-0008-0000-1000-000037010000}"/>
            </a:ext>
          </a:extLst>
        </xdr:cNvPr>
        <xdr:cNvSpPr txBox="1"/>
      </xdr:nvSpPr>
      <xdr:spPr>
        <a:xfrm>
          <a:off x="2705735" y="13492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66675</xdr:rowOff>
    </xdr:from>
    <xdr:ext cx="403860" cy="257810"/>
    <xdr:sp macro="" textlink="">
      <xdr:nvSpPr>
        <xdr:cNvPr id="312" name="n_3aveValue【福祉施設】&#10;有形固定資産減価償却率">
          <a:extLst>
            <a:ext uri="{FF2B5EF4-FFF2-40B4-BE49-F238E27FC236}">
              <a16:creationId xmlns:a16="http://schemas.microsoft.com/office/drawing/2014/main" id="{00000000-0008-0000-1000-000038010000}"/>
            </a:ext>
          </a:extLst>
        </xdr:cNvPr>
        <xdr:cNvSpPr txBox="1"/>
      </xdr:nvSpPr>
      <xdr:spPr>
        <a:xfrm>
          <a:off x="1816735" y="13439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41275</xdr:rowOff>
    </xdr:from>
    <xdr:ext cx="403860" cy="257810"/>
    <xdr:sp macro="" textlink="">
      <xdr:nvSpPr>
        <xdr:cNvPr id="313" name="n_4aveValue【福祉施設】&#10;有形固定資産減価償却率">
          <a:extLst>
            <a:ext uri="{FF2B5EF4-FFF2-40B4-BE49-F238E27FC236}">
              <a16:creationId xmlns:a16="http://schemas.microsoft.com/office/drawing/2014/main" id="{00000000-0008-0000-1000-000039010000}"/>
            </a:ext>
          </a:extLst>
        </xdr:cNvPr>
        <xdr:cNvSpPr txBox="1"/>
      </xdr:nvSpPr>
      <xdr:spPr>
        <a:xfrm>
          <a:off x="927735" y="134143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64135</xdr:rowOff>
    </xdr:from>
    <xdr:ext cx="405130" cy="257810"/>
    <xdr:sp macro="" textlink="">
      <xdr:nvSpPr>
        <xdr:cNvPr id="314" name="n_1mainValue【福祉施設】&#10;有形固定資産減価償却率">
          <a:extLst>
            <a:ext uri="{FF2B5EF4-FFF2-40B4-BE49-F238E27FC236}">
              <a16:creationId xmlns:a16="http://schemas.microsoft.com/office/drawing/2014/main" id="{00000000-0008-0000-1000-00003A010000}"/>
            </a:ext>
          </a:extLst>
        </xdr:cNvPr>
        <xdr:cNvSpPr txBox="1"/>
      </xdr:nvSpPr>
      <xdr:spPr>
        <a:xfrm>
          <a:off x="3582035" y="14465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13970</xdr:rowOff>
    </xdr:from>
    <xdr:ext cx="403860" cy="259080"/>
    <xdr:sp macro="" textlink="">
      <xdr:nvSpPr>
        <xdr:cNvPr id="315" name="n_2mainValue【福祉施設】&#10;有形固定資産減価償却率">
          <a:extLst>
            <a:ext uri="{FF2B5EF4-FFF2-40B4-BE49-F238E27FC236}">
              <a16:creationId xmlns:a16="http://schemas.microsoft.com/office/drawing/2014/main" id="{00000000-0008-0000-1000-00003B010000}"/>
            </a:ext>
          </a:extLst>
        </xdr:cNvPr>
        <xdr:cNvSpPr txBox="1"/>
      </xdr:nvSpPr>
      <xdr:spPr>
        <a:xfrm>
          <a:off x="2705735" y="14415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128270</xdr:rowOff>
    </xdr:from>
    <xdr:ext cx="403860" cy="259080"/>
    <xdr:sp macro="" textlink="">
      <xdr:nvSpPr>
        <xdr:cNvPr id="316" name="n_3mainValue【福祉施設】&#10;有形固定資産減価償却率">
          <a:extLst>
            <a:ext uri="{FF2B5EF4-FFF2-40B4-BE49-F238E27FC236}">
              <a16:creationId xmlns:a16="http://schemas.microsoft.com/office/drawing/2014/main" id="{00000000-0008-0000-1000-00003C010000}"/>
            </a:ext>
          </a:extLst>
        </xdr:cNvPr>
        <xdr:cNvSpPr txBox="1"/>
      </xdr:nvSpPr>
      <xdr:spPr>
        <a:xfrm>
          <a:off x="1816735" y="14358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68580</xdr:rowOff>
    </xdr:from>
    <xdr:ext cx="403860" cy="259080"/>
    <xdr:sp macro="" textlink="">
      <xdr:nvSpPr>
        <xdr:cNvPr id="317" name="n_4mainValue【福祉施設】&#10;有形固定資産減価償却率">
          <a:extLst>
            <a:ext uri="{FF2B5EF4-FFF2-40B4-BE49-F238E27FC236}">
              <a16:creationId xmlns:a16="http://schemas.microsoft.com/office/drawing/2014/main" id="{00000000-0008-0000-1000-00003D010000}"/>
            </a:ext>
          </a:extLst>
        </xdr:cNvPr>
        <xdr:cNvSpPr txBox="1"/>
      </xdr:nvSpPr>
      <xdr:spPr>
        <a:xfrm>
          <a:off x="927735" y="14298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10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1000-00003F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1000-000040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1000-000041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1000-000042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6" name="テキスト ボックス 325">
          <a:extLst>
            <a:ext uri="{FF2B5EF4-FFF2-40B4-BE49-F238E27FC236}">
              <a16:creationId xmlns:a16="http://schemas.microsoft.com/office/drawing/2014/main" id="{00000000-0008-0000-1000-000046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1000-000048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29" name="テキスト ボックス 328">
          <a:extLst>
            <a:ext uri="{FF2B5EF4-FFF2-40B4-BE49-F238E27FC236}">
              <a16:creationId xmlns:a16="http://schemas.microsoft.com/office/drawing/2014/main" id="{00000000-0008-0000-1000-000049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1000-00004A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1000-000054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167640</xdr:rowOff>
    </xdr:from>
    <xdr:to>
      <xdr:col>54</xdr:col>
      <xdr:colOff>189865</xdr:colOff>
      <xdr:row>86</xdr:row>
      <xdr:rowOff>99060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flipV="1">
          <a:off x="10476865" y="135407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2" name="【福祉施設】&#10;一人当たり面積最小値テキスト">
          <a:extLst>
            <a:ext uri="{FF2B5EF4-FFF2-40B4-BE49-F238E27FC236}">
              <a16:creationId xmlns:a16="http://schemas.microsoft.com/office/drawing/2014/main" id="{00000000-0008-0000-1000-000056010000}"/>
            </a:ext>
          </a:extLst>
        </xdr:cNvPr>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114300</xdr:rowOff>
    </xdr:from>
    <xdr:ext cx="469900" cy="259080"/>
    <xdr:sp macro="" textlink="">
      <xdr:nvSpPr>
        <xdr:cNvPr id="344" name="【福祉施設】&#10;一人当たり面積最大値テキスト">
          <a:extLst>
            <a:ext uri="{FF2B5EF4-FFF2-40B4-BE49-F238E27FC236}">
              <a16:creationId xmlns:a16="http://schemas.microsoft.com/office/drawing/2014/main" id="{00000000-0008-0000-1000-000058010000}"/>
            </a:ext>
          </a:extLst>
        </xdr:cNvPr>
        <xdr:cNvSpPr txBox="1"/>
      </xdr:nvSpPr>
      <xdr:spPr>
        <a:xfrm>
          <a:off x="10515600" y="1331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167640</xdr:rowOff>
    </xdr:from>
    <xdr:to>
      <xdr:col>55</xdr:col>
      <xdr:colOff>88900</xdr:colOff>
      <xdr:row>78</xdr:row>
      <xdr:rowOff>167640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10388600" y="1354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82550</xdr:rowOff>
    </xdr:from>
    <xdr:ext cx="469900" cy="259080"/>
    <xdr:sp macro="" textlink="">
      <xdr:nvSpPr>
        <xdr:cNvPr id="346" name="【福祉施設】&#10;一人当たり面積平均値テキスト">
          <a:extLst>
            <a:ext uri="{FF2B5EF4-FFF2-40B4-BE49-F238E27FC236}">
              <a16:creationId xmlns:a16="http://schemas.microsoft.com/office/drawing/2014/main" id="{00000000-0008-0000-1000-00005A010000}"/>
            </a:ext>
          </a:extLst>
        </xdr:cNvPr>
        <xdr:cNvSpPr txBox="1"/>
      </xdr:nvSpPr>
      <xdr:spPr>
        <a:xfrm>
          <a:off x="10515600" y="14312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59690</xdr:rowOff>
    </xdr:from>
    <xdr:to>
      <xdr:col>55</xdr:col>
      <xdr:colOff>50800</xdr:colOff>
      <xdr:row>84</xdr:row>
      <xdr:rowOff>161290</xdr:rowOff>
    </xdr:to>
    <xdr:sp macro="" textlink="">
      <xdr:nvSpPr>
        <xdr:cNvPr id="347" name="フローチャート: 判断 346">
          <a:extLst>
            <a:ext uri="{FF2B5EF4-FFF2-40B4-BE49-F238E27FC236}">
              <a16:creationId xmlns:a16="http://schemas.microsoft.com/office/drawing/2014/main" id="{00000000-0008-0000-1000-00005B010000}"/>
            </a:ext>
          </a:extLst>
        </xdr:cNvPr>
        <xdr:cNvSpPr/>
      </xdr:nvSpPr>
      <xdr:spPr>
        <a:xfrm>
          <a:off x="10426700" y="1446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xdr:rowOff>
    </xdr:from>
    <xdr:to>
      <xdr:col>50</xdr:col>
      <xdr:colOff>165100</xdr:colOff>
      <xdr:row>84</xdr:row>
      <xdr:rowOff>104140</xdr:rowOff>
    </xdr:to>
    <xdr:sp macro="" textlink="">
      <xdr:nvSpPr>
        <xdr:cNvPr id="348" name="フローチャート: 判断 347">
          <a:extLst>
            <a:ext uri="{FF2B5EF4-FFF2-40B4-BE49-F238E27FC236}">
              <a16:creationId xmlns:a16="http://schemas.microsoft.com/office/drawing/2014/main" id="{00000000-0008-0000-1000-00005C010000}"/>
            </a:ext>
          </a:extLst>
        </xdr:cNvPr>
        <xdr:cNvSpPr/>
      </xdr:nvSpPr>
      <xdr:spPr>
        <a:xfrm>
          <a:off x="9588500" y="1440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00000000-0008-0000-1000-00005D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135890</xdr:rowOff>
    </xdr:from>
    <xdr:to>
      <xdr:col>41</xdr:col>
      <xdr:colOff>101600</xdr:colOff>
      <xdr:row>84</xdr:row>
      <xdr:rowOff>66040</xdr:rowOff>
    </xdr:to>
    <xdr:sp macro="" textlink="">
      <xdr:nvSpPr>
        <xdr:cNvPr id="350" name="フローチャート: 判断 349">
          <a:extLst>
            <a:ext uri="{FF2B5EF4-FFF2-40B4-BE49-F238E27FC236}">
              <a16:creationId xmlns:a16="http://schemas.microsoft.com/office/drawing/2014/main" id="{00000000-0008-0000-1000-00005E010000}"/>
            </a:ext>
          </a:extLst>
        </xdr:cNvPr>
        <xdr:cNvSpPr/>
      </xdr:nvSpPr>
      <xdr:spPr>
        <a:xfrm>
          <a:off x="7810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116840</xdr:rowOff>
    </xdr:from>
    <xdr:to>
      <xdr:col>36</xdr:col>
      <xdr:colOff>165100</xdr:colOff>
      <xdr:row>84</xdr:row>
      <xdr:rowOff>46990</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6921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1000-00006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86360</xdr:rowOff>
    </xdr:from>
    <xdr:to>
      <xdr:col>55</xdr:col>
      <xdr:colOff>50800</xdr:colOff>
      <xdr:row>85</xdr:row>
      <xdr:rowOff>16510</xdr:rowOff>
    </xdr:to>
    <xdr:sp macro="" textlink="">
      <xdr:nvSpPr>
        <xdr:cNvPr id="357" name="楕円 356">
          <a:extLst>
            <a:ext uri="{FF2B5EF4-FFF2-40B4-BE49-F238E27FC236}">
              <a16:creationId xmlns:a16="http://schemas.microsoft.com/office/drawing/2014/main" id="{00000000-0008-0000-1000-000065010000}"/>
            </a:ext>
          </a:extLst>
        </xdr:cNvPr>
        <xdr:cNvSpPr/>
      </xdr:nvSpPr>
      <xdr:spPr>
        <a:xfrm>
          <a:off x="10426700" y="14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64770</xdr:rowOff>
    </xdr:from>
    <xdr:ext cx="469900" cy="257810"/>
    <xdr:sp macro="" textlink="">
      <xdr:nvSpPr>
        <xdr:cNvPr id="358" name="【福祉施設】&#10;一人当たり面積該当値テキスト">
          <a:extLst>
            <a:ext uri="{FF2B5EF4-FFF2-40B4-BE49-F238E27FC236}">
              <a16:creationId xmlns:a16="http://schemas.microsoft.com/office/drawing/2014/main" id="{00000000-0008-0000-1000-000066010000}"/>
            </a:ext>
          </a:extLst>
        </xdr:cNvPr>
        <xdr:cNvSpPr txBox="1"/>
      </xdr:nvSpPr>
      <xdr:spPr>
        <a:xfrm>
          <a:off x="10515600" y="14466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59" name="楕円 358">
          <a:extLst>
            <a:ext uri="{FF2B5EF4-FFF2-40B4-BE49-F238E27FC236}">
              <a16:creationId xmlns:a16="http://schemas.microsoft.com/office/drawing/2014/main" id="{00000000-0008-0000-1000-000067010000}"/>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137160</xdr:rowOff>
    </xdr:from>
    <xdr:to>
      <xdr:col>55</xdr:col>
      <xdr:colOff>0</xdr:colOff>
      <xdr:row>84</xdr:row>
      <xdr:rowOff>140970</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flipV="1">
          <a:off x="9639300" y="145389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93980</xdr:rowOff>
    </xdr:from>
    <xdr:to>
      <xdr:col>46</xdr:col>
      <xdr:colOff>38100</xdr:colOff>
      <xdr:row>85</xdr:row>
      <xdr:rowOff>24130</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869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144780</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flipV="1">
          <a:off x="8750300" y="14542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84</xdr:row>
      <xdr:rowOff>144780</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7861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93980</xdr:rowOff>
    </xdr:from>
    <xdr:to>
      <xdr:col>36</xdr:col>
      <xdr:colOff>165100</xdr:colOff>
      <xdr:row>85</xdr:row>
      <xdr:rowOff>24130</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692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144780</xdr:rowOff>
    </xdr:from>
    <xdr:to>
      <xdr:col>41</xdr:col>
      <xdr:colOff>50800</xdr:colOff>
      <xdr:row>84</xdr:row>
      <xdr:rowOff>144780</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6972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120650</xdr:rowOff>
    </xdr:from>
    <xdr:ext cx="469900" cy="257810"/>
    <xdr:sp macro="" textlink="">
      <xdr:nvSpPr>
        <xdr:cNvPr id="367" name="n_1aveValue【福祉施設】&#10;一人当たり面積">
          <a:extLst>
            <a:ext uri="{FF2B5EF4-FFF2-40B4-BE49-F238E27FC236}">
              <a16:creationId xmlns:a16="http://schemas.microsoft.com/office/drawing/2014/main" id="{00000000-0008-0000-1000-00006F010000}"/>
            </a:ext>
          </a:extLst>
        </xdr:cNvPr>
        <xdr:cNvSpPr txBox="1"/>
      </xdr:nvSpPr>
      <xdr:spPr>
        <a:xfrm>
          <a:off x="9391650" y="14179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97790</xdr:rowOff>
    </xdr:from>
    <xdr:ext cx="468630" cy="257810"/>
    <xdr:sp macro="" textlink="">
      <xdr:nvSpPr>
        <xdr:cNvPr id="368" name="n_2aveValue【福祉施設】&#10;一人当たり面積">
          <a:extLst>
            <a:ext uri="{FF2B5EF4-FFF2-40B4-BE49-F238E27FC236}">
              <a16:creationId xmlns:a16="http://schemas.microsoft.com/office/drawing/2014/main" id="{00000000-0008-0000-1000-000070010000}"/>
            </a:ext>
          </a:extLst>
        </xdr:cNvPr>
        <xdr:cNvSpPr txBox="1"/>
      </xdr:nvSpPr>
      <xdr:spPr>
        <a:xfrm>
          <a:off x="8515350" y="14156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82550</xdr:rowOff>
    </xdr:from>
    <xdr:ext cx="468630" cy="259080"/>
    <xdr:sp macro="" textlink="">
      <xdr:nvSpPr>
        <xdr:cNvPr id="369" name="n_3aveValue【福祉施設】&#10;一人当たり面積">
          <a:extLst>
            <a:ext uri="{FF2B5EF4-FFF2-40B4-BE49-F238E27FC236}">
              <a16:creationId xmlns:a16="http://schemas.microsoft.com/office/drawing/2014/main" id="{00000000-0008-0000-1000-000071010000}"/>
            </a:ext>
          </a:extLst>
        </xdr:cNvPr>
        <xdr:cNvSpPr txBox="1"/>
      </xdr:nvSpPr>
      <xdr:spPr>
        <a:xfrm>
          <a:off x="7626350" y="1414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63500</xdr:rowOff>
    </xdr:from>
    <xdr:ext cx="468630" cy="257810"/>
    <xdr:sp macro="" textlink="">
      <xdr:nvSpPr>
        <xdr:cNvPr id="370" name="n_4aveValue【福祉施設】&#10;一人当たり面積">
          <a:extLst>
            <a:ext uri="{FF2B5EF4-FFF2-40B4-BE49-F238E27FC236}">
              <a16:creationId xmlns:a16="http://schemas.microsoft.com/office/drawing/2014/main" id="{00000000-0008-0000-1000-000072010000}"/>
            </a:ext>
          </a:extLst>
        </xdr:cNvPr>
        <xdr:cNvSpPr txBox="1"/>
      </xdr:nvSpPr>
      <xdr:spPr>
        <a:xfrm>
          <a:off x="6737350" y="14122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11430</xdr:rowOff>
    </xdr:from>
    <xdr:ext cx="469900" cy="259080"/>
    <xdr:sp macro="" textlink="">
      <xdr:nvSpPr>
        <xdr:cNvPr id="371" name="n_1mainValue【福祉施設】&#10;一人当たり面積">
          <a:extLst>
            <a:ext uri="{FF2B5EF4-FFF2-40B4-BE49-F238E27FC236}">
              <a16:creationId xmlns:a16="http://schemas.microsoft.com/office/drawing/2014/main" id="{00000000-0008-0000-1000-000073010000}"/>
            </a:ext>
          </a:extLst>
        </xdr:cNvPr>
        <xdr:cNvSpPr txBox="1"/>
      </xdr:nvSpPr>
      <xdr:spPr>
        <a:xfrm>
          <a:off x="9391650" y="1458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15240</xdr:rowOff>
    </xdr:from>
    <xdr:ext cx="468630" cy="259080"/>
    <xdr:sp macro="" textlink="">
      <xdr:nvSpPr>
        <xdr:cNvPr id="372" name="n_2mainValue【福祉施設】&#10;一人当たり面積">
          <a:extLst>
            <a:ext uri="{FF2B5EF4-FFF2-40B4-BE49-F238E27FC236}">
              <a16:creationId xmlns:a16="http://schemas.microsoft.com/office/drawing/2014/main" id="{00000000-0008-0000-1000-000074010000}"/>
            </a:ext>
          </a:extLst>
        </xdr:cNvPr>
        <xdr:cNvSpPr txBox="1"/>
      </xdr:nvSpPr>
      <xdr:spPr>
        <a:xfrm>
          <a:off x="8515350" y="1458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15240</xdr:rowOff>
    </xdr:from>
    <xdr:ext cx="468630" cy="259080"/>
    <xdr:sp macro="" textlink="">
      <xdr:nvSpPr>
        <xdr:cNvPr id="373" name="n_3mainValue【福祉施設】&#10;一人当たり面積">
          <a:extLst>
            <a:ext uri="{FF2B5EF4-FFF2-40B4-BE49-F238E27FC236}">
              <a16:creationId xmlns:a16="http://schemas.microsoft.com/office/drawing/2014/main" id="{00000000-0008-0000-1000-000075010000}"/>
            </a:ext>
          </a:extLst>
        </xdr:cNvPr>
        <xdr:cNvSpPr txBox="1"/>
      </xdr:nvSpPr>
      <xdr:spPr>
        <a:xfrm>
          <a:off x="7626350" y="1458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15240</xdr:rowOff>
    </xdr:from>
    <xdr:ext cx="468630" cy="259080"/>
    <xdr:sp macro="" textlink="">
      <xdr:nvSpPr>
        <xdr:cNvPr id="374" name="n_4mainValue【福祉施設】&#10;一人当たり面積">
          <a:extLst>
            <a:ext uri="{FF2B5EF4-FFF2-40B4-BE49-F238E27FC236}">
              <a16:creationId xmlns:a16="http://schemas.microsoft.com/office/drawing/2014/main" id="{00000000-0008-0000-1000-000076010000}"/>
            </a:ext>
          </a:extLst>
        </xdr:cNvPr>
        <xdr:cNvSpPr txBox="1"/>
      </xdr:nvSpPr>
      <xdr:spPr>
        <a:xfrm>
          <a:off x="6737350" y="1458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10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1000-00007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1000-00007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1000-00007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1000-000083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1000-000084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1000-0000AC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00000000-0008-0000-1000-0000AE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152400</xdr:rowOff>
    </xdr:from>
    <xdr:to>
      <xdr:col>85</xdr:col>
      <xdr:colOff>126365</xdr:colOff>
      <xdr:row>64</xdr:row>
      <xdr:rowOff>76200</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flipV="1">
          <a:off x="16318865" y="94107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432" name="【保健センター・保健所】&#10;有形固定資産減価償却率最小値テキスト">
          <a:extLst>
            <a:ext uri="{FF2B5EF4-FFF2-40B4-BE49-F238E27FC236}">
              <a16:creationId xmlns:a16="http://schemas.microsoft.com/office/drawing/2014/main" id="{00000000-0008-0000-1000-0000B0010000}"/>
            </a:ext>
          </a:extLst>
        </xdr:cNvPr>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99060</xdr:rowOff>
    </xdr:from>
    <xdr:ext cx="405130" cy="257810"/>
    <xdr:sp macro="" textlink="">
      <xdr:nvSpPr>
        <xdr:cNvPr id="434" name="【保健センター・保健所】&#10;有形固定資産減価償却率最大値テキスト">
          <a:extLst>
            <a:ext uri="{FF2B5EF4-FFF2-40B4-BE49-F238E27FC236}">
              <a16:creationId xmlns:a16="http://schemas.microsoft.com/office/drawing/2014/main" id="{00000000-0008-0000-1000-0000B2010000}"/>
            </a:ext>
          </a:extLst>
        </xdr:cNvPr>
        <xdr:cNvSpPr txBox="1"/>
      </xdr:nvSpPr>
      <xdr:spPr>
        <a:xfrm>
          <a:off x="16357600" y="9185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435" name="直線コネクタ 434">
          <a:extLst>
            <a:ext uri="{FF2B5EF4-FFF2-40B4-BE49-F238E27FC236}">
              <a16:creationId xmlns:a16="http://schemas.microsoft.com/office/drawing/2014/main" id="{00000000-0008-0000-1000-0000B3010000}"/>
            </a:ext>
          </a:extLst>
        </xdr:cNvPr>
        <xdr:cNvCxnSpPr/>
      </xdr:nvCxnSpPr>
      <xdr:spPr>
        <a:xfrm>
          <a:off x="16230600" y="941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148590</xdr:rowOff>
    </xdr:from>
    <xdr:ext cx="405130" cy="259080"/>
    <xdr:sp macro="" textlink="">
      <xdr:nvSpPr>
        <xdr:cNvPr id="436" name="【保健センター・保健所】&#10;有形固定資産減価償却率平均値テキスト">
          <a:extLst>
            <a:ext uri="{FF2B5EF4-FFF2-40B4-BE49-F238E27FC236}">
              <a16:creationId xmlns:a16="http://schemas.microsoft.com/office/drawing/2014/main" id="{00000000-0008-0000-1000-0000B4010000}"/>
            </a:ext>
          </a:extLst>
        </xdr:cNvPr>
        <xdr:cNvSpPr txBox="1"/>
      </xdr:nvSpPr>
      <xdr:spPr>
        <a:xfrm>
          <a:off x="16357600" y="10092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7" name="フローチャート: 判断 436">
          <a:extLst>
            <a:ext uri="{FF2B5EF4-FFF2-40B4-BE49-F238E27FC236}">
              <a16:creationId xmlns:a16="http://schemas.microsoft.com/office/drawing/2014/main" id="{00000000-0008-0000-1000-0000B501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438" name="フローチャート: 判断 437">
          <a:extLst>
            <a:ext uri="{FF2B5EF4-FFF2-40B4-BE49-F238E27FC236}">
              <a16:creationId xmlns:a16="http://schemas.microsoft.com/office/drawing/2014/main" id="{00000000-0008-0000-1000-0000B601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39" name="フローチャート: 判断 438">
          <a:extLst>
            <a:ext uri="{FF2B5EF4-FFF2-40B4-BE49-F238E27FC236}">
              <a16:creationId xmlns:a16="http://schemas.microsoft.com/office/drawing/2014/main" id="{00000000-0008-0000-1000-0000B701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0" name="フローチャート: 判断 439">
          <a:extLst>
            <a:ext uri="{FF2B5EF4-FFF2-40B4-BE49-F238E27FC236}">
              <a16:creationId xmlns:a16="http://schemas.microsoft.com/office/drawing/2014/main" id="{00000000-0008-0000-1000-0000B801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441" name="フローチャート: 判断 440">
          <a:extLst>
            <a:ext uri="{FF2B5EF4-FFF2-40B4-BE49-F238E27FC236}">
              <a16:creationId xmlns:a16="http://schemas.microsoft.com/office/drawing/2014/main" id="{00000000-0008-0000-1000-0000B901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42" name="テキスト ボックス 441">
          <a:extLst>
            <a:ext uri="{FF2B5EF4-FFF2-40B4-BE49-F238E27FC236}">
              <a16:creationId xmlns:a16="http://schemas.microsoft.com/office/drawing/2014/main" id="{00000000-0008-0000-1000-0000BA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43" name="テキスト ボックス 442">
          <a:extLst>
            <a:ext uri="{FF2B5EF4-FFF2-40B4-BE49-F238E27FC236}">
              <a16:creationId xmlns:a16="http://schemas.microsoft.com/office/drawing/2014/main" id="{00000000-0008-0000-1000-0000BB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45" name="テキスト ボックス 444">
          <a:extLst>
            <a:ext uri="{FF2B5EF4-FFF2-40B4-BE49-F238E27FC236}">
              <a16:creationId xmlns:a16="http://schemas.microsoft.com/office/drawing/2014/main" id="{00000000-0008-0000-1000-0000BD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47" name="楕円 446">
          <a:extLst>
            <a:ext uri="{FF2B5EF4-FFF2-40B4-BE49-F238E27FC236}">
              <a16:creationId xmlns:a16="http://schemas.microsoft.com/office/drawing/2014/main" id="{00000000-0008-0000-1000-0000BF010000}"/>
            </a:ext>
          </a:extLst>
        </xdr:cNvPr>
        <xdr:cNvSpPr/>
      </xdr:nvSpPr>
      <xdr:spPr>
        <a:xfrm>
          <a:off x="16268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73025</xdr:rowOff>
    </xdr:from>
    <xdr:ext cx="405130" cy="259080"/>
    <xdr:sp macro="" textlink="">
      <xdr:nvSpPr>
        <xdr:cNvPr id="448" name="【保健センター・保健所】&#10;有形固定資産減価償却率該当値テキスト">
          <a:extLst>
            <a:ext uri="{FF2B5EF4-FFF2-40B4-BE49-F238E27FC236}">
              <a16:creationId xmlns:a16="http://schemas.microsoft.com/office/drawing/2014/main" id="{00000000-0008-0000-1000-0000C0010000}"/>
            </a:ext>
          </a:extLst>
        </xdr:cNvPr>
        <xdr:cNvSpPr txBox="1"/>
      </xdr:nvSpPr>
      <xdr:spPr>
        <a:xfrm>
          <a:off x="16357600" y="9845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49" name="楕円 448">
          <a:extLst>
            <a:ext uri="{FF2B5EF4-FFF2-40B4-BE49-F238E27FC236}">
              <a16:creationId xmlns:a16="http://schemas.microsoft.com/office/drawing/2014/main" id="{00000000-0008-0000-1000-0000C1010000}"/>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100965</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15481300" y="998220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451" name="楕円 450">
          <a:extLst>
            <a:ext uri="{FF2B5EF4-FFF2-40B4-BE49-F238E27FC236}">
              <a16:creationId xmlns:a16="http://schemas.microsoft.com/office/drawing/2014/main" id="{00000000-0008-0000-1000-0000C3010000}"/>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38100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14592300" y="9921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36830</xdr:rowOff>
    </xdr:from>
    <xdr:to>
      <xdr:col>72</xdr:col>
      <xdr:colOff>38100</xdr:colOff>
      <xdr:row>57</xdr:row>
      <xdr:rowOff>138430</xdr:rowOff>
    </xdr:to>
    <xdr:sp macro="" textlink="">
      <xdr:nvSpPr>
        <xdr:cNvPr id="453" name="楕円 452">
          <a:extLst>
            <a:ext uri="{FF2B5EF4-FFF2-40B4-BE49-F238E27FC236}">
              <a16:creationId xmlns:a16="http://schemas.microsoft.com/office/drawing/2014/main" id="{00000000-0008-0000-1000-0000C5010000}"/>
            </a:ext>
          </a:extLst>
        </xdr:cNvPr>
        <xdr:cNvSpPr/>
      </xdr:nvSpPr>
      <xdr:spPr>
        <a:xfrm>
          <a:off x="13652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87630</xdr:rowOff>
    </xdr:from>
    <xdr:to>
      <xdr:col>76</xdr:col>
      <xdr:colOff>114300</xdr:colOff>
      <xdr:row>57</xdr:row>
      <xdr:rowOff>148590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13703300" y="98602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147320</xdr:rowOff>
    </xdr:from>
    <xdr:to>
      <xdr:col>67</xdr:col>
      <xdr:colOff>101600</xdr:colOff>
      <xdr:row>57</xdr:row>
      <xdr:rowOff>77470</xdr:rowOff>
    </xdr:to>
    <xdr:sp macro="" textlink="">
      <xdr:nvSpPr>
        <xdr:cNvPr id="455" name="楕円 454">
          <a:extLst>
            <a:ext uri="{FF2B5EF4-FFF2-40B4-BE49-F238E27FC236}">
              <a16:creationId xmlns:a16="http://schemas.microsoft.com/office/drawing/2014/main" id="{00000000-0008-0000-1000-0000C7010000}"/>
            </a:ext>
          </a:extLst>
        </xdr:cNvPr>
        <xdr:cNvSpPr/>
      </xdr:nvSpPr>
      <xdr:spPr>
        <a:xfrm>
          <a:off x="12763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26670</xdr:rowOff>
    </xdr:from>
    <xdr:to>
      <xdr:col>71</xdr:col>
      <xdr:colOff>177800</xdr:colOff>
      <xdr:row>57</xdr:row>
      <xdr:rowOff>87630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2814300" y="9799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166370</xdr:rowOff>
    </xdr:from>
    <xdr:ext cx="405130" cy="257810"/>
    <xdr:sp macro="" textlink="">
      <xdr:nvSpPr>
        <xdr:cNvPr id="457" name="n_1aveValue【保健センター・保健所】&#10;有形固定資産減価償却率">
          <a:extLst>
            <a:ext uri="{FF2B5EF4-FFF2-40B4-BE49-F238E27FC236}">
              <a16:creationId xmlns:a16="http://schemas.microsoft.com/office/drawing/2014/main" id="{00000000-0008-0000-1000-0000C9010000}"/>
            </a:ext>
          </a:extLst>
        </xdr:cNvPr>
        <xdr:cNvSpPr txBox="1"/>
      </xdr:nvSpPr>
      <xdr:spPr>
        <a:xfrm>
          <a:off x="15266035" y="10110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133350</xdr:rowOff>
    </xdr:from>
    <xdr:ext cx="403860" cy="257810"/>
    <xdr:sp macro="" textlink="">
      <xdr:nvSpPr>
        <xdr:cNvPr id="458" name="n_2aveValue【保健センター・保健所】&#10;有形固定資産減価償却率">
          <a:extLst>
            <a:ext uri="{FF2B5EF4-FFF2-40B4-BE49-F238E27FC236}">
              <a16:creationId xmlns:a16="http://schemas.microsoft.com/office/drawing/2014/main" id="{00000000-0008-0000-1000-0000CA010000}"/>
            </a:ext>
          </a:extLst>
        </xdr:cNvPr>
        <xdr:cNvSpPr txBox="1"/>
      </xdr:nvSpPr>
      <xdr:spPr>
        <a:xfrm>
          <a:off x="14389735" y="100774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36195</xdr:rowOff>
    </xdr:from>
    <xdr:ext cx="403860" cy="259080"/>
    <xdr:sp macro="" textlink="">
      <xdr:nvSpPr>
        <xdr:cNvPr id="459" name="n_3aveValue【保健センター・保健所】&#10;有形固定資産減価償却率">
          <a:extLst>
            <a:ext uri="{FF2B5EF4-FFF2-40B4-BE49-F238E27FC236}">
              <a16:creationId xmlns:a16="http://schemas.microsoft.com/office/drawing/2014/main" id="{00000000-0008-0000-1000-0000CB010000}"/>
            </a:ext>
          </a:extLst>
        </xdr:cNvPr>
        <xdr:cNvSpPr txBox="1"/>
      </xdr:nvSpPr>
      <xdr:spPr>
        <a:xfrm>
          <a:off x="13500735" y="10151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29210</xdr:rowOff>
    </xdr:from>
    <xdr:ext cx="403860" cy="257810"/>
    <xdr:sp macro="" textlink="">
      <xdr:nvSpPr>
        <xdr:cNvPr id="460" name="n_4aveValue【保健センター・保健所】&#10;有形固定資産減価償却率">
          <a:extLst>
            <a:ext uri="{FF2B5EF4-FFF2-40B4-BE49-F238E27FC236}">
              <a16:creationId xmlns:a16="http://schemas.microsoft.com/office/drawing/2014/main" id="{00000000-0008-0000-1000-0000CC010000}"/>
            </a:ext>
          </a:extLst>
        </xdr:cNvPr>
        <xdr:cNvSpPr txBox="1"/>
      </xdr:nvSpPr>
      <xdr:spPr>
        <a:xfrm>
          <a:off x="12611735" y="10144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105410</xdr:rowOff>
    </xdr:from>
    <xdr:ext cx="405130" cy="259080"/>
    <xdr:sp macro="" textlink="">
      <xdr:nvSpPr>
        <xdr:cNvPr id="461" name="n_1mainValue【保健センター・保健所】&#10;有形固定資産減価償却率">
          <a:extLst>
            <a:ext uri="{FF2B5EF4-FFF2-40B4-BE49-F238E27FC236}">
              <a16:creationId xmlns:a16="http://schemas.microsoft.com/office/drawing/2014/main" id="{00000000-0008-0000-1000-0000CD010000}"/>
            </a:ext>
          </a:extLst>
        </xdr:cNvPr>
        <xdr:cNvSpPr txBox="1"/>
      </xdr:nvSpPr>
      <xdr:spPr>
        <a:xfrm>
          <a:off x="15266035" y="970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44450</xdr:rowOff>
    </xdr:from>
    <xdr:ext cx="403860" cy="259080"/>
    <xdr:sp macro="" textlink="">
      <xdr:nvSpPr>
        <xdr:cNvPr id="462" name="n_2mainValue【保健センター・保健所】&#10;有形固定資産減価償却率">
          <a:extLst>
            <a:ext uri="{FF2B5EF4-FFF2-40B4-BE49-F238E27FC236}">
              <a16:creationId xmlns:a16="http://schemas.microsoft.com/office/drawing/2014/main" id="{00000000-0008-0000-1000-0000CE010000}"/>
            </a:ext>
          </a:extLst>
        </xdr:cNvPr>
        <xdr:cNvSpPr txBox="1"/>
      </xdr:nvSpPr>
      <xdr:spPr>
        <a:xfrm>
          <a:off x="14389735" y="964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154940</xdr:rowOff>
    </xdr:from>
    <xdr:ext cx="403860" cy="257810"/>
    <xdr:sp macro="" textlink="">
      <xdr:nvSpPr>
        <xdr:cNvPr id="463" name="n_3mainValue【保健センター・保健所】&#10;有形固定資産減価償却率">
          <a:extLst>
            <a:ext uri="{FF2B5EF4-FFF2-40B4-BE49-F238E27FC236}">
              <a16:creationId xmlns:a16="http://schemas.microsoft.com/office/drawing/2014/main" id="{00000000-0008-0000-1000-0000CF010000}"/>
            </a:ext>
          </a:extLst>
        </xdr:cNvPr>
        <xdr:cNvSpPr txBox="1"/>
      </xdr:nvSpPr>
      <xdr:spPr>
        <a:xfrm>
          <a:off x="13500735" y="9584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93980</xdr:rowOff>
    </xdr:from>
    <xdr:ext cx="403860" cy="259080"/>
    <xdr:sp macro="" textlink="">
      <xdr:nvSpPr>
        <xdr:cNvPr id="464" name="n_4mainValue【保健センター・保健所】&#10;有形固定資産減価償却率">
          <a:extLst>
            <a:ext uri="{FF2B5EF4-FFF2-40B4-BE49-F238E27FC236}">
              <a16:creationId xmlns:a16="http://schemas.microsoft.com/office/drawing/2014/main" id="{00000000-0008-0000-1000-0000D0010000}"/>
            </a:ext>
          </a:extLst>
        </xdr:cNvPr>
        <xdr:cNvSpPr txBox="1"/>
      </xdr:nvSpPr>
      <xdr:spPr>
        <a:xfrm>
          <a:off x="12611735" y="9523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10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1000-0000D2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1000-0000D3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1000-0000D4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1000-0000D5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00000000-0008-0000-1000-0000DB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00000000-0008-0000-1000-0000E5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139700</xdr:rowOff>
    </xdr:from>
    <xdr:to>
      <xdr:col>116</xdr:col>
      <xdr:colOff>62865</xdr:colOff>
      <xdr:row>63</xdr:row>
      <xdr:rowOff>125730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flipV="1">
          <a:off x="22160865" y="991235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487" name="【保健センター・保健所】&#10;一人当たり面積最小値テキスト">
          <a:extLst>
            <a:ext uri="{FF2B5EF4-FFF2-40B4-BE49-F238E27FC236}">
              <a16:creationId xmlns:a16="http://schemas.microsoft.com/office/drawing/2014/main" id="{00000000-0008-0000-1000-0000E7010000}"/>
            </a:ext>
          </a:extLst>
        </xdr:cNvPr>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86360</xdr:rowOff>
    </xdr:from>
    <xdr:ext cx="469900" cy="257810"/>
    <xdr:sp macro="" textlink="">
      <xdr:nvSpPr>
        <xdr:cNvPr id="489" name="【保健センター・保健所】&#10;一人当たり面積最大値テキスト">
          <a:extLst>
            <a:ext uri="{FF2B5EF4-FFF2-40B4-BE49-F238E27FC236}">
              <a16:creationId xmlns:a16="http://schemas.microsoft.com/office/drawing/2014/main" id="{00000000-0008-0000-1000-0000E9010000}"/>
            </a:ext>
          </a:extLst>
        </xdr:cNvPr>
        <xdr:cNvSpPr txBox="1"/>
      </xdr:nvSpPr>
      <xdr:spPr>
        <a:xfrm>
          <a:off x="22199600" y="9687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0.232</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139700</xdr:rowOff>
    </xdr:from>
    <xdr:to>
      <xdr:col>116</xdr:col>
      <xdr:colOff>152400</xdr:colOff>
      <xdr:row>57</xdr:row>
      <xdr:rowOff>139700</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22072600" y="991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26670</xdr:rowOff>
    </xdr:from>
    <xdr:ext cx="469900" cy="259080"/>
    <xdr:sp macro="" textlink="">
      <xdr:nvSpPr>
        <xdr:cNvPr id="491" name="【保健センター・保健所】&#10;一人当たり面積平均値テキスト">
          <a:extLst>
            <a:ext uri="{FF2B5EF4-FFF2-40B4-BE49-F238E27FC236}">
              <a16:creationId xmlns:a16="http://schemas.microsoft.com/office/drawing/2014/main" id="{00000000-0008-0000-1000-0000EB010000}"/>
            </a:ext>
          </a:extLst>
        </xdr:cNvPr>
        <xdr:cNvSpPr txBox="1"/>
      </xdr:nvSpPr>
      <xdr:spPr>
        <a:xfrm>
          <a:off x="22199600" y="10485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492" name="フローチャート: 判断 491">
          <a:extLst>
            <a:ext uri="{FF2B5EF4-FFF2-40B4-BE49-F238E27FC236}">
              <a16:creationId xmlns:a16="http://schemas.microsoft.com/office/drawing/2014/main" id="{00000000-0008-0000-1000-0000EC010000}"/>
            </a:ext>
          </a:extLst>
        </xdr:cNvPr>
        <xdr:cNvSpPr/>
      </xdr:nvSpPr>
      <xdr:spPr>
        <a:xfrm>
          <a:off x="221107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129540</xdr:rowOff>
    </xdr:from>
    <xdr:to>
      <xdr:col>112</xdr:col>
      <xdr:colOff>38100</xdr:colOff>
      <xdr:row>62</xdr:row>
      <xdr:rowOff>59690</xdr:rowOff>
    </xdr:to>
    <xdr:sp macro="" textlink="">
      <xdr:nvSpPr>
        <xdr:cNvPr id="493" name="フローチャート: 判断 492">
          <a:extLst>
            <a:ext uri="{FF2B5EF4-FFF2-40B4-BE49-F238E27FC236}">
              <a16:creationId xmlns:a16="http://schemas.microsoft.com/office/drawing/2014/main" id="{00000000-0008-0000-1000-0000ED010000}"/>
            </a:ext>
          </a:extLst>
        </xdr:cNvPr>
        <xdr:cNvSpPr/>
      </xdr:nvSpPr>
      <xdr:spPr>
        <a:xfrm>
          <a:off x="21272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134620</xdr:rowOff>
    </xdr:from>
    <xdr:to>
      <xdr:col>107</xdr:col>
      <xdr:colOff>101600</xdr:colOff>
      <xdr:row>62</xdr:row>
      <xdr:rowOff>64770</xdr:rowOff>
    </xdr:to>
    <xdr:sp macro="" textlink="">
      <xdr:nvSpPr>
        <xdr:cNvPr id="494" name="フローチャート: 判断 493">
          <a:extLst>
            <a:ext uri="{FF2B5EF4-FFF2-40B4-BE49-F238E27FC236}">
              <a16:creationId xmlns:a16="http://schemas.microsoft.com/office/drawing/2014/main" id="{00000000-0008-0000-1000-0000EE010000}"/>
            </a:ext>
          </a:extLst>
        </xdr:cNvPr>
        <xdr:cNvSpPr/>
      </xdr:nvSpPr>
      <xdr:spPr>
        <a:xfrm>
          <a:off x="20383500" y="105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147955</xdr:rowOff>
    </xdr:from>
    <xdr:to>
      <xdr:col>102</xdr:col>
      <xdr:colOff>165100</xdr:colOff>
      <xdr:row>62</xdr:row>
      <xdr:rowOff>78105</xdr:rowOff>
    </xdr:to>
    <xdr:sp macro="" textlink="">
      <xdr:nvSpPr>
        <xdr:cNvPr id="495" name="フローチャート: 判断 494">
          <a:extLst>
            <a:ext uri="{FF2B5EF4-FFF2-40B4-BE49-F238E27FC236}">
              <a16:creationId xmlns:a16="http://schemas.microsoft.com/office/drawing/2014/main" id="{00000000-0008-0000-1000-0000EF010000}"/>
            </a:ext>
          </a:extLst>
        </xdr:cNvPr>
        <xdr:cNvSpPr/>
      </xdr:nvSpPr>
      <xdr:spPr>
        <a:xfrm>
          <a:off x="19494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496" name="フローチャート: 判断 495">
          <a:extLst>
            <a:ext uri="{FF2B5EF4-FFF2-40B4-BE49-F238E27FC236}">
              <a16:creationId xmlns:a16="http://schemas.microsoft.com/office/drawing/2014/main" id="{00000000-0008-0000-1000-0000F001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97" name="テキスト ボックス 496">
          <a:extLst>
            <a:ext uri="{FF2B5EF4-FFF2-40B4-BE49-F238E27FC236}">
              <a16:creationId xmlns:a16="http://schemas.microsoft.com/office/drawing/2014/main" id="{00000000-0008-0000-1000-0000F101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499" name="テキスト ボックス 498">
          <a:extLst>
            <a:ext uri="{FF2B5EF4-FFF2-40B4-BE49-F238E27FC236}">
              <a16:creationId xmlns:a16="http://schemas.microsoft.com/office/drawing/2014/main" id="{00000000-0008-0000-1000-0000F301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13335</xdr:rowOff>
    </xdr:from>
    <xdr:to>
      <xdr:col>116</xdr:col>
      <xdr:colOff>114300</xdr:colOff>
      <xdr:row>62</xdr:row>
      <xdr:rowOff>114935</xdr:rowOff>
    </xdr:to>
    <xdr:sp macro="" textlink="">
      <xdr:nvSpPr>
        <xdr:cNvPr id="502" name="楕円 501">
          <a:extLst>
            <a:ext uri="{FF2B5EF4-FFF2-40B4-BE49-F238E27FC236}">
              <a16:creationId xmlns:a16="http://schemas.microsoft.com/office/drawing/2014/main" id="{00000000-0008-0000-1000-0000F6010000}"/>
            </a:ext>
          </a:extLst>
        </xdr:cNvPr>
        <xdr:cNvSpPr/>
      </xdr:nvSpPr>
      <xdr:spPr>
        <a:xfrm>
          <a:off x="22110700" y="10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163195</xdr:rowOff>
    </xdr:from>
    <xdr:ext cx="469900" cy="259080"/>
    <xdr:sp macro="" textlink="">
      <xdr:nvSpPr>
        <xdr:cNvPr id="503" name="【保健センター・保健所】&#10;一人当たり面積該当値テキスト">
          <a:extLst>
            <a:ext uri="{FF2B5EF4-FFF2-40B4-BE49-F238E27FC236}">
              <a16:creationId xmlns:a16="http://schemas.microsoft.com/office/drawing/2014/main" id="{00000000-0008-0000-1000-0000F7010000}"/>
            </a:ext>
          </a:extLst>
        </xdr:cNvPr>
        <xdr:cNvSpPr txBox="1"/>
      </xdr:nvSpPr>
      <xdr:spPr>
        <a:xfrm>
          <a:off x="22199600" y="10621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04" name="楕円 503">
          <a:extLst>
            <a:ext uri="{FF2B5EF4-FFF2-40B4-BE49-F238E27FC236}">
              <a16:creationId xmlns:a16="http://schemas.microsoft.com/office/drawing/2014/main" id="{00000000-0008-0000-1000-0000F8010000}"/>
            </a:ext>
          </a:extLst>
        </xdr:cNvPr>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64135</xdr:rowOff>
    </xdr:from>
    <xdr:to>
      <xdr:col>116</xdr:col>
      <xdr:colOff>63500</xdr:colOff>
      <xdr:row>62</xdr:row>
      <xdr:rowOff>68580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flipV="1">
          <a:off x="21323300" y="106940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506" name="楕円 505">
          <a:extLst>
            <a:ext uri="{FF2B5EF4-FFF2-40B4-BE49-F238E27FC236}">
              <a16:creationId xmlns:a16="http://schemas.microsoft.com/office/drawing/2014/main" id="{00000000-0008-0000-1000-0000FA01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507" name="直線コネクタ 506">
          <a:extLst>
            <a:ext uri="{FF2B5EF4-FFF2-40B4-BE49-F238E27FC236}">
              <a16:creationId xmlns:a16="http://schemas.microsoft.com/office/drawing/2014/main" id="{00000000-0008-0000-1000-0000FB010000}"/>
            </a:ext>
          </a:extLst>
        </xdr:cNvPr>
        <xdr:cNvCxnSpPr/>
      </xdr:nvCxnSpPr>
      <xdr:spPr>
        <a:xfrm>
          <a:off x="20434300" y="1069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22225</xdr:rowOff>
    </xdr:from>
    <xdr:to>
      <xdr:col>102</xdr:col>
      <xdr:colOff>165100</xdr:colOff>
      <xdr:row>62</xdr:row>
      <xdr:rowOff>123825</xdr:rowOff>
    </xdr:to>
    <xdr:sp macro="" textlink="">
      <xdr:nvSpPr>
        <xdr:cNvPr id="508" name="楕円 507">
          <a:extLst>
            <a:ext uri="{FF2B5EF4-FFF2-40B4-BE49-F238E27FC236}">
              <a16:creationId xmlns:a16="http://schemas.microsoft.com/office/drawing/2014/main" id="{00000000-0008-0000-1000-0000FC010000}"/>
            </a:ext>
          </a:extLst>
        </xdr:cNvPr>
        <xdr:cNvSpPr/>
      </xdr:nvSpPr>
      <xdr:spPr>
        <a:xfrm>
          <a:off x="194945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73025</xdr:rowOff>
    </xdr:to>
    <xdr:cxnSp macro="">
      <xdr:nvCxnSpPr>
        <xdr:cNvPr id="509" name="直線コネクタ 508">
          <a:extLst>
            <a:ext uri="{FF2B5EF4-FFF2-40B4-BE49-F238E27FC236}">
              <a16:creationId xmlns:a16="http://schemas.microsoft.com/office/drawing/2014/main" id="{00000000-0008-0000-1000-0000FD010000}"/>
            </a:ext>
          </a:extLst>
        </xdr:cNvPr>
        <xdr:cNvCxnSpPr/>
      </xdr:nvCxnSpPr>
      <xdr:spPr>
        <a:xfrm flipV="1">
          <a:off x="19545300" y="10698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22225</xdr:rowOff>
    </xdr:from>
    <xdr:to>
      <xdr:col>98</xdr:col>
      <xdr:colOff>38100</xdr:colOff>
      <xdr:row>62</xdr:row>
      <xdr:rowOff>123825</xdr:rowOff>
    </xdr:to>
    <xdr:sp macro="" textlink="">
      <xdr:nvSpPr>
        <xdr:cNvPr id="510" name="楕円 509">
          <a:extLst>
            <a:ext uri="{FF2B5EF4-FFF2-40B4-BE49-F238E27FC236}">
              <a16:creationId xmlns:a16="http://schemas.microsoft.com/office/drawing/2014/main" id="{00000000-0008-0000-1000-0000FE010000}"/>
            </a:ext>
          </a:extLst>
        </xdr:cNvPr>
        <xdr:cNvSpPr/>
      </xdr:nvSpPr>
      <xdr:spPr>
        <a:xfrm>
          <a:off x="186055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73025</xdr:rowOff>
    </xdr:from>
    <xdr:to>
      <xdr:col>102</xdr:col>
      <xdr:colOff>114300</xdr:colOff>
      <xdr:row>62</xdr:row>
      <xdr:rowOff>73025</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a:off x="18656300" y="10702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76200</xdr:rowOff>
    </xdr:from>
    <xdr:ext cx="469900" cy="257810"/>
    <xdr:sp macro="" textlink="">
      <xdr:nvSpPr>
        <xdr:cNvPr id="512" name="n_1aveValue【保健センター・保健所】&#10;一人当たり面積">
          <a:extLst>
            <a:ext uri="{FF2B5EF4-FFF2-40B4-BE49-F238E27FC236}">
              <a16:creationId xmlns:a16="http://schemas.microsoft.com/office/drawing/2014/main" id="{00000000-0008-0000-1000-000000020000}"/>
            </a:ext>
          </a:extLst>
        </xdr:cNvPr>
        <xdr:cNvSpPr txBox="1"/>
      </xdr:nvSpPr>
      <xdr:spPr>
        <a:xfrm>
          <a:off x="21075650" y="10363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81280</xdr:rowOff>
    </xdr:from>
    <xdr:ext cx="468630" cy="259080"/>
    <xdr:sp macro="" textlink="">
      <xdr:nvSpPr>
        <xdr:cNvPr id="513" name="n_2aveValue【保健センター・保健所】&#10;一人当たり面積">
          <a:extLst>
            <a:ext uri="{FF2B5EF4-FFF2-40B4-BE49-F238E27FC236}">
              <a16:creationId xmlns:a16="http://schemas.microsoft.com/office/drawing/2014/main" id="{00000000-0008-0000-1000-000001020000}"/>
            </a:ext>
          </a:extLst>
        </xdr:cNvPr>
        <xdr:cNvSpPr txBox="1"/>
      </xdr:nvSpPr>
      <xdr:spPr>
        <a:xfrm>
          <a:off x="20199350" y="10368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94615</xdr:rowOff>
    </xdr:from>
    <xdr:ext cx="468630" cy="259080"/>
    <xdr:sp macro="" textlink="">
      <xdr:nvSpPr>
        <xdr:cNvPr id="514" name="n_3aveValue【保健センター・保健所】&#10;一人当たり面積">
          <a:extLst>
            <a:ext uri="{FF2B5EF4-FFF2-40B4-BE49-F238E27FC236}">
              <a16:creationId xmlns:a16="http://schemas.microsoft.com/office/drawing/2014/main" id="{00000000-0008-0000-1000-000002020000}"/>
            </a:ext>
          </a:extLst>
        </xdr:cNvPr>
        <xdr:cNvSpPr txBox="1"/>
      </xdr:nvSpPr>
      <xdr:spPr>
        <a:xfrm>
          <a:off x="19310350" y="103816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113030</xdr:rowOff>
    </xdr:from>
    <xdr:ext cx="468630" cy="259080"/>
    <xdr:sp macro="" textlink="">
      <xdr:nvSpPr>
        <xdr:cNvPr id="515" name="n_4aveValue【保健センター・保健所】&#10;一人当たり面積">
          <a:extLst>
            <a:ext uri="{FF2B5EF4-FFF2-40B4-BE49-F238E27FC236}">
              <a16:creationId xmlns:a16="http://schemas.microsoft.com/office/drawing/2014/main" id="{00000000-0008-0000-1000-000003020000}"/>
            </a:ext>
          </a:extLst>
        </xdr:cNvPr>
        <xdr:cNvSpPr txBox="1"/>
      </xdr:nvSpPr>
      <xdr:spPr>
        <a:xfrm>
          <a:off x="18421350" y="10400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110490</xdr:rowOff>
    </xdr:from>
    <xdr:ext cx="469900" cy="257810"/>
    <xdr:sp macro="" textlink="">
      <xdr:nvSpPr>
        <xdr:cNvPr id="516" name="n_1mainValue【保健センター・保健所】&#10;一人当たり面積">
          <a:extLst>
            <a:ext uri="{FF2B5EF4-FFF2-40B4-BE49-F238E27FC236}">
              <a16:creationId xmlns:a16="http://schemas.microsoft.com/office/drawing/2014/main" id="{00000000-0008-0000-1000-000004020000}"/>
            </a:ext>
          </a:extLst>
        </xdr:cNvPr>
        <xdr:cNvSpPr txBox="1"/>
      </xdr:nvSpPr>
      <xdr:spPr>
        <a:xfrm>
          <a:off x="21075650" y="10740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110490</xdr:rowOff>
    </xdr:from>
    <xdr:ext cx="468630" cy="257810"/>
    <xdr:sp macro="" textlink="">
      <xdr:nvSpPr>
        <xdr:cNvPr id="517" name="n_2mainValue【保健センター・保健所】&#10;一人当たり面積">
          <a:extLst>
            <a:ext uri="{FF2B5EF4-FFF2-40B4-BE49-F238E27FC236}">
              <a16:creationId xmlns:a16="http://schemas.microsoft.com/office/drawing/2014/main" id="{00000000-0008-0000-1000-000005020000}"/>
            </a:ext>
          </a:extLst>
        </xdr:cNvPr>
        <xdr:cNvSpPr txBox="1"/>
      </xdr:nvSpPr>
      <xdr:spPr>
        <a:xfrm>
          <a:off x="20199350" y="107403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114935</xdr:rowOff>
    </xdr:from>
    <xdr:ext cx="468630" cy="259080"/>
    <xdr:sp macro="" textlink="">
      <xdr:nvSpPr>
        <xdr:cNvPr id="518" name="n_3mainValue【保健センター・保健所】&#10;一人当たり面積">
          <a:extLst>
            <a:ext uri="{FF2B5EF4-FFF2-40B4-BE49-F238E27FC236}">
              <a16:creationId xmlns:a16="http://schemas.microsoft.com/office/drawing/2014/main" id="{00000000-0008-0000-1000-000006020000}"/>
            </a:ext>
          </a:extLst>
        </xdr:cNvPr>
        <xdr:cNvSpPr txBox="1"/>
      </xdr:nvSpPr>
      <xdr:spPr>
        <a:xfrm>
          <a:off x="19310350" y="10744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114935</xdr:rowOff>
    </xdr:from>
    <xdr:ext cx="468630" cy="259080"/>
    <xdr:sp macro="" textlink="">
      <xdr:nvSpPr>
        <xdr:cNvPr id="519" name="n_4mainValue【保健センター・保健所】&#10;一人当たり面積">
          <a:extLst>
            <a:ext uri="{FF2B5EF4-FFF2-40B4-BE49-F238E27FC236}">
              <a16:creationId xmlns:a16="http://schemas.microsoft.com/office/drawing/2014/main" id="{00000000-0008-0000-1000-000007020000}"/>
            </a:ext>
          </a:extLst>
        </xdr:cNvPr>
        <xdr:cNvSpPr txBox="1"/>
      </xdr:nvSpPr>
      <xdr:spPr>
        <a:xfrm>
          <a:off x="18421350" y="10744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10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1000-000009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1000-00000A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1000-00000B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00000000-0008-0000-1000-000014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00000000-0008-0000-1000-000015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00000000-0008-0000-1000-000016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00000000-0008-0000-1000-00001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0000000-0008-0000-1000-00001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0000000-0008-0000-1000-000019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1000-00001A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1000-00001B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1000-00001C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1000-00001D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1000-00001E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00000000-0008-0000-1000-00001F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544" name="テキスト ボックス 543">
          <a:extLst>
            <a:ext uri="{FF2B5EF4-FFF2-40B4-BE49-F238E27FC236}">
              <a16:creationId xmlns:a16="http://schemas.microsoft.com/office/drawing/2014/main" id="{00000000-0008-0000-1000-000020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546" name="テキスト ボックス 545">
          <a:extLst>
            <a:ext uri="{FF2B5EF4-FFF2-40B4-BE49-F238E27FC236}">
              <a16:creationId xmlns:a16="http://schemas.microsoft.com/office/drawing/2014/main" id="{00000000-0008-0000-1000-000022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0" name="テキスト ボックス 549">
          <a:extLst>
            <a:ext uri="{FF2B5EF4-FFF2-40B4-BE49-F238E27FC236}">
              <a16:creationId xmlns:a16="http://schemas.microsoft.com/office/drawing/2014/main" id="{00000000-0008-0000-1000-000026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552" name="テキスト ボックス 551">
          <a:extLst>
            <a:ext uri="{FF2B5EF4-FFF2-40B4-BE49-F238E27FC236}">
              <a16:creationId xmlns:a16="http://schemas.microsoft.com/office/drawing/2014/main" id="{00000000-0008-0000-1000-000028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1000-00002F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00000000-0008-0000-1000-000030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127000</xdr:rowOff>
    </xdr:from>
    <xdr:to>
      <xdr:col>85</xdr:col>
      <xdr:colOff>126365</xdr:colOff>
      <xdr:row>109</xdr:row>
      <xdr:rowOff>27305</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flipV="1">
          <a:off x="16318865" y="1727200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31115</xdr:rowOff>
    </xdr:from>
    <xdr:ext cx="405130" cy="257810"/>
    <xdr:sp macro="" textlink="">
      <xdr:nvSpPr>
        <xdr:cNvPr id="562" name="【庁舎】&#10;有形固定資産減価償却率最小値テキスト">
          <a:extLst>
            <a:ext uri="{FF2B5EF4-FFF2-40B4-BE49-F238E27FC236}">
              <a16:creationId xmlns:a16="http://schemas.microsoft.com/office/drawing/2014/main" id="{00000000-0008-0000-1000-000032020000}"/>
            </a:ext>
          </a:extLst>
        </xdr:cNvPr>
        <xdr:cNvSpPr txBox="1"/>
      </xdr:nvSpPr>
      <xdr:spPr>
        <a:xfrm>
          <a:off x="16357600" y="18719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27305</xdr:rowOff>
    </xdr:from>
    <xdr:to>
      <xdr:col>86</xdr:col>
      <xdr:colOff>25400</xdr:colOff>
      <xdr:row>109</xdr:row>
      <xdr:rowOff>27305</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6230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73660</xdr:rowOff>
    </xdr:from>
    <xdr:ext cx="405130" cy="259080"/>
    <xdr:sp macro="" textlink="">
      <xdr:nvSpPr>
        <xdr:cNvPr id="564" name="【庁舎】&#10;有形固定資産減価償却率最大値テキスト">
          <a:extLst>
            <a:ext uri="{FF2B5EF4-FFF2-40B4-BE49-F238E27FC236}">
              <a16:creationId xmlns:a16="http://schemas.microsoft.com/office/drawing/2014/main" id="{00000000-0008-0000-1000-000034020000}"/>
            </a:ext>
          </a:extLst>
        </xdr:cNvPr>
        <xdr:cNvSpPr txBox="1"/>
      </xdr:nvSpPr>
      <xdr:spPr>
        <a:xfrm>
          <a:off x="16357600" y="1704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127000</xdr:rowOff>
    </xdr:from>
    <xdr:to>
      <xdr:col>86</xdr:col>
      <xdr:colOff>25400</xdr:colOff>
      <xdr:row>100</xdr:row>
      <xdr:rowOff>127000</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a:off x="16230600" y="1727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101600</xdr:rowOff>
    </xdr:from>
    <xdr:ext cx="405130" cy="259080"/>
    <xdr:sp macro="" textlink="">
      <xdr:nvSpPr>
        <xdr:cNvPr id="566" name="【庁舎】&#10;有形固定資産減価償却率平均値テキスト">
          <a:extLst>
            <a:ext uri="{FF2B5EF4-FFF2-40B4-BE49-F238E27FC236}">
              <a16:creationId xmlns:a16="http://schemas.microsoft.com/office/drawing/2014/main" id="{00000000-0008-0000-1000-000036020000}"/>
            </a:ext>
          </a:extLst>
        </xdr:cNvPr>
        <xdr:cNvSpPr txBox="1"/>
      </xdr:nvSpPr>
      <xdr:spPr>
        <a:xfrm>
          <a:off x="16357600" y="179324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123190</xdr:rowOff>
    </xdr:from>
    <xdr:to>
      <xdr:col>85</xdr:col>
      <xdr:colOff>177800</xdr:colOff>
      <xdr:row>105</xdr:row>
      <xdr:rowOff>53340</xdr:rowOff>
    </xdr:to>
    <xdr:sp macro="" textlink="">
      <xdr:nvSpPr>
        <xdr:cNvPr id="567" name="フローチャート: 判断 566">
          <a:extLst>
            <a:ext uri="{FF2B5EF4-FFF2-40B4-BE49-F238E27FC236}">
              <a16:creationId xmlns:a16="http://schemas.microsoft.com/office/drawing/2014/main" id="{00000000-0008-0000-1000-000037020000}"/>
            </a:ext>
          </a:extLst>
        </xdr:cNvPr>
        <xdr:cNvSpPr/>
      </xdr:nvSpPr>
      <xdr:spPr>
        <a:xfrm>
          <a:off x="162687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68" name="フローチャート: 判断 567">
          <a:extLst>
            <a:ext uri="{FF2B5EF4-FFF2-40B4-BE49-F238E27FC236}">
              <a16:creationId xmlns:a16="http://schemas.microsoft.com/office/drawing/2014/main" id="{00000000-0008-0000-1000-000038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167640</xdr:rowOff>
    </xdr:from>
    <xdr:to>
      <xdr:col>76</xdr:col>
      <xdr:colOff>165100</xdr:colOff>
      <xdr:row>105</xdr:row>
      <xdr:rowOff>97790</xdr:rowOff>
    </xdr:to>
    <xdr:sp macro="" textlink="">
      <xdr:nvSpPr>
        <xdr:cNvPr id="569" name="フローチャート: 判断 568">
          <a:extLst>
            <a:ext uri="{FF2B5EF4-FFF2-40B4-BE49-F238E27FC236}">
              <a16:creationId xmlns:a16="http://schemas.microsoft.com/office/drawing/2014/main" id="{00000000-0008-0000-1000-000039020000}"/>
            </a:ext>
          </a:extLst>
        </xdr:cNvPr>
        <xdr:cNvSpPr/>
      </xdr:nvSpPr>
      <xdr:spPr>
        <a:xfrm>
          <a:off x="14541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570" name="フローチャート: 判断 569">
          <a:extLst>
            <a:ext uri="{FF2B5EF4-FFF2-40B4-BE49-F238E27FC236}">
              <a16:creationId xmlns:a16="http://schemas.microsoft.com/office/drawing/2014/main" id="{00000000-0008-0000-1000-00003A020000}"/>
            </a:ext>
          </a:extLst>
        </xdr:cNvPr>
        <xdr:cNvSpPr/>
      </xdr:nvSpPr>
      <xdr:spPr>
        <a:xfrm>
          <a:off x="13652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571" name="フローチャート: 判断 570">
          <a:extLst>
            <a:ext uri="{FF2B5EF4-FFF2-40B4-BE49-F238E27FC236}">
              <a16:creationId xmlns:a16="http://schemas.microsoft.com/office/drawing/2014/main" id="{00000000-0008-0000-1000-00003B02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2" name="テキスト ボックス 571">
          <a:extLst>
            <a:ext uri="{FF2B5EF4-FFF2-40B4-BE49-F238E27FC236}">
              <a16:creationId xmlns:a16="http://schemas.microsoft.com/office/drawing/2014/main" id="{00000000-0008-0000-1000-00003C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4" name="テキスト ボックス 573">
          <a:extLst>
            <a:ext uri="{FF2B5EF4-FFF2-40B4-BE49-F238E27FC236}">
              <a16:creationId xmlns:a16="http://schemas.microsoft.com/office/drawing/2014/main" id="{00000000-0008-0000-1000-00003E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6" name="テキスト ボックス 575">
          <a:extLst>
            <a:ext uri="{FF2B5EF4-FFF2-40B4-BE49-F238E27FC236}">
              <a16:creationId xmlns:a16="http://schemas.microsoft.com/office/drawing/2014/main" id="{00000000-0008-0000-1000-000040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10795</xdr:rowOff>
    </xdr:from>
    <xdr:to>
      <xdr:col>85</xdr:col>
      <xdr:colOff>177800</xdr:colOff>
      <xdr:row>104</xdr:row>
      <xdr:rowOff>112395</xdr:rowOff>
    </xdr:to>
    <xdr:sp macro="" textlink="">
      <xdr:nvSpPr>
        <xdr:cNvPr id="577" name="楕円 576">
          <a:extLst>
            <a:ext uri="{FF2B5EF4-FFF2-40B4-BE49-F238E27FC236}">
              <a16:creationId xmlns:a16="http://schemas.microsoft.com/office/drawing/2014/main" id="{00000000-0008-0000-1000-000041020000}"/>
            </a:ext>
          </a:extLst>
        </xdr:cNvPr>
        <xdr:cNvSpPr/>
      </xdr:nvSpPr>
      <xdr:spPr>
        <a:xfrm>
          <a:off x="162687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33655</xdr:rowOff>
    </xdr:from>
    <xdr:ext cx="405130" cy="258445"/>
    <xdr:sp macro="" textlink="">
      <xdr:nvSpPr>
        <xdr:cNvPr id="578" name="【庁舎】&#10;有形固定資産減価償却率該当値テキスト">
          <a:extLst>
            <a:ext uri="{FF2B5EF4-FFF2-40B4-BE49-F238E27FC236}">
              <a16:creationId xmlns:a16="http://schemas.microsoft.com/office/drawing/2014/main" id="{00000000-0008-0000-1000-000042020000}"/>
            </a:ext>
          </a:extLst>
        </xdr:cNvPr>
        <xdr:cNvSpPr txBox="1"/>
      </xdr:nvSpPr>
      <xdr:spPr>
        <a:xfrm>
          <a:off x="16357600" y="17693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143510</xdr:rowOff>
    </xdr:from>
    <xdr:to>
      <xdr:col>81</xdr:col>
      <xdr:colOff>101600</xdr:colOff>
      <xdr:row>104</xdr:row>
      <xdr:rowOff>73025</xdr:rowOff>
    </xdr:to>
    <xdr:sp macro="" textlink="">
      <xdr:nvSpPr>
        <xdr:cNvPr id="579" name="楕円 578">
          <a:extLst>
            <a:ext uri="{FF2B5EF4-FFF2-40B4-BE49-F238E27FC236}">
              <a16:creationId xmlns:a16="http://schemas.microsoft.com/office/drawing/2014/main" id="{00000000-0008-0000-1000-000043020000}"/>
            </a:ext>
          </a:extLst>
        </xdr:cNvPr>
        <xdr:cNvSpPr/>
      </xdr:nvSpPr>
      <xdr:spPr>
        <a:xfrm>
          <a:off x="15430500" y="1780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22225</xdr:rowOff>
    </xdr:from>
    <xdr:to>
      <xdr:col>85</xdr:col>
      <xdr:colOff>127000</xdr:colOff>
      <xdr:row>104</xdr:row>
      <xdr:rowOff>61595</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5481300" y="178530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95885</xdr:rowOff>
    </xdr:from>
    <xdr:to>
      <xdr:col>76</xdr:col>
      <xdr:colOff>165100</xdr:colOff>
      <xdr:row>104</xdr:row>
      <xdr:rowOff>26035</xdr:rowOff>
    </xdr:to>
    <xdr:sp macro="" textlink="">
      <xdr:nvSpPr>
        <xdr:cNvPr id="581" name="楕円 580">
          <a:extLst>
            <a:ext uri="{FF2B5EF4-FFF2-40B4-BE49-F238E27FC236}">
              <a16:creationId xmlns:a16="http://schemas.microsoft.com/office/drawing/2014/main" id="{00000000-0008-0000-1000-000045020000}"/>
            </a:ext>
          </a:extLst>
        </xdr:cNvPr>
        <xdr:cNvSpPr/>
      </xdr:nvSpPr>
      <xdr:spPr>
        <a:xfrm>
          <a:off x="14541500" y="177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146685</xdr:rowOff>
    </xdr:from>
    <xdr:to>
      <xdr:col>81</xdr:col>
      <xdr:colOff>50800</xdr:colOff>
      <xdr:row>104</xdr:row>
      <xdr:rowOff>22225</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4592300" y="1780603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107315</xdr:rowOff>
    </xdr:from>
    <xdr:to>
      <xdr:col>72</xdr:col>
      <xdr:colOff>38100</xdr:colOff>
      <xdr:row>103</xdr:row>
      <xdr:rowOff>37465</xdr:rowOff>
    </xdr:to>
    <xdr:sp macro="" textlink="">
      <xdr:nvSpPr>
        <xdr:cNvPr id="583" name="楕円 582">
          <a:extLst>
            <a:ext uri="{FF2B5EF4-FFF2-40B4-BE49-F238E27FC236}">
              <a16:creationId xmlns:a16="http://schemas.microsoft.com/office/drawing/2014/main" id="{00000000-0008-0000-1000-000047020000}"/>
            </a:ext>
          </a:extLst>
        </xdr:cNvPr>
        <xdr:cNvSpPr/>
      </xdr:nvSpPr>
      <xdr:spPr>
        <a:xfrm>
          <a:off x="1365250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158115</xdr:rowOff>
    </xdr:from>
    <xdr:to>
      <xdr:col>76</xdr:col>
      <xdr:colOff>114300</xdr:colOff>
      <xdr:row>103</xdr:row>
      <xdr:rowOff>146685</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3703300" y="1764601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57785</xdr:rowOff>
    </xdr:from>
    <xdr:to>
      <xdr:col>67</xdr:col>
      <xdr:colOff>101600</xdr:colOff>
      <xdr:row>102</xdr:row>
      <xdr:rowOff>159385</xdr:rowOff>
    </xdr:to>
    <xdr:sp macro="" textlink="">
      <xdr:nvSpPr>
        <xdr:cNvPr id="585" name="楕円 584">
          <a:extLst>
            <a:ext uri="{FF2B5EF4-FFF2-40B4-BE49-F238E27FC236}">
              <a16:creationId xmlns:a16="http://schemas.microsoft.com/office/drawing/2014/main" id="{00000000-0008-0000-1000-000049020000}"/>
            </a:ext>
          </a:extLst>
        </xdr:cNvPr>
        <xdr:cNvSpPr/>
      </xdr:nvSpPr>
      <xdr:spPr>
        <a:xfrm>
          <a:off x="12763500"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109220</xdr:rowOff>
    </xdr:from>
    <xdr:to>
      <xdr:col>71</xdr:col>
      <xdr:colOff>177800</xdr:colOff>
      <xdr:row>102</xdr:row>
      <xdr:rowOff>158115</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2814300" y="175971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163830</xdr:rowOff>
    </xdr:from>
    <xdr:ext cx="405130" cy="259080"/>
    <xdr:sp macro="" textlink="">
      <xdr:nvSpPr>
        <xdr:cNvPr id="587" name="n_1aveValue【庁舎】&#10;有形固定資産減価償却率">
          <a:extLst>
            <a:ext uri="{FF2B5EF4-FFF2-40B4-BE49-F238E27FC236}">
              <a16:creationId xmlns:a16="http://schemas.microsoft.com/office/drawing/2014/main" id="{00000000-0008-0000-1000-00004B020000}"/>
            </a:ext>
          </a:extLst>
        </xdr:cNvPr>
        <xdr:cNvSpPr txBox="1"/>
      </xdr:nvSpPr>
      <xdr:spPr>
        <a:xfrm>
          <a:off x="15266035"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88900</xdr:rowOff>
    </xdr:from>
    <xdr:ext cx="403860" cy="257810"/>
    <xdr:sp macro="" textlink="">
      <xdr:nvSpPr>
        <xdr:cNvPr id="588" name="n_2aveValue【庁舎】&#10;有形固定資産減価償却率">
          <a:extLst>
            <a:ext uri="{FF2B5EF4-FFF2-40B4-BE49-F238E27FC236}">
              <a16:creationId xmlns:a16="http://schemas.microsoft.com/office/drawing/2014/main" id="{00000000-0008-0000-1000-00004C020000}"/>
            </a:ext>
          </a:extLst>
        </xdr:cNvPr>
        <xdr:cNvSpPr txBox="1"/>
      </xdr:nvSpPr>
      <xdr:spPr>
        <a:xfrm>
          <a:off x="14389735" y="18091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21590</xdr:rowOff>
    </xdr:from>
    <xdr:ext cx="403860" cy="259080"/>
    <xdr:sp macro="" textlink="">
      <xdr:nvSpPr>
        <xdr:cNvPr id="589" name="n_3aveValue【庁舎】&#10;有形固定資産減価償却率">
          <a:extLst>
            <a:ext uri="{FF2B5EF4-FFF2-40B4-BE49-F238E27FC236}">
              <a16:creationId xmlns:a16="http://schemas.microsoft.com/office/drawing/2014/main" id="{00000000-0008-0000-1000-00004D020000}"/>
            </a:ext>
          </a:extLst>
        </xdr:cNvPr>
        <xdr:cNvSpPr txBox="1"/>
      </xdr:nvSpPr>
      <xdr:spPr>
        <a:xfrm>
          <a:off x="13500735" y="1802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163830</xdr:rowOff>
    </xdr:from>
    <xdr:ext cx="403860" cy="259080"/>
    <xdr:sp macro="" textlink="">
      <xdr:nvSpPr>
        <xdr:cNvPr id="590" name="n_4aveValue【庁舎】&#10;有形固定資産減価償却率">
          <a:extLst>
            <a:ext uri="{FF2B5EF4-FFF2-40B4-BE49-F238E27FC236}">
              <a16:creationId xmlns:a16="http://schemas.microsoft.com/office/drawing/2014/main" id="{00000000-0008-0000-1000-00004E020000}"/>
            </a:ext>
          </a:extLst>
        </xdr:cNvPr>
        <xdr:cNvSpPr txBox="1"/>
      </xdr:nvSpPr>
      <xdr:spPr>
        <a:xfrm>
          <a:off x="12611735" y="1799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89535</xdr:rowOff>
    </xdr:from>
    <xdr:ext cx="405130" cy="257810"/>
    <xdr:sp macro="" textlink="">
      <xdr:nvSpPr>
        <xdr:cNvPr id="591" name="n_1mainValue【庁舎】&#10;有形固定資産減価償却率">
          <a:extLst>
            <a:ext uri="{FF2B5EF4-FFF2-40B4-BE49-F238E27FC236}">
              <a16:creationId xmlns:a16="http://schemas.microsoft.com/office/drawing/2014/main" id="{00000000-0008-0000-1000-00004F020000}"/>
            </a:ext>
          </a:extLst>
        </xdr:cNvPr>
        <xdr:cNvSpPr txBox="1"/>
      </xdr:nvSpPr>
      <xdr:spPr>
        <a:xfrm>
          <a:off x="15266035" y="17577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42545</xdr:rowOff>
    </xdr:from>
    <xdr:ext cx="403860" cy="257810"/>
    <xdr:sp macro="" textlink="">
      <xdr:nvSpPr>
        <xdr:cNvPr id="592" name="n_2mainValue【庁舎】&#10;有形固定資産減価償却率">
          <a:extLst>
            <a:ext uri="{FF2B5EF4-FFF2-40B4-BE49-F238E27FC236}">
              <a16:creationId xmlns:a16="http://schemas.microsoft.com/office/drawing/2014/main" id="{00000000-0008-0000-1000-000050020000}"/>
            </a:ext>
          </a:extLst>
        </xdr:cNvPr>
        <xdr:cNvSpPr txBox="1"/>
      </xdr:nvSpPr>
      <xdr:spPr>
        <a:xfrm>
          <a:off x="14389735" y="175304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53975</xdr:rowOff>
    </xdr:from>
    <xdr:ext cx="403860" cy="257810"/>
    <xdr:sp macro="" textlink="">
      <xdr:nvSpPr>
        <xdr:cNvPr id="593" name="n_3mainValue【庁舎】&#10;有形固定資産減価償却率">
          <a:extLst>
            <a:ext uri="{FF2B5EF4-FFF2-40B4-BE49-F238E27FC236}">
              <a16:creationId xmlns:a16="http://schemas.microsoft.com/office/drawing/2014/main" id="{00000000-0008-0000-1000-000051020000}"/>
            </a:ext>
          </a:extLst>
        </xdr:cNvPr>
        <xdr:cNvSpPr txBox="1"/>
      </xdr:nvSpPr>
      <xdr:spPr>
        <a:xfrm>
          <a:off x="13500735" y="173704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4445</xdr:rowOff>
    </xdr:from>
    <xdr:ext cx="403860" cy="259080"/>
    <xdr:sp macro="" textlink="">
      <xdr:nvSpPr>
        <xdr:cNvPr id="594" name="n_4mainValue【庁舎】&#10;有形固定資産減価償却率">
          <a:extLst>
            <a:ext uri="{FF2B5EF4-FFF2-40B4-BE49-F238E27FC236}">
              <a16:creationId xmlns:a16="http://schemas.microsoft.com/office/drawing/2014/main" id="{00000000-0008-0000-1000-000052020000}"/>
            </a:ext>
          </a:extLst>
        </xdr:cNvPr>
        <xdr:cNvSpPr txBox="1"/>
      </xdr:nvSpPr>
      <xdr:spPr>
        <a:xfrm>
          <a:off x="12611735" y="17320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00000000-0008-0000-1000-00005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00000000-0008-0000-1000-000054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00000000-0008-0000-1000-000055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00000000-0008-0000-1000-000056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1000-000057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00000000-0008-0000-1000-000058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1000-000059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03" name="テキスト ボックス 602">
          <a:extLst>
            <a:ext uri="{FF2B5EF4-FFF2-40B4-BE49-F238E27FC236}">
              <a16:creationId xmlns:a16="http://schemas.microsoft.com/office/drawing/2014/main" id="{00000000-0008-0000-1000-00005B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a:extLst>
            <a:ext uri="{FF2B5EF4-FFF2-40B4-BE49-F238E27FC236}">
              <a16:creationId xmlns:a16="http://schemas.microsoft.com/office/drawing/2014/main" id="{00000000-0008-0000-1000-00005D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606" name="テキスト ボックス 605">
          <a:extLst>
            <a:ext uri="{FF2B5EF4-FFF2-40B4-BE49-F238E27FC236}">
              <a16:creationId xmlns:a16="http://schemas.microsoft.com/office/drawing/2014/main" id="{00000000-0008-0000-1000-00005E02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a:extLst>
            <a:ext uri="{FF2B5EF4-FFF2-40B4-BE49-F238E27FC236}">
              <a16:creationId xmlns:a16="http://schemas.microsoft.com/office/drawing/2014/main" id="{00000000-0008-0000-1000-00005F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608" name="テキスト ボックス 607">
          <a:extLst>
            <a:ext uri="{FF2B5EF4-FFF2-40B4-BE49-F238E27FC236}">
              <a16:creationId xmlns:a16="http://schemas.microsoft.com/office/drawing/2014/main" id="{00000000-0008-0000-1000-00006002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a:extLst>
            <a:ext uri="{FF2B5EF4-FFF2-40B4-BE49-F238E27FC236}">
              <a16:creationId xmlns:a16="http://schemas.microsoft.com/office/drawing/2014/main" id="{00000000-0008-0000-1000-000061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610" name="テキスト ボックス 609">
          <a:extLst>
            <a:ext uri="{FF2B5EF4-FFF2-40B4-BE49-F238E27FC236}">
              <a16:creationId xmlns:a16="http://schemas.microsoft.com/office/drawing/2014/main" id="{00000000-0008-0000-1000-00006202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614" name="テキスト ボックス 613">
          <a:extLst>
            <a:ext uri="{FF2B5EF4-FFF2-40B4-BE49-F238E27FC236}">
              <a16:creationId xmlns:a16="http://schemas.microsoft.com/office/drawing/2014/main" id="{00000000-0008-0000-1000-00006602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00000000-0008-0000-1000-000069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64770</xdr:rowOff>
    </xdr:from>
    <xdr:to>
      <xdr:col>116</xdr:col>
      <xdr:colOff>62865</xdr:colOff>
      <xdr:row>108</xdr:row>
      <xdr:rowOff>114300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flipV="1">
          <a:off x="22160865" y="1703832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619" name="【庁舎】&#10;一人当たり面積最小値テキスト">
          <a:extLst>
            <a:ext uri="{FF2B5EF4-FFF2-40B4-BE49-F238E27FC236}">
              <a16:creationId xmlns:a16="http://schemas.microsoft.com/office/drawing/2014/main" id="{00000000-0008-0000-1000-00006B020000}"/>
            </a:ext>
          </a:extLst>
        </xdr:cNvPr>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11430</xdr:rowOff>
    </xdr:from>
    <xdr:ext cx="469900" cy="259080"/>
    <xdr:sp macro="" textlink="">
      <xdr:nvSpPr>
        <xdr:cNvPr id="621" name="【庁舎】&#10;一人当たり面積最大値テキスト">
          <a:extLst>
            <a:ext uri="{FF2B5EF4-FFF2-40B4-BE49-F238E27FC236}">
              <a16:creationId xmlns:a16="http://schemas.microsoft.com/office/drawing/2014/main" id="{00000000-0008-0000-1000-00006D020000}"/>
            </a:ext>
          </a:extLst>
        </xdr:cNvPr>
        <xdr:cNvSpPr txBox="1"/>
      </xdr:nvSpPr>
      <xdr:spPr>
        <a:xfrm>
          <a:off x="22199600" y="1681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0.856</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22072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125730</xdr:rowOff>
    </xdr:from>
    <xdr:ext cx="469900" cy="259080"/>
    <xdr:sp macro="" textlink="">
      <xdr:nvSpPr>
        <xdr:cNvPr id="623" name="【庁舎】&#10;一人当たり面積平均値テキスト">
          <a:extLst>
            <a:ext uri="{FF2B5EF4-FFF2-40B4-BE49-F238E27FC236}">
              <a16:creationId xmlns:a16="http://schemas.microsoft.com/office/drawing/2014/main" id="{00000000-0008-0000-1000-00006F020000}"/>
            </a:ext>
          </a:extLst>
        </xdr:cNvPr>
        <xdr:cNvSpPr txBox="1"/>
      </xdr:nvSpPr>
      <xdr:spPr>
        <a:xfrm>
          <a:off x="22199600" y="18127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24" name="フローチャート: 判断 623">
          <a:extLst>
            <a:ext uri="{FF2B5EF4-FFF2-40B4-BE49-F238E27FC236}">
              <a16:creationId xmlns:a16="http://schemas.microsoft.com/office/drawing/2014/main" id="{00000000-0008-0000-1000-00007002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625" name="フローチャート: 判断 624">
          <a:extLst>
            <a:ext uri="{FF2B5EF4-FFF2-40B4-BE49-F238E27FC236}">
              <a16:creationId xmlns:a16="http://schemas.microsoft.com/office/drawing/2014/main" id="{00000000-0008-0000-1000-00007102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626" name="フローチャート: 判断 625">
          <a:extLst>
            <a:ext uri="{FF2B5EF4-FFF2-40B4-BE49-F238E27FC236}">
              <a16:creationId xmlns:a16="http://schemas.microsoft.com/office/drawing/2014/main" id="{00000000-0008-0000-1000-00007202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114935</xdr:rowOff>
    </xdr:from>
    <xdr:to>
      <xdr:col>102</xdr:col>
      <xdr:colOff>165100</xdr:colOff>
      <xdr:row>106</xdr:row>
      <xdr:rowOff>45085</xdr:rowOff>
    </xdr:to>
    <xdr:sp macro="" textlink="">
      <xdr:nvSpPr>
        <xdr:cNvPr id="627" name="フローチャート: 判断 626">
          <a:extLst>
            <a:ext uri="{FF2B5EF4-FFF2-40B4-BE49-F238E27FC236}">
              <a16:creationId xmlns:a16="http://schemas.microsoft.com/office/drawing/2014/main" id="{00000000-0008-0000-1000-000073020000}"/>
            </a:ext>
          </a:extLst>
        </xdr:cNvPr>
        <xdr:cNvSpPr/>
      </xdr:nvSpPr>
      <xdr:spPr>
        <a:xfrm>
          <a:off x="19494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28" name="フローチャート: 判断 627">
          <a:extLst>
            <a:ext uri="{FF2B5EF4-FFF2-40B4-BE49-F238E27FC236}">
              <a16:creationId xmlns:a16="http://schemas.microsoft.com/office/drawing/2014/main" id="{00000000-0008-0000-1000-00007402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0" name="テキスト ボックス 629">
          <a:extLst>
            <a:ext uri="{FF2B5EF4-FFF2-40B4-BE49-F238E27FC236}">
              <a16:creationId xmlns:a16="http://schemas.microsoft.com/office/drawing/2014/main" id="{00000000-0008-0000-1000-000076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2" name="テキスト ボックス 631">
          <a:extLst>
            <a:ext uri="{FF2B5EF4-FFF2-40B4-BE49-F238E27FC236}">
              <a16:creationId xmlns:a16="http://schemas.microsoft.com/office/drawing/2014/main" id="{00000000-0008-0000-1000-000078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53975</xdr:rowOff>
    </xdr:from>
    <xdr:to>
      <xdr:col>116</xdr:col>
      <xdr:colOff>114300</xdr:colOff>
      <xdr:row>105</xdr:row>
      <xdr:rowOff>155575</xdr:rowOff>
    </xdr:to>
    <xdr:sp macro="" textlink="">
      <xdr:nvSpPr>
        <xdr:cNvPr id="634" name="楕円 633">
          <a:extLst>
            <a:ext uri="{FF2B5EF4-FFF2-40B4-BE49-F238E27FC236}">
              <a16:creationId xmlns:a16="http://schemas.microsoft.com/office/drawing/2014/main" id="{00000000-0008-0000-1000-00007A020000}"/>
            </a:ext>
          </a:extLst>
        </xdr:cNvPr>
        <xdr:cNvSpPr/>
      </xdr:nvSpPr>
      <xdr:spPr>
        <a:xfrm>
          <a:off x="22110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76835</xdr:rowOff>
    </xdr:from>
    <xdr:ext cx="469900" cy="257810"/>
    <xdr:sp macro="" textlink="">
      <xdr:nvSpPr>
        <xdr:cNvPr id="635" name="【庁舎】&#10;一人当たり面積該当値テキスト">
          <a:extLst>
            <a:ext uri="{FF2B5EF4-FFF2-40B4-BE49-F238E27FC236}">
              <a16:creationId xmlns:a16="http://schemas.microsoft.com/office/drawing/2014/main" id="{00000000-0008-0000-1000-00007B020000}"/>
            </a:ext>
          </a:extLst>
        </xdr:cNvPr>
        <xdr:cNvSpPr txBox="1"/>
      </xdr:nvSpPr>
      <xdr:spPr>
        <a:xfrm>
          <a:off x="22199600" y="17907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57785</xdr:rowOff>
    </xdr:from>
    <xdr:to>
      <xdr:col>112</xdr:col>
      <xdr:colOff>38100</xdr:colOff>
      <xdr:row>105</xdr:row>
      <xdr:rowOff>159385</xdr:rowOff>
    </xdr:to>
    <xdr:sp macro="" textlink="">
      <xdr:nvSpPr>
        <xdr:cNvPr id="636" name="楕円 635">
          <a:extLst>
            <a:ext uri="{FF2B5EF4-FFF2-40B4-BE49-F238E27FC236}">
              <a16:creationId xmlns:a16="http://schemas.microsoft.com/office/drawing/2014/main" id="{00000000-0008-0000-1000-00007C020000}"/>
            </a:ext>
          </a:extLst>
        </xdr:cNvPr>
        <xdr:cNvSpPr/>
      </xdr:nvSpPr>
      <xdr:spPr>
        <a:xfrm>
          <a:off x="21272500" y="180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104775</xdr:rowOff>
    </xdr:from>
    <xdr:to>
      <xdr:col>116</xdr:col>
      <xdr:colOff>63500</xdr:colOff>
      <xdr:row>105</xdr:row>
      <xdr:rowOff>109220</xdr:rowOff>
    </xdr:to>
    <xdr:cxnSp macro="">
      <xdr:nvCxnSpPr>
        <xdr:cNvPr id="637" name="直線コネクタ 636">
          <a:extLst>
            <a:ext uri="{FF2B5EF4-FFF2-40B4-BE49-F238E27FC236}">
              <a16:creationId xmlns:a16="http://schemas.microsoft.com/office/drawing/2014/main" id="{00000000-0008-0000-1000-00007D020000}"/>
            </a:ext>
          </a:extLst>
        </xdr:cNvPr>
        <xdr:cNvCxnSpPr/>
      </xdr:nvCxnSpPr>
      <xdr:spPr>
        <a:xfrm flipV="1">
          <a:off x="21323300" y="181070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63500</xdr:rowOff>
    </xdr:from>
    <xdr:to>
      <xdr:col>107</xdr:col>
      <xdr:colOff>101600</xdr:colOff>
      <xdr:row>105</xdr:row>
      <xdr:rowOff>165100</xdr:rowOff>
    </xdr:to>
    <xdr:sp macro="" textlink="">
      <xdr:nvSpPr>
        <xdr:cNvPr id="638" name="楕円 637">
          <a:extLst>
            <a:ext uri="{FF2B5EF4-FFF2-40B4-BE49-F238E27FC236}">
              <a16:creationId xmlns:a16="http://schemas.microsoft.com/office/drawing/2014/main" id="{00000000-0008-0000-1000-00007E020000}"/>
            </a:ext>
          </a:extLst>
        </xdr:cNvPr>
        <xdr:cNvSpPr/>
      </xdr:nvSpPr>
      <xdr:spPr>
        <a:xfrm>
          <a:off x="2038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109220</xdr:rowOff>
    </xdr:from>
    <xdr:to>
      <xdr:col>111</xdr:col>
      <xdr:colOff>177800</xdr:colOff>
      <xdr:row>105</xdr:row>
      <xdr:rowOff>114300</xdr:rowOff>
    </xdr:to>
    <xdr:cxnSp macro="">
      <xdr:nvCxnSpPr>
        <xdr:cNvPr id="639" name="直線コネクタ 638">
          <a:extLst>
            <a:ext uri="{FF2B5EF4-FFF2-40B4-BE49-F238E27FC236}">
              <a16:creationId xmlns:a16="http://schemas.microsoft.com/office/drawing/2014/main" id="{00000000-0008-0000-1000-00007F020000}"/>
            </a:ext>
          </a:extLst>
        </xdr:cNvPr>
        <xdr:cNvCxnSpPr/>
      </xdr:nvCxnSpPr>
      <xdr:spPr>
        <a:xfrm flipV="1">
          <a:off x="20434300" y="181114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xdr:rowOff>
    </xdr:from>
    <xdr:to>
      <xdr:col>102</xdr:col>
      <xdr:colOff>165100</xdr:colOff>
      <xdr:row>106</xdr:row>
      <xdr:rowOff>109855</xdr:rowOff>
    </xdr:to>
    <xdr:sp macro="" textlink="">
      <xdr:nvSpPr>
        <xdr:cNvPr id="640" name="楕円 639">
          <a:extLst>
            <a:ext uri="{FF2B5EF4-FFF2-40B4-BE49-F238E27FC236}">
              <a16:creationId xmlns:a16="http://schemas.microsoft.com/office/drawing/2014/main" id="{00000000-0008-0000-1000-000080020000}"/>
            </a:ext>
          </a:extLst>
        </xdr:cNvPr>
        <xdr:cNvSpPr/>
      </xdr:nvSpPr>
      <xdr:spPr>
        <a:xfrm>
          <a:off x="19494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114300</xdr:rowOff>
    </xdr:from>
    <xdr:to>
      <xdr:col>107</xdr:col>
      <xdr:colOff>50800</xdr:colOff>
      <xdr:row>106</xdr:row>
      <xdr:rowOff>59055</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flipV="1">
          <a:off x="19545300" y="1811655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170180</xdr:rowOff>
    </xdr:from>
    <xdr:to>
      <xdr:col>98</xdr:col>
      <xdr:colOff>38100</xdr:colOff>
      <xdr:row>106</xdr:row>
      <xdr:rowOff>100330</xdr:rowOff>
    </xdr:to>
    <xdr:sp macro="" textlink="">
      <xdr:nvSpPr>
        <xdr:cNvPr id="642" name="楕円 641">
          <a:extLst>
            <a:ext uri="{FF2B5EF4-FFF2-40B4-BE49-F238E27FC236}">
              <a16:creationId xmlns:a16="http://schemas.microsoft.com/office/drawing/2014/main" id="{00000000-0008-0000-1000-000082020000}"/>
            </a:ext>
          </a:extLst>
        </xdr:cNvPr>
        <xdr:cNvSpPr/>
      </xdr:nvSpPr>
      <xdr:spPr>
        <a:xfrm>
          <a:off x="18605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59055</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a:off x="18656300" y="18223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24765</xdr:rowOff>
    </xdr:from>
    <xdr:ext cx="469900" cy="259080"/>
    <xdr:sp macro="" textlink="">
      <xdr:nvSpPr>
        <xdr:cNvPr id="644" name="n_1aveValue【庁舎】&#10;一人当たり面積">
          <a:extLst>
            <a:ext uri="{FF2B5EF4-FFF2-40B4-BE49-F238E27FC236}">
              <a16:creationId xmlns:a16="http://schemas.microsoft.com/office/drawing/2014/main" id="{00000000-0008-0000-1000-000084020000}"/>
            </a:ext>
          </a:extLst>
        </xdr:cNvPr>
        <xdr:cNvSpPr txBox="1"/>
      </xdr:nvSpPr>
      <xdr:spPr>
        <a:xfrm>
          <a:off x="21075650" y="1819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22860</xdr:rowOff>
    </xdr:from>
    <xdr:ext cx="468630" cy="259080"/>
    <xdr:sp macro="" textlink="">
      <xdr:nvSpPr>
        <xdr:cNvPr id="645" name="n_2aveValue【庁舎】&#10;一人当たり面積">
          <a:extLst>
            <a:ext uri="{FF2B5EF4-FFF2-40B4-BE49-F238E27FC236}">
              <a16:creationId xmlns:a16="http://schemas.microsoft.com/office/drawing/2014/main" id="{00000000-0008-0000-1000-000085020000}"/>
            </a:ext>
          </a:extLst>
        </xdr:cNvPr>
        <xdr:cNvSpPr txBox="1"/>
      </xdr:nvSpPr>
      <xdr:spPr>
        <a:xfrm>
          <a:off x="20199350" y="18196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61595</xdr:rowOff>
    </xdr:from>
    <xdr:ext cx="468630" cy="259080"/>
    <xdr:sp macro="" textlink="">
      <xdr:nvSpPr>
        <xdr:cNvPr id="646" name="n_3aveValue【庁舎】&#10;一人当たり面積">
          <a:extLst>
            <a:ext uri="{FF2B5EF4-FFF2-40B4-BE49-F238E27FC236}">
              <a16:creationId xmlns:a16="http://schemas.microsoft.com/office/drawing/2014/main" id="{00000000-0008-0000-1000-000086020000}"/>
            </a:ext>
          </a:extLst>
        </xdr:cNvPr>
        <xdr:cNvSpPr txBox="1"/>
      </xdr:nvSpPr>
      <xdr:spPr>
        <a:xfrm>
          <a:off x="19310350" y="17892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59690</xdr:rowOff>
    </xdr:from>
    <xdr:ext cx="468630" cy="259080"/>
    <xdr:sp macro="" textlink="">
      <xdr:nvSpPr>
        <xdr:cNvPr id="647" name="n_4aveValue【庁舎】&#10;一人当たり面積">
          <a:extLst>
            <a:ext uri="{FF2B5EF4-FFF2-40B4-BE49-F238E27FC236}">
              <a16:creationId xmlns:a16="http://schemas.microsoft.com/office/drawing/2014/main" id="{00000000-0008-0000-1000-000087020000}"/>
            </a:ext>
          </a:extLst>
        </xdr:cNvPr>
        <xdr:cNvSpPr txBox="1"/>
      </xdr:nvSpPr>
      <xdr:spPr>
        <a:xfrm>
          <a:off x="18421350" y="17890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4445</xdr:rowOff>
    </xdr:from>
    <xdr:ext cx="469900" cy="259080"/>
    <xdr:sp macro="" textlink="">
      <xdr:nvSpPr>
        <xdr:cNvPr id="648" name="n_1mainValue【庁舎】&#10;一人当たり面積">
          <a:extLst>
            <a:ext uri="{FF2B5EF4-FFF2-40B4-BE49-F238E27FC236}">
              <a16:creationId xmlns:a16="http://schemas.microsoft.com/office/drawing/2014/main" id="{00000000-0008-0000-1000-000088020000}"/>
            </a:ext>
          </a:extLst>
        </xdr:cNvPr>
        <xdr:cNvSpPr txBox="1"/>
      </xdr:nvSpPr>
      <xdr:spPr>
        <a:xfrm>
          <a:off x="21075650" y="178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10160</xdr:rowOff>
    </xdr:from>
    <xdr:ext cx="468630" cy="259080"/>
    <xdr:sp macro="" textlink="">
      <xdr:nvSpPr>
        <xdr:cNvPr id="649" name="n_2mainValue【庁舎】&#10;一人当たり面積">
          <a:extLst>
            <a:ext uri="{FF2B5EF4-FFF2-40B4-BE49-F238E27FC236}">
              <a16:creationId xmlns:a16="http://schemas.microsoft.com/office/drawing/2014/main" id="{00000000-0008-0000-1000-000089020000}"/>
            </a:ext>
          </a:extLst>
        </xdr:cNvPr>
        <xdr:cNvSpPr txBox="1"/>
      </xdr:nvSpPr>
      <xdr:spPr>
        <a:xfrm>
          <a:off x="20199350" y="17840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100965</xdr:rowOff>
    </xdr:from>
    <xdr:ext cx="468630" cy="257810"/>
    <xdr:sp macro="" textlink="">
      <xdr:nvSpPr>
        <xdr:cNvPr id="650" name="n_3mainValue【庁舎】&#10;一人当たり面積">
          <a:extLst>
            <a:ext uri="{FF2B5EF4-FFF2-40B4-BE49-F238E27FC236}">
              <a16:creationId xmlns:a16="http://schemas.microsoft.com/office/drawing/2014/main" id="{00000000-0008-0000-1000-00008A020000}"/>
            </a:ext>
          </a:extLst>
        </xdr:cNvPr>
        <xdr:cNvSpPr txBox="1"/>
      </xdr:nvSpPr>
      <xdr:spPr>
        <a:xfrm>
          <a:off x="19310350" y="18274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91440</xdr:rowOff>
    </xdr:from>
    <xdr:ext cx="468630" cy="259080"/>
    <xdr:sp macro="" textlink="">
      <xdr:nvSpPr>
        <xdr:cNvPr id="651" name="n_4mainValue【庁舎】&#10;一人当たり面積">
          <a:extLst>
            <a:ext uri="{FF2B5EF4-FFF2-40B4-BE49-F238E27FC236}">
              <a16:creationId xmlns:a16="http://schemas.microsoft.com/office/drawing/2014/main" id="{00000000-0008-0000-1000-00008B020000}"/>
            </a:ext>
          </a:extLst>
        </xdr:cNvPr>
        <xdr:cNvSpPr txBox="1"/>
      </xdr:nvSpPr>
      <xdr:spPr>
        <a:xfrm>
          <a:off x="18421350" y="18265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0000000-0008-0000-10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0000000-0008-0000-1000-00008D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体育館・プール、福祉施設であり、低くなっている施設は保健センター・保健所、庁舎である。これは、保健センターについては平成18年、庁舎については平成19年に建て替えを行っている。</a:t>
          </a:r>
        </a:p>
        <a:p>
          <a:r>
            <a:rPr lang="ja-JP" altLang="en-US"/>
            <a:t>減価償却率が高くなっている、体育館・プール（町民体育館）、福祉施設（福祉センター）については、建替えも視野に入れ、邑楽町建物系個別施設計画にのっとり、老朽化対策に取り組む必要がある。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797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190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R01よりも0.01ポイント上回り、類似団体平均からは0.03ポイント上回っているが、普通交付税が不交付となる1.00に達するまでにはまだ相当の開きがある。個人住民税の増加は非常に難しい状態であるため、今後も歳出削減に取り組み、財政基盤の強化に努め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628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6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84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52070</xdr:rowOff>
    </xdr:from>
    <xdr:to>
      <xdr:col>23</xdr:col>
      <xdr:colOff>133350</xdr:colOff>
      <xdr:row>45</xdr:row>
      <xdr:rowOff>87630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09185" y="6160770"/>
          <a:ext cx="0" cy="1356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59690</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996180" y="7489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87630</xdr:rowOff>
    </xdr:from>
    <xdr:to>
      <xdr:col>24</xdr:col>
      <xdr:colOff>12700</xdr:colOff>
      <xdr:row>45</xdr:row>
      <xdr:rowOff>87630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20285" y="75171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137795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996180" y="5916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52070</xdr:rowOff>
    </xdr:from>
    <xdr:to>
      <xdr:col>24</xdr:col>
      <xdr:colOff>12700</xdr:colOff>
      <xdr:row>37</xdr:row>
      <xdr:rowOff>52070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20285" y="61607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116205</xdr:rowOff>
    </xdr:from>
    <xdr:to>
      <xdr:col>23</xdr:col>
      <xdr:colOff>133350</xdr:colOff>
      <xdr:row>41</xdr:row>
      <xdr:rowOff>129540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078605" y="6885305"/>
          <a:ext cx="8305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78105</xdr:rowOff>
    </xdr:from>
    <xdr:ext cx="762000" cy="25463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996180" y="68472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858385" y="6875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129540</xdr:rowOff>
    </xdr:from>
    <xdr:to>
      <xdr:col>19</xdr:col>
      <xdr:colOff>133350</xdr:colOff>
      <xdr:row>41</xdr:row>
      <xdr:rowOff>129540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197225" y="689864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159385</xdr:rowOff>
    </xdr:from>
    <xdr:to>
      <xdr:col>19</xdr:col>
      <xdr:colOff>184150</xdr:colOff>
      <xdr:row>42</xdr:row>
      <xdr:rowOff>89535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27805" y="6928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74930</xdr:rowOff>
    </xdr:from>
    <xdr:ext cx="736600" cy="25463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01415" y="70091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129540</xdr:rowOff>
    </xdr:from>
    <xdr:to>
      <xdr:col>15</xdr:col>
      <xdr:colOff>82550</xdr:colOff>
      <xdr:row>41</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15845" y="6898640"/>
          <a:ext cx="881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1270</xdr:rowOff>
    </xdr:from>
    <xdr:to>
      <xdr:col>15</xdr:col>
      <xdr:colOff>133350</xdr:colOff>
      <xdr:row>42</xdr:row>
      <xdr:rowOff>102870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46425" y="693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87630</xdr:rowOff>
    </xdr:from>
    <xdr:ext cx="761365" cy="25400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20035" y="702183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143510</xdr:rowOff>
    </xdr:from>
    <xdr:to>
      <xdr:col>11</xdr:col>
      <xdr:colOff>31750</xdr:colOff>
      <xdr:row>41</xdr:row>
      <xdr:rowOff>143510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36370" y="691261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14605</xdr:rowOff>
    </xdr:from>
    <xdr:to>
      <xdr:col>11</xdr:col>
      <xdr:colOff>82550</xdr:colOff>
      <xdr:row>42</xdr:row>
      <xdr:rowOff>116205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66950" y="694880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100965</xdr:rowOff>
    </xdr:from>
    <xdr:ext cx="761365" cy="25463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38655" y="703516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27940</xdr:rowOff>
    </xdr:from>
    <xdr:to>
      <xdr:col>7</xdr:col>
      <xdr:colOff>31750</xdr:colOff>
      <xdr:row>42</xdr:row>
      <xdr:rowOff>129540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85570" y="69621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114300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57275" y="704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84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84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84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84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858385" y="6834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81915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996180" y="6685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78740</xdr:rowOff>
    </xdr:from>
    <xdr:to>
      <xdr:col>19</xdr:col>
      <xdr:colOff>184150</xdr:colOff>
      <xdr:row>42</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27805" y="6847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19050</xdr:rowOff>
    </xdr:from>
    <xdr:ext cx="736600" cy="25400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01415" y="66230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78740</xdr:rowOff>
    </xdr:from>
    <xdr:to>
      <xdr:col>15</xdr:col>
      <xdr:colOff>133350</xdr:colOff>
      <xdr:row>42</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46425" y="6847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19050</xdr:rowOff>
    </xdr:from>
    <xdr:ext cx="761365" cy="25400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20035" y="662305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92710</xdr:rowOff>
    </xdr:from>
    <xdr:to>
      <xdr:col>11</xdr:col>
      <xdr:colOff>82550</xdr:colOff>
      <xdr:row>42</xdr:row>
      <xdr:rowOff>22860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66950" y="68618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33020</xdr:rowOff>
    </xdr:from>
    <xdr:ext cx="761365"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38655" y="663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92710</xdr:rowOff>
    </xdr:from>
    <xdr:to>
      <xdr:col>7</xdr:col>
      <xdr:colOff>31750</xdr:colOff>
      <xdr:row>42</xdr:row>
      <xdr:rowOff>22860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85570" y="68618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33020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57275" y="663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78305" y="8851900"/>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30880" y="882650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群馬県平均より0.2ポイント下回っているが、全国平均よりは1.2ポイント、類似団体平均より6.0ポイント上回っている。また、昨年度よりも4.5ポイント上回った原因は、新型コロナウイルス関係で町民税の納税猶予があったことが考えられる。新型コロナウイルスの影響は継続しており、更なる経常経費の見直しが必要。</a:t>
          </a:r>
        </a:p>
        <a:p>
          <a:endParaRPr/>
        </a:p>
      </xdr:txBody>
    </xdr:sp>
    <xdr:clientData/>
  </xdr:twoCellAnchor>
  <xdr:oneCellAnchor>
    <xdr:from>
      <xdr:col>3</xdr:col>
      <xdr:colOff>95250</xdr:colOff>
      <xdr:row>54</xdr:row>
      <xdr:rowOff>139700</xdr:rowOff>
    </xdr:from>
    <xdr:ext cx="297815"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83185</xdr:rowOff>
    </xdr:from>
    <xdr:to>
      <xdr:col>27</xdr:col>
      <xdr:colOff>184150</xdr:colOff>
      <xdr:row>66</xdr:row>
      <xdr:rowOff>83185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6285" y="109797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463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4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628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6285" y="9817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165100</xdr:rowOff>
    </xdr:from>
    <xdr:to>
      <xdr:col>23</xdr:col>
      <xdr:colOff>133350</xdr:colOff>
      <xdr:row>66</xdr:row>
      <xdr:rowOff>83185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09185" y="974090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54610</xdr:rowOff>
    </xdr:from>
    <xdr:ext cx="762000" cy="25400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996180" y="10951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83185</xdr:rowOff>
    </xdr:from>
    <xdr:to>
      <xdr:col>24</xdr:col>
      <xdr:colOff>12700</xdr:colOff>
      <xdr:row>66</xdr:row>
      <xdr:rowOff>83185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20285" y="109797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84455</xdr:rowOff>
    </xdr:from>
    <xdr:ext cx="762000" cy="2584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996180" y="949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165100</xdr:rowOff>
    </xdr:from>
    <xdr:to>
      <xdr:col>24</xdr:col>
      <xdr:colOff>12700</xdr:colOff>
      <xdr:row>58</xdr:row>
      <xdr:rowOff>165100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20285" y="97409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64</xdr:row>
      <xdr:rowOff>81280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078605" y="10389235"/>
          <a:ext cx="83058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29210</xdr:rowOff>
    </xdr:from>
    <xdr:ext cx="762000" cy="25400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996180" y="101003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11430</xdr:rowOff>
    </xdr:from>
    <xdr:to>
      <xdr:col>23</xdr:col>
      <xdr:colOff>184150</xdr:colOff>
      <xdr:row>62</xdr:row>
      <xdr:rowOff>113030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858385"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64</xdr:row>
      <xdr:rowOff>20955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197225" y="10389235"/>
          <a:ext cx="88138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27805"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129540</xdr:rowOff>
    </xdr:from>
    <xdr:ext cx="736600" cy="2584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01415" y="10035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144780</xdr:rowOff>
    </xdr:from>
    <xdr:to>
      <xdr:col>15</xdr:col>
      <xdr:colOff>82550</xdr:colOff>
      <xdr:row>64</xdr:row>
      <xdr:rowOff>20955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15845" y="10546080"/>
          <a:ext cx="8813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159385</xdr:rowOff>
    </xdr:from>
    <xdr:to>
      <xdr:col>15</xdr:col>
      <xdr:colOff>133350</xdr:colOff>
      <xdr:row>62</xdr:row>
      <xdr:rowOff>89535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46425" y="10230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99695</xdr:rowOff>
    </xdr:from>
    <xdr:ext cx="761365" cy="25463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20035" y="100056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144780</xdr:rowOff>
    </xdr:from>
    <xdr:to>
      <xdr:col>11</xdr:col>
      <xdr:colOff>31750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36370" y="10546080"/>
          <a:ext cx="8794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159385</xdr:rowOff>
    </xdr:from>
    <xdr:to>
      <xdr:col>11</xdr:col>
      <xdr:colOff>82550</xdr:colOff>
      <xdr:row>62</xdr:row>
      <xdr:rowOff>89535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66950" y="102304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99695</xdr:rowOff>
    </xdr:from>
    <xdr:ext cx="761365" cy="25463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38655" y="100056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62230</xdr:rowOff>
    </xdr:from>
    <xdr:to>
      <xdr:col>7</xdr:col>
      <xdr:colOff>31750</xdr:colOff>
      <xdr:row>61</xdr:row>
      <xdr:rowOff>163830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85570" y="1013333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3175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57275" y="990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463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695190" y="11557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463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64610" y="11557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1365" cy="25463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983230" y="115570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1365" cy="25463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01850" y="115570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1365" cy="25463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22375" y="115570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30480</xdr:rowOff>
    </xdr:from>
    <xdr:to>
      <xdr:col>23</xdr:col>
      <xdr:colOff>184150</xdr:colOff>
      <xdr:row>64</xdr:row>
      <xdr:rowOff>132080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858385"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3175</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996180" y="1056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27805" y="10338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17780</xdr:rowOff>
    </xdr:from>
    <xdr:ext cx="736600" cy="25400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01415" y="104190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141605</xdr:rowOff>
    </xdr:from>
    <xdr:to>
      <xdr:col>15</xdr:col>
      <xdr:colOff>133350</xdr:colOff>
      <xdr:row>64</xdr:row>
      <xdr:rowOff>71755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46425" y="10542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57150</xdr:rowOff>
    </xdr:from>
    <xdr:ext cx="761365"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20035" y="10623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93980</xdr:rowOff>
    </xdr:from>
    <xdr:to>
      <xdr:col>11</xdr:col>
      <xdr:colOff>82550</xdr:colOff>
      <xdr:row>64</xdr:row>
      <xdr:rowOff>24130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66950" y="1049528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8890</xdr:rowOff>
    </xdr:from>
    <xdr:ext cx="761365" cy="25463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38655" y="1057529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85570" y="1051306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26670</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57275" y="10593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12895" y="124968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[117,374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を大きく下回り、順位も上位であるが、前年度と比較すると増加している。正規職員数は横ばいであるが、会計年度任用職員は年々増加しており、保育園、幼稚園などでは今後も増加していく予定である。コスト意識を持った行政運営が求められる。</a:t>
          </a:r>
        </a:p>
        <a:p>
          <a:endParaRPr/>
        </a:p>
      </xdr:txBody>
    </xdr:sp>
    <xdr:clientData/>
  </xdr:twoCellAnchor>
  <xdr:oneCellAnchor>
    <xdr:from>
      <xdr:col>3</xdr:col>
      <xdr:colOff>95250</xdr:colOff>
      <xdr:row>77</xdr:row>
      <xdr:rowOff>6350</xdr:rowOff>
    </xdr:from>
    <xdr:ext cx="349250" cy="22098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18185" y="12719050"/>
          <a:ext cx="3492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5628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00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59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628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00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27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628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9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628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6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628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43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628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781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099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7673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31115</xdr:rowOff>
    </xdr:from>
    <xdr:to>
      <xdr:col>23</xdr:col>
      <xdr:colOff>133350</xdr:colOff>
      <xdr:row>89</xdr:row>
      <xdr:rowOff>132715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09185" y="13239115"/>
          <a:ext cx="0" cy="1587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104775</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996180" y="14798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233,449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132715</xdr:rowOff>
    </xdr:from>
    <xdr:to>
      <xdr:col>24</xdr:col>
      <xdr:colOff>12700</xdr:colOff>
      <xdr:row>89</xdr:row>
      <xdr:rowOff>132715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20285" y="148266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117475</xdr:rowOff>
    </xdr:from>
    <xdr:ext cx="762000" cy="2584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996180"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90,363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31115</xdr:rowOff>
    </xdr:from>
    <xdr:to>
      <xdr:col>24</xdr:col>
      <xdr:colOff>12700</xdr:colOff>
      <xdr:row>80</xdr:row>
      <xdr:rowOff>31115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20285" y="132391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165100</xdr:rowOff>
    </xdr:from>
    <xdr:to>
      <xdr:col>23</xdr:col>
      <xdr:colOff>133350</xdr:colOff>
      <xdr:row>81</xdr:row>
      <xdr:rowOff>165100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078605" y="13373100"/>
          <a:ext cx="83058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162560</xdr:rowOff>
    </xdr:from>
    <xdr:ext cx="762000" cy="2584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996180" y="137007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19050</xdr:rowOff>
    </xdr:from>
    <xdr:to>
      <xdr:col>23</xdr:col>
      <xdr:colOff>184150</xdr:colOff>
      <xdr:row>83</xdr:row>
      <xdr:rowOff>120650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858385"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112395</xdr:rowOff>
    </xdr:from>
    <xdr:to>
      <xdr:col>19</xdr:col>
      <xdr:colOff>133350</xdr:colOff>
      <xdr:row>80</xdr:row>
      <xdr:rowOff>165100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197225" y="13320395"/>
          <a:ext cx="8813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114935</xdr:rowOff>
    </xdr:from>
    <xdr:to>
      <xdr:col>19</xdr:col>
      <xdr:colOff>184150</xdr:colOff>
      <xdr:row>83</xdr:row>
      <xdr:rowOff>45085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27805" y="1365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29845</xdr:rowOff>
    </xdr:from>
    <xdr:ext cx="736600" cy="25400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01415" y="137331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92075</xdr:rowOff>
    </xdr:from>
    <xdr:to>
      <xdr:col>15</xdr:col>
      <xdr:colOff>82550</xdr:colOff>
      <xdr:row>80</xdr:row>
      <xdr:rowOff>112395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15845" y="13300075"/>
          <a:ext cx="8813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107950</xdr:rowOff>
    </xdr:from>
    <xdr:to>
      <xdr:col>15</xdr:col>
      <xdr:colOff>133350</xdr:colOff>
      <xdr:row>83</xdr:row>
      <xdr:rowOff>38100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46425"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22860</xdr:rowOff>
    </xdr:from>
    <xdr:ext cx="761365"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20035" y="13726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92075</xdr:rowOff>
    </xdr:from>
    <xdr:to>
      <xdr:col>11</xdr:col>
      <xdr:colOff>31750</xdr:colOff>
      <xdr:row>81</xdr:row>
      <xdr:rowOff>9525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36370" y="13300075"/>
          <a:ext cx="87947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130810</xdr:rowOff>
    </xdr:from>
    <xdr:to>
      <xdr:col>11</xdr:col>
      <xdr:colOff>82550</xdr:colOff>
      <xdr:row>83</xdr:row>
      <xdr:rowOff>60960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66950" y="1366901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45720</xdr:rowOff>
    </xdr:from>
    <xdr:ext cx="761365"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38655" y="1374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74930</xdr:rowOff>
    </xdr:from>
    <xdr:to>
      <xdr:col>7</xdr:col>
      <xdr:colOff>31750</xdr:colOff>
      <xdr:row>84</xdr:row>
      <xdr:rowOff>4445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85570" y="13778230"/>
          <a:ext cx="9969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160655</xdr:rowOff>
    </xdr:from>
    <xdr:ext cx="762000"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57275"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119380</xdr:rowOff>
    </xdr:from>
    <xdr:to>
      <xdr:col>23</xdr:col>
      <xdr:colOff>184150</xdr:colOff>
      <xdr:row>82</xdr:row>
      <xdr:rowOff>50165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858385" y="134924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135890</xdr:rowOff>
    </xdr:from>
    <xdr:ext cx="762000" cy="25908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99618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117,374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114300</xdr:rowOff>
    </xdr:from>
    <xdr:to>
      <xdr:col>19</xdr:col>
      <xdr:colOff>184150</xdr:colOff>
      <xdr:row>81</xdr:row>
      <xdr:rowOff>44450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27805" y="13322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54610</xdr:rowOff>
    </xdr:from>
    <xdr:ext cx="736600" cy="25400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01415" y="130975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61595</xdr:rowOff>
    </xdr:from>
    <xdr:to>
      <xdr:col>15</xdr:col>
      <xdr:colOff>133350</xdr:colOff>
      <xdr:row>80</xdr:row>
      <xdr:rowOff>163195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46425"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1905</xdr:rowOff>
    </xdr:from>
    <xdr:ext cx="761365"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20035" y="13044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41275</xdr:rowOff>
    </xdr:from>
    <xdr:to>
      <xdr:col>11</xdr:col>
      <xdr:colOff>82550</xdr:colOff>
      <xdr:row>80</xdr:row>
      <xdr:rowOff>143510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66950" y="13249275"/>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153035</xdr:rowOff>
    </xdr:from>
    <xdr:ext cx="761365"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38655" y="13030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130175</xdr:rowOff>
    </xdr:from>
    <xdr:to>
      <xdr:col>7</xdr:col>
      <xdr:colOff>31750</xdr:colOff>
      <xdr:row>81</xdr:row>
      <xdr:rowOff>60325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85570" y="1333817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70485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57275" y="1311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292705" y="124968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では0.7ポイント、全国町村平均では1.9ポイント上回っている。全国市平均では0.6ポイント下回っている。H29までは減少傾向であったが、H30以降は横ばいとなっており、R2年度は前年同数となっている。今後も町民の理解と支持が得られる給与制度の運用を図り、水準の適正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1365" cy="25400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475930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1365" cy="25400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442720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1365"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4095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1365"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376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1365"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3431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71079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1365" cy="25781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956415" y="130994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400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956415" y="1276731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90</xdr:row>
      <xdr:rowOff>36195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863695" y="13355955"/>
          <a:ext cx="0" cy="1539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463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6952595" y="14867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776700" y="14895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400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6952595" y="131064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776700" y="133559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67310</xdr:rowOff>
    </xdr:from>
    <xdr:to>
      <xdr:col>81</xdr:col>
      <xdr:colOff>44450</xdr:colOff>
      <xdr:row>86</xdr:row>
      <xdr:rowOff>67310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033115" y="1426591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83820</xdr:rowOff>
    </xdr:from>
    <xdr:ext cx="762000" cy="2584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6952595" y="139522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165100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814800" y="1410081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50165</xdr:rowOff>
    </xdr:from>
    <xdr:to>
      <xdr:col>77</xdr:col>
      <xdr:colOff>44450</xdr:colOff>
      <xdr:row>86</xdr:row>
      <xdr:rowOff>67310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153640" y="14248765"/>
          <a:ext cx="8794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984220" y="140836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655925" y="13865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152400</xdr:rowOff>
    </xdr:from>
    <xdr:to>
      <xdr:col>72</xdr:col>
      <xdr:colOff>203200</xdr:colOff>
      <xdr:row>86</xdr:row>
      <xdr:rowOff>50165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272260" y="14185900"/>
          <a:ext cx="8813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165100</xdr:rowOff>
    </xdr:from>
    <xdr:to>
      <xdr:col>73</xdr:col>
      <xdr:colOff>44450</xdr:colOff>
      <xdr:row>85</xdr:row>
      <xdr:rowOff>99695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102840" y="1403350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109855</xdr:rowOff>
    </xdr:from>
    <xdr:ext cx="761365" cy="25463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774545" y="1381315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152400</xdr:rowOff>
    </xdr:from>
    <xdr:to>
      <xdr:col>68</xdr:col>
      <xdr:colOff>152400</xdr:colOff>
      <xdr:row>86</xdr:row>
      <xdr:rowOff>84455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390880" y="14185900"/>
          <a:ext cx="881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15240</xdr:rowOff>
    </xdr:from>
    <xdr:to>
      <xdr:col>68</xdr:col>
      <xdr:colOff>203200</xdr:colOff>
      <xdr:row>85</xdr:row>
      <xdr:rowOff>116840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22146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127000</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895070" y="13830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83185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340080" y="140208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1365"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013690" y="13796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17145</xdr:rowOff>
    </xdr:from>
    <xdr:to>
      <xdr:col>81</xdr:col>
      <xdr:colOff>95250</xdr:colOff>
      <xdr:row>86</xdr:row>
      <xdr:rowOff>118110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814800" y="14215745"/>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160020</xdr:rowOff>
    </xdr:from>
    <xdr:ext cx="762000" cy="2584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6952595" y="1419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17145</xdr:rowOff>
    </xdr:from>
    <xdr:to>
      <xdr:col>77</xdr:col>
      <xdr:colOff>95250</xdr:colOff>
      <xdr:row>86</xdr:row>
      <xdr:rowOff>118110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984220" y="14215745"/>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102870</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55925" y="14301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165100</xdr:rowOff>
    </xdr:from>
    <xdr:to>
      <xdr:col>73</xdr:col>
      <xdr:colOff>44450</xdr:colOff>
      <xdr:row>86</xdr:row>
      <xdr:rowOff>100965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102840" y="14198600"/>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1365" cy="25400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774545" y="14284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22146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17145</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895070" y="14215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33655</xdr:rowOff>
    </xdr:from>
    <xdr:to>
      <xdr:col>64</xdr:col>
      <xdr:colOff>152400</xdr:colOff>
      <xdr:row>86</xdr:row>
      <xdr:rowOff>135255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34008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120650</xdr:rowOff>
    </xdr:from>
    <xdr:ext cx="761365" cy="2540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013690" y="1431925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226415" y="8851900"/>
          <a:ext cx="226250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433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593695" y="8826500"/>
          <a:ext cx="164592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では0.50人、全国平均では1.17人、群馬県平均では0.13人下回っている。近年は、退職者数に比べて新規採用者数が少ない状態が続いており、減少傾向である。今後も適正な行政サービスを維持するため、類似団体平均などを考慮しつつ、職員の適正配置に努めて行く。</a:t>
          </a:r>
        </a:p>
      </xdr:txBody>
    </xdr:sp>
    <xdr:clientData/>
  </xdr:twoCellAnchor>
  <xdr:oneCellAnchor>
    <xdr:from>
      <xdr:col>61</xdr:col>
      <xdr:colOff>6350</xdr:colOff>
      <xdr:row>54</xdr:row>
      <xdr:rowOff>139700</xdr:rowOff>
    </xdr:from>
    <xdr:ext cx="349250"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400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956415" y="1142111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165100</xdr:rowOff>
    </xdr:from>
    <xdr:to>
      <xdr:col>85</xdr:col>
      <xdr:colOff>95250</xdr:colOff>
      <xdr:row>67</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1226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1365"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108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165100</xdr:rowOff>
    </xdr:from>
    <xdr:to>
      <xdr:col>85</xdr:col>
      <xdr:colOff>95250</xdr:colOff>
      <xdr:row>65</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0896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1365"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10756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165100</xdr:rowOff>
    </xdr:from>
    <xdr:to>
      <xdr:col>85</xdr:col>
      <xdr:colOff>95250</xdr:colOff>
      <xdr:row>63</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10566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1365"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10424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102355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1365" cy="25781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956415" y="100933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710795" y="99034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1365" cy="25400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956415" y="976122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710795" y="9571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1365" cy="25400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956415" y="942911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17145</xdr:rowOff>
    </xdr:from>
    <xdr:ext cx="761365"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154940</xdr:rowOff>
    </xdr:from>
    <xdr:to>
      <xdr:col>81</xdr:col>
      <xdr:colOff>44450</xdr:colOff>
      <xdr:row>67</xdr:row>
      <xdr:rowOff>76835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863695" y="973074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48895</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6952595"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76835</xdr:rowOff>
    </xdr:from>
    <xdr:to>
      <xdr:col>81</xdr:col>
      <xdr:colOff>133350</xdr:colOff>
      <xdr:row>67</xdr:row>
      <xdr:rowOff>76835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776700" y="111385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69215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6952595" y="947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154940</xdr:rowOff>
    </xdr:from>
    <xdr:to>
      <xdr:col>81</xdr:col>
      <xdr:colOff>133350</xdr:colOff>
      <xdr:row>58</xdr:row>
      <xdr:rowOff>154940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776700" y="97307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161290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033115" y="10039985"/>
          <a:ext cx="8305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62000" cy="25463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6952595" y="100711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25400</xdr:rowOff>
    </xdr:from>
    <xdr:to>
      <xdr:col>81</xdr:col>
      <xdr:colOff>95250</xdr:colOff>
      <xdr:row>61</xdr:row>
      <xdr:rowOff>127000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814800" y="100965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106680</xdr:rowOff>
    </xdr:from>
    <xdr:to>
      <xdr:col>77</xdr:col>
      <xdr:colOff>44450</xdr:colOff>
      <xdr:row>60</xdr:row>
      <xdr:rowOff>133985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153640" y="10012680"/>
          <a:ext cx="8794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984220" y="101034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118745</xdr:rowOff>
    </xdr:from>
    <xdr:ext cx="7366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655925" y="10189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106680</xdr:rowOff>
    </xdr:from>
    <xdr:to>
      <xdr:col>72</xdr:col>
      <xdr:colOff>203200</xdr:colOff>
      <xdr:row>60</xdr:row>
      <xdr:rowOff>107950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272260" y="10012680"/>
          <a:ext cx="8813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102840" y="101003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116205</xdr:rowOff>
    </xdr:from>
    <xdr:ext cx="761365"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774545" y="1018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71755</xdr:rowOff>
    </xdr:from>
    <xdr:to>
      <xdr:col>68</xdr:col>
      <xdr:colOff>152400</xdr:colOff>
      <xdr:row>60</xdr:row>
      <xdr:rowOff>107950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390880" y="9977755"/>
          <a:ext cx="8813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46355</xdr:rowOff>
    </xdr:from>
    <xdr:to>
      <xdr:col>68</xdr:col>
      <xdr:colOff>203200</xdr:colOff>
      <xdr:row>61</xdr:row>
      <xdr:rowOff>147955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22146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132715</xdr:rowOff>
    </xdr:from>
    <xdr:ext cx="762000" cy="25463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895070" y="102038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39370</xdr:rowOff>
    </xdr:from>
    <xdr:to>
      <xdr:col>64</xdr:col>
      <xdr:colOff>152400</xdr:colOff>
      <xdr:row>61</xdr:row>
      <xdr:rowOff>140970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34008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125730</xdr:rowOff>
    </xdr:from>
    <xdr:ext cx="761365"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013690" y="10196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463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649700" y="11557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463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819120" y="11557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463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39645" y="11557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463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58265" y="11557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1365" cy="25463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76885" y="115570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110490</xdr:rowOff>
    </xdr:from>
    <xdr:to>
      <xdr:col>81</xdr:col>
      <xdr:colOff>95250</xdr:colOff>
      <xdr:row>61</xdr:row>
      <xdr:rowOff>40640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814800" y="100164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127000</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6952595" y="9867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984220" y="99891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23495</xdr:rowOff>
    </xdr:from>
    <xdr:ext cx="7366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655925" y="97643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55880</xdr:rowOff>
    </xdr:from>
    <xdr:to>
      <xdr:col>73</xdr:col>
      <xdr:colOff>44450</xdr:colOff>
      <xdr:row>60</xdr:row>
      <xdr:rowOff>157480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102840" y="99618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165100</xdr:rowOff>
    </xdr:from>
    <xdr:ext cx="761365" cy="25463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774545" y="97409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57150</xdr:rowOff>
    </xdr:from>
    <xdr:to>
      <xdr:col>68</xdr:col>
      <xdr:colOff>203200</xdr:colOff>
      <xdr:row>60</xdr:row>
      <xdr:rowOff>158750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22146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165100</xdr:rowOff>
    </xdr:from>
    <xdr:ext cx="762000" cy="25463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895070" y="9740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20955</xdr:rowOff>
    </xdr:from>
    <xdr:to>
      <xdr:col>64</xdr:col>
      <xdr:colOff>152400</xdr:colOff>
      <xdr:row>60</xdr:row>
      <xdr:rowOff>122555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340080" y="9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132715</xdr:rowOff>
    </xdr:from>
    <xdr:ext cx="761365" cy="25463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013690" y="970851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79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551535" y="5181600"/>
          <a:ext cx="16052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268575" y="51562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も0.6ポイント、群馬県平均よりも0.2ポイント上回っている。実質公債費比率が上昇傾向にある要因は、公共施設の長寿命化による起債額の増加が考えられる。今度も公共施設の老朽化に伴う改修工事が予定されているが、計画的な起債額の検討が必要である。</a:t>
          </a:r>
        </a:p>
        <a:p>
          <a:endParaRPr/>
        </a:p>
      </xdr:txBody>
    </xdr:sp>
    <xdr:clientData/>
  </xdr:twoCellAnchor>
  <xdr:oneCellAnchor>
    <xdr:from>
      <xdr:col>61</xdr:col>
      <xdr:colOff>6350</xdr:colOff>
      <xdr:row>32</xdr:row>
      <xdr:rowOff>101600</xdr:rowOff>
    </xdr:from>
    <xdr:ext cx="297815"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672695" y="53848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7561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1365"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742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1365"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7092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1365" cy="25400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676084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1365" cy="25400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956415" y="64293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71079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1365"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1956415" y="6097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71079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0</xdr:rowOff>
    </xdr:from>
    <xdr:to>
      <xdr:col>81</xdr:col>
      <xdr:colOff>44450</xdr:colOff>
      <xdr:row>44</xdr:row>
      <xdr:rowOff>95885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863695" y="6108700"/>
          <a:ext cx="0" cy="1251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67945</xdr:rowOff>
    </xdr:from>
    <xdr:ext cx="762000" cy="2584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6952595" y="7332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95885</xdr:rowOff>
    </xdr:from>
    <xdr:to>
      <xdr:col>81</xdr:col>
      <xdr:colOff>133350</xdr:colOff>
      <xdr:row>44</xdr:row>
      <xdr:rowOff>95885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776700" y="73602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86360</xdr:rowOff>
    </xdr:from>
    <xdr:ext cx="762000" cy="25400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6952595" y="5864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0</xdr:rowOff>
    </xdr:from>
    <xdr:to>
      <xdr:col>81</xdr:col>
      <xdr:colOff>133350</xdr:colOff>
      <xdr:row>37</xdr:row>
      <xdr:rowOff>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776700" y="61087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57785</xdr:rowOff>
    </xdr:from>
    <xdr:to>
      <xdr:col>81</xdr:col>
      <xdr:colOff>44450</xdr:colOff>
      <xdr:row>40</xdr:row>
      <xdr:rowOff>71755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033115" y="6661785"/>
          <a:ext cx="8305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153670</xdr:rowOff>
    </xdr:from>
    <xdr:ext cx="762000" cy="2584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6952595" y="64274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137160</xdr:rowOff>
    </xdr:from>
    <xdr:to>
      <xdr:col>81</xdr:col>
      <xdr:colOff>95250</xdr:colOff>
      <xdr:row>40</xdr:row>
      <xdr:rowOff>67310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814800" y="657606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71755</xdr:rowOff>
    </xdr:from>
    <xdr:to>
      <xdr:col>77</xdr:col>
      <xdr:colOff>44450</xdr:colOff>
      <xdr:row>40</xdr:row>
      <xdr:rowOff>71755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153640" y="667575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13970</xdr:rowOff>
    </xdr:from>
    <xdr:to>
      <xdr:col>77</xdr:col>
      <xdr:colOff>95250</xdr:colOff>
      <xdr:row>40</xdr:row>
      <xdr:rowOff>116205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984220" y="661797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125730</xdr:rowOff>
    </xdr:from>
    <xdr:ext cx="736600"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655925" y="6399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44450</xdr:rowOff>
    </xdr:from>
    <xdr:to>
      <xdr:col>72</xdr:col>
      <xdr:colOff>203200</xdr:colOff>
      <xdr:row>40</xdr:row>
      <xdr:rowOff>71755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272260" y="6648450"/>
          <a:ext cx="881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20955</xdr:rowOff>
    </xdr:from>
    <xdr:to>
      <xdr:col>73</xdr:col>
      <xdr:colOff>44450</xdr:colOff>
      <xdr:row>40</xdr:row>
      <xdr:rowOff>122555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102840" y="6624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132715</xdr:rowOff>
    </xdr:from>
    <xdr:ext cx="761365" cy="25463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774545" y="640651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17145</xdr:rowOff>
    </xdr:from>
    <xdr:to>
      <xdr:col>68</xdr:col>
      <xdr:colOff>152400</xdr:colOff>
      <xdr:row>40</xdr:row>
      <xdr:rowOff>44450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390880" y="6621145"/>
          <a:ext cx="881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6985</xdr:rowOff>
    </xdr:from>
    <xdr:to>
      <xdr:col>68</xdr:col>
      <xdr:colOff>203200</xdr:colOff>
      <xdr:row>40</xdr:row>
      <xdr:rowOff>109220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221460" y="6610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93345</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895070" y="6697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13970</xdr:rowOff>
    </xdr:from>
    <xdr:to>
      <xdr:col>64</xdr:col>
      <xdr:colOff>152400</xdr:colOff>
      <xdr:row>40</xdr:row>
      <xdr:rowOff>116205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340080" y="66179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100330</xdr:rowOff>
    </xdr:from>
    <xdr:ext cx="761365" cy="25463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013690" y="670433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84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84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6985</xdr:rowOff>
    </xdr:from>
    <xdr:to>
      <xdr:col>81</xdr:col>
      <xdr:colOff>95250</xdr:colOff>
      <xdr:row>40</xdr:row>
      <xdr:rowOff>109220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814800" y="6610985"/>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150495</xdr:rowOff>
    </xdr:from>
    <xdr:ext cx="762000" cy="2584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6952595" y="6589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20955</xdr:rowOff>
    </xdr:from>
    <xdr:to>
      <xdr:col>77</xdr:col>
      <xdr:colOff>95250</xdr:colOff>
      <xdr:row>40</xdr:row>
      <xdr:rowOff>122555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984220" y="66249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107315</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655925" y="6711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20955</xdr:rowOff>
    </xdr:from>
    <xdr:to>
      <xdr:col>73</xdr:col>
      <xdr:colOff>44450</xdr:colOff>
      <xdr:row>40</xdr:row>
      <xdr:rowOff>122555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102840" y="66249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107315</xdr:rowOff>
    </xdr:from>
    <xdr:ext cx="761365"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774545" y="6711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165100</xdr:rowOff>
    </xdr:from>
    <xdr:to>
      <xdr:col>68</xdr:col>
      <xdr:colOff>203200</xdr:colOff>
      <xdr:row>40</xdr:row>
      <xdr:rowOff>95250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221460" y="660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105410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895070" y="637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137160</xdr:rowOff>
    </xdr:from>
    <xdr:to>
      <xdr:col>64</xdr:col>
      <xdr:colOff>152400</xdr:colOff>
      <xdr:row>40</xdr:row>
      <xdr:rowOff>67310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340080" y="657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77470</xdr:rowOff>
    </xdr:from>
    <xdr:ext cx="761365" cy="25463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013690" y="635127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185390" y="14859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過去に大規模な建設事業が少なかったために公債費負担が少ないこと、不採算の第三セクター等を抱えていないことなどにより、類似団体平均を大きく下回っている。後世への負担を少しでも軽減するため、予定されている土地区画整理事業や幹線道路の整備、教育施設等の施設整備などの事業を年次的、計画的に行い、引き続き財政の健全化に努めていく。</a:t>
          </a:r>
        </a:p>
        <a:p>
          <a:endParaRPr/>
        </a:p>
      </xdr:txBody>
    </xdr:sp>
    <xdr:clientData/>
  </xdr:twoCellAnchor>
  <xdr:oneCellAnchor>
    <xdr:from>
      <xdr:col>61</xdr:col>
      <xdr:colOff>6350</xdr:colOff>
      <xdr:row>10</xdr:row>
      <xdr:rowOff>63500</xdr:rowOff>
    </xdr:from>
    <xdr:ext cx="297815" cy="2203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672695" y="171450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710795" y="3890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1365" cy="25400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956415" y="375475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710795" y="35585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1365" cy="25400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956415" y="342265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710795" y="32264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1365"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956415" y="309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710795" y="28949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1365"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956415" y="2759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710795" y="25628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116205</xdr:rowOff>
    </xdr:from>
    <xdr:ext cx="761365"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1956415" y="242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710795" y="22307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1365"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1956415" y="209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86360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863695" y="2230755"/>
          <a:ext cx="0" cy="1652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58420</xdr:rowOff>
    </xdr:from>
    <xdr:ext cx="762000" cy="2584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6952595" y="385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86360</xdr:rowOff>
    </xdr:from>
    <xdr:to>
      <xdr:col>81</xdr:col>
      <xdr:colOff>133350</xdr:colOff>
      <xdr:row>23</xdr:row>
      <xdr:rowOff>86360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776700" y="38836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165100</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6952595" y="1981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776700" y="2230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130810</xdr:rowOff>
    </xdr:from>
    <xdr:ext cx="762000" cy="2584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6952595" y="2277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158750</xdr:rowOff>
    </xdr:from>
    <xdr:to>
      <xdr:col>81</xdr:col>
      <xdr:colOff>95250</xdr:colOff>
      <xdr:row>14</xdr:row>
      <xdr:rowOff>88900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814800" y="23050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153035</xdr:rowOff>
    </xdr:from>
    <xdr:to>
      <xdr:col>77</xdr:col>
      <xdr:colOff>95250</xdr:colOff>
      <xdr:row>14</xdr:row>
      <xdr:rowOff>83185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984220" y="2299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93345</xdr:rowOff>
    </xdr:from>
    <xdr:ext cx="736600"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655925" y="207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164465</xdr:rowOff>
    </xdr:from>
    <xdr:to>
      <xdr:col>73</xdr:col>
      <xdr:colOff>44450</xdr:colOff>
      <xdr:row>14</xdr:row>
      <xdr:rowOff>94615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102840" y="23107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104775</xdr:rowOff>
    </xdr:from>
    <xdr:ext cx="761365"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774545" y="2085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22860</xdr:rowOff>
    </xdr:from>
    <xdr:to>
      <xdr:col>68</xdr:col>
      <xdr:colOff>203200</xdr:colOff>
      <xdr:row>14</xdr:row>
      <xdr:rowOff>124460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221460" y="233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134620</xdr:rowOff>
    </xdr:from>
    <xdr:ext cx="762000" cy="25463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895070" y="2115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40640</xdr:rowOff>
    </xdr:from>
    <xdr:to>
      <xdr:col>64</xdr:col>
      <xdr:colOff>152400</xdr:colOff>
      <xdr:row>14</xdr:row>
      <xdr:rowOff>141605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340080" y="2352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151765</xdr:rowOff>
    </xdr:from>
    <xdr:ext cx="761365"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013690" y="2132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84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3.3ポイント、全国平均より1.8ポイント、群馬県平均より3.4ポイント上回っている。R02年度より臨時職員から会計年度任用職員制度となり、物件費から人件費へ変更となったことにより、大幅に増加した。幼稚園、保育園、こども園、生涯学習施設など直営施設での会計年度任用職員の増加が主な要因である。今後も適正な配置を行っていく。</a:t>
          </a:r>
        </a:p>
        <a:p>
          <a:endParaRP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58420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40640</xdr:rowOff>
    </xdr:from>
    <xdr:ext cx="731520" cy="25400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168910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12700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78740</xdr:rowOff>
    </xdr:from>
    <xdr:ext cx="75692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104140</xdr:rowOff>
    </xdr:from>
    <xdr:ext cx="75692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93980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161290</xdr:rowOff>
    </xdr:from>
    <xdr:ext cx="73152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33020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73660</xdr:rowOff>
    </xdr:from>
    <xdr:ext cx="75692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116840</xdr:rowOff>
    </xdr:from>
    <xdr:ext cx="75692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1.4ポイント、全国平均より0.4ポイント、群馬県平均より2.6ポイント下回っている。R02年度はR01年度より2.8ポイント減少した。大きく減少した要因は、臨時職員から会計年度任用職員制度となり人件費へ移行したことによる。今後も、委託料等は増加傾向にあるため、増加していくことが予想されるため、事業の見直しなどを行い、経費削減に努める必要がある。</a:t>
          </a:r>
        </a:p>
      </xdr:txBody>
    </xdr:sp>
    <xdr:clientData/>
  </xdr:twoCellAnchor>
  <xdr:oneCellAnchor>
    <xdr:from>
      <xdr:col>62</xdr:col>
      <xdr:colOff>6350</xdr:colOff>
      <xdr:row>9</xdr:row>
      <xdr:rowOff>107950</xdr:rowOff>
    </xdr:from>
    <xdr:ext cx="29337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37465</xdr:rowOff>
    </xdr:from>
    <xdr:to>
      <xdr:col>82</xdr:col>
      <xdr:colOff>107950</xdr:colOff>
      <xdr:row>22</xdr:row>
      <xdr:rowOff>94615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31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66675</xdr:rowOff>
    </xdr:from>
    <xdr:ext cx="762000" cy="25400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94615</xdr:rowOff>
    </xdr:from>
    <xdr:to>
      <xdr:col>82</xdr:col>
      <xdr:colOff>196850</xdr:colOff>
      <xdr:row>22</xdr:row>
      <xdr:rowOff>94615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123825</xdr:rowOff>
    </xdr:from>
    <xdr:ext cx="762000" cy="25400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37465</xdr:rowOff>
    </xdr:from>
    <xdr:to>
      <xdr:col>82</xdr:col>
      <xdr:colOff>196850</xdr:colOff>
      <xdr:row>13</xdr:row>
      <xdr:rowOff>37465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129540</xdr:rowOff>
    </xdr:from>
    <xdr:to>
      <xdr:col>82</xdr:col>
      <xdr:colOff>107950</xdr:colOff>
      <xdr:row>17</xdr:row>
      <xdr:rowOff>91440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129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31750</xdr:rowOff>
    </xdr:from>
    <xdr:ext cx="762000" cy="25400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49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91440</xdr:rowOff>
    </xdr:from>
    <xdr:to>
      <xdr:col>78</xdr:col>
      <xdr:colOff>69850</xdr:colOff>
      <xdr:row>17</xdr:row>
      <xdr:rowOff>156845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63500</xdr:rowOff>
    </xdr:from>
    <xdr:to>
      <xdr:col>78</xdr:col>
      <xdr:colOff>120650</xdr:colOff>
      <xdr:row>17</xdr:row>
      <xdr:rowOff>164465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80645</xdr:rowOff>
    </xdr:from>
    <xdr:to>
      <xdr:col>73</xdr:col>
      <xdr:colOff>180975</xdr:colOff>
      <xdr:row>17</xdr:row>
      <xdr:rowOff>156845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2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40640</xdr:rowOff>
    </xdr:from>
    <xdr:to>
      <xdr:col>74</xdr:col>
      <xdr:colOff>31750</xdr:colOff>
      <xdr:row>17</xdr:row>
      <xdr:rowOff>142240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152400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80645</xdr:rowOff>
    </xdr:from>
    <xdr:to>
      <xdr:col>69</xdr:col>
      <xdr:colOff>92075</xdr:colOff>
      <xdr:row>18</xdr:row>
      <xdr:rowOff>159385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529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158115</xdr:rowOff>
    </xdr:from>
    <xdr:to>
      <xdr:col>69</xdr:col>
      <xdr:colOff>142875</xdr:colOff>
      <xdr:row>17</xdr:row>
      <xdr:rowOff>88265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98425</xdr:rowOff>
    </xdr:from>
    <xdr:ext cx="756920" cy="25400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701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65405</xdr:rowOff>
    </xdr:from>
    <xdr:ext cx="762000" cy="25400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78740</xdr:rowOff>
    </xdr:from>
    <xdr:to>
      <xdr:col>82</xdr:col>
      <xdr:colOff>158750</xdr:colOff>
      <xdr:row>16</xdr:row>
      <xdr:rowOff>8890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95250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40640</xdr:rowOff>
    </xdr:from>
    <xdr:to>
      <xdr:col>78</xdr:col>
      <xdr:colOff>120650</xdr:colOff>
      <xdr:row>17</xdr:row>
      <xdr:rowOff>142240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152400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2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106045</xdr:rowOff>
    </xdr:from>
    <xdr:to>
      <xdr:col>74</xdr:col>
      <xdr:colOff>31750</xdr:colOff>
      <xdr:row>18</xdr:row>
      <xdr:rowOff>36195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20955</xdr:rowOff>
    </xdr:from>
    <xdr:ext cx="762000" cy="25400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7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29845</xdr:rowOff>
    </xdr:from>
    <xdr:to>
      <xdr:col>69</xdr:col>
      <xdr:colOff>142875</xdr:colOff>
      <xdr:row>17</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116205</xdr:rowOff>
    </xdr:from>
    <xdr:ext cx="75692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8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109220</xdr:rowOff>
    </xdr:from>
    <xdr:to>
      <xdr:col>65</xdr:col>
      <xdr:colOff>53975</xdr:colOff>
      <xdr:row>19</xdr:row>
      <xdr:rowOff>38735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9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23495</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8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0.7ポイント上回っているが、全国平均より3.6ポイント、群馬県平均より2.0ポイント下回っている。R02年度はR01年度より1.7ポイント減少している。大きく減少した要因は、保育園関係の臨時職員が人件費となったことによる。扶助費は今後も増加傾向にあるが、優先度・必要度の検証を行い、経費の削減に努めながら、行政サービスの向上を図る必要がある。</a:t>
          </a:r>
        </a:p>
      </xdr:txBody>
    </xdr:sp>
    <xdr:clientData/>
  </xdr:twoCellAnchor>
  <xdr:oneCellAnchor>
    <xdr:from>
      <xdr:col>3</xdr:col>
      <xdr:colOff>123825</xdr:colOff>
      <xdr:row>49</xdr:row>
      <xdr:rowOff>107950</xdr:rowOff>
    </xdr:from>
    <xdr:ext cx="29337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41910</xdr:rowOff>
    </xdr:from>
    <xdr:ext cx="762000" cy="25400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00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94900"/>
          <a:ext cx="8382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54610</xdr:rowOff>
    </xdr:from>
    <xdr:ext cx="762000" cy="25400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18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16510</xdr:rowOff>
    </xdr:from>
    <xdr:ext cx="73152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165100</xdr:rowOff>
    </xdr:from>
    <xdr:to>
      <xdr:col>15</xdr:col>
      <xdr:colOff>98425</xdr:colOff>
      <xdr:row>61</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521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127000</xdr:rowOff>
    </xdr:from>
    <xdr:to>
      <xdr:col>11</xdr:col>
      <xdr:colOff>9525</xdr:colOff>
      <xdr:row>61</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647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149860</xdr:rowOff>
    </xdr:from>
    <xdr:ext cx="75692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54610</xdr:rowOff>
    </xdr:from>
    <xdr:ext cx="756920" cy="25400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143510</xdr:rowOff>
    </xdr:from>
    <xdr:ext cx="762000" cy="25400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67310</xdr:rowOff>
    </xdr:from>
    <xdr:ext cx="73152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543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29210</xdr:rowOff>
    </xdr:from>
    <xdr:ext cx="762000" cy="25400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87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124460</xdr:rowOff>
    </xdr:from>
    <xdr:ext cx="75692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829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162560</xdr:rowOff>
    </xdr:from>
    <xdr:ext cx="75692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類似団体平均より0.6ポイント、全国平均より0.9ポイント上回っているが、群馬県平均とは同数となっている。今後も現状維持に努めていく。</a:t>
          </a:r>
        </a:p>
      </xdr:txBody>
    </xdr:sp>
    <xdr:clientData/>
  </xdr:twoCellAnchor>
  <xdr:oneCellAnchor>
    <xdr:from>
      <xdr:col>62</xdr:col>
      <xdr:colOff>6350</xdr:colOff>
      <xdr:row>49</xdr:row>
      <xdr:rowOff>107950</xdr:rowOff>
    </xdr:from>
    <xdr:ext cx="293370"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53340</xdr:rowOff>
    </xdr:from>
    <xdr:ext cx="762000" cy="25400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133350</xdr:rowOff>
    </xdr:from>
    <xdr:ext cx="762000" cy="25400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77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46990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7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6350</xdr:rowOff>
    </xdr:from>
    <xdr:ext cx="736600" cy="25400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27940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91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82550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12700</xdr:rowOff>
    </xdr:from>
    <xdr:to>
      <xdr:col>69</xdr:col>
      <xdr:colOff>92075</xdr:colOff>
      <xdr:row>56</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59690</xdr:rowOff>
    </xdr:from>
    <xdr:ext cx="75692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48260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157480</xdr:rowOff>
    </xdr:from>
    <xdr:ext cx="736600" cy="25400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157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165100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88900</xdr:rowOff>
    </xdr:from>
    <xdr:ext cx="756920" cy="25400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72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73660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2.8ポイント、全国平均より6.7ポイント、群馬県平均より4.6ポイント上回っている。これは、一部事務組合への負担金などが多額であることが主な要因である。特にごみ処理施設の更新に係る負担金の増加が大きい。引き続き、一部事務組合への経営努力の要請を行うとともに、町補助金等の見直しを継続していく。</a:t>
          </a:r>
        </a:p>
      </xdr:txBody>
    </xdr:sp>
    <xdr:clientData/>
  </xdr:twoCellAnchor>
  <xdr:oneCellAnchor>
    <xdr:from>
      <xdr:col>62</xdr:col>
      <xdr:colOff>6350</xdr:colOff>
      <xdr:row>29</xdr:row>
      <xdr:rowOff>107950</xdr:rowOff>
    </xdr:from>
    <xdr:ext cx="29337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122555</xdr:rowOff>
    </xdr:from>
    <xdr:to>
      <xdr:col>82</xdr:col>
      <xdr:colOff>107950</xdr:colOff>
      <xdr:row>41</xdr:row>
      <xdr:rowOff>60960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855"/>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33020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60960</xdr:rowOff>
    </xdr:from>
    <xdr:to>
      <xdr:col>82</xdr:col>
      <xdr:colOff>196850</xdr:colOff>
      <xdr:row>41</xdr:row>
      <xdr:rowOff>60960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37465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122555</xdr:rowOff>
    </xdr:from>
    <xdr:to>
      <xdr:col>82</xdr:col>
      <xdr:colOff>196850</xdr:colOff>
      <xdr:row>34</xdr:row>
      <xdr:rowOff>122555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143510</xdr:rowOff>
    </xdr:from>
    <xdr:to>
      <xdr:col>82</xdr:col>
      <xdr:colOff>107950</xdr:colOff>
      <xdr:row>38</xdr:row>
      <xdr:rowOff>8255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871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17780</xdr:rowOff>
    </xdr:from>
    <xdr:ext cx="762000" cy="25400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9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143510</xdr:rowOff>
    </xdr:from>
    <xdr:to>
      <xdr:col>78</xdr:col>
      <xdr:colOff>69850</xdr:colOff>
      <xdr:row>37</xdr:row>
      <xdr:rowOff>156845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871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112395</xdr:rowOff>
    </xdr:from>
    <xdr:ext cx="736600" cy="25400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1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152400</xdr:rowOff>
    </xdr:from>
    <xdr:to>
      <xdr:col>73</xdr:col>
      <xdr:colOff>180975</xdr:colOff>
      <xdr:row>37</xdr:row>
      <xdr:rowOff>156845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96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62230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152400</xdr:rowOff>
    </xdr:from>
    <xdr:to>
      <xdr:col>69</xdr:col>
      <xdr:colOff>92075</xdr:colOff>
      <xdr:row>38</xdr:row>
      <xdr:rowOff>8255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96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117475</xdr:rowOff>
    </xdr:from>
    <xdr:to>
      <xdr:col>69</xdr:col>
      <xdr:colOff>142875</xdr:colOff>
      <xdr:row>37</xdr:row>
      <xdr:rowOff>47625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57785</xdr:rowOff>
    </xdr:from>
    <xdr:ext cx="75692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5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34925</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128905</xdr:rowOff>
    </xdr:from>
    <xdr:to>
      <xdr:col>82</xdr:col>
      <xdr:colOff>158750</xdr:colOff>
      <xdr:row>38</xdr:row>
      <xdr:rowOff>59055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100965</xdr:rowOff>
    </xdr:from>
    <xdr:ext cx="762000" cy="25400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446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92075</xdr:rowOff>
    </xdr:from>
    <xdr:to>
      <xdr:col>78</xdr:col>
      <xdr:colOff>120650</xdr:colOff>
      <xdr:row>38</xdr:row>
      <xdr:rowOff>22225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6985</xdr:rowOff>
    </xdr:from>
    <xdr:ext cx="736600" cy="25400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220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106045</xdr:rowOff>
    </xdr:from>
    <xdr:to>
      <xdr:col>74</xdr:col>
      <xdr:colOff>31750</xdr:colOff>
      <xdr:row>38</xdr:row>
      <xdr:rowOff>36195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20955</xdr:rowOff>
    </xdr:from>
    <xdr:ext cx="762000" cy="25400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6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101600</xdr:rowOff>
    </xdr:from>
    <xdr:to>
      <xdr:col>69</xdr:col>
      <xdr:colOff>142875</xdr:colOff>
      <xdr:row>38</xdr:row>
      <xdr:rowOff>31750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16510</xdr:rowOff>
    </xdr:from>
    <xdr:ext cx="75692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16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128905</xdr:rowOff>
    </xdr:from>
    <xdr:to>
      <xdr:col>65</xdr:col>
      <xdr:colOff>53975</xdr:colOff>
      <xdr:row>38</xdr:row>
      <xdr:rowOff>59055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43815</xdr:rowOff>
    </xdr:from>
    <xdr:ext cx="762000" cy="25400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58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とは同数、全国平均より4.2ポイント、群馬県平均より3.6ポイント下回っている。R02年度はR01年度よりも0.1ポイント増加した。今後も起債抑制を継続していく必要があるが、施設の大規模改修は喫緊の課題であり、投資的経費の増加が見込まれる。基金の計画的な利用とともに、将来を見据えた起債計画の策定が必要である。</a:t>
          </a:r>
        </a:p>
      </xdr:txBody>
    </xdr:sp>
    <xdr:clientData/>
  </xdr:twoCellAnchor>
  <xdr:oneCellAnchor>
    <xdr:from>
      <xdr:col>3</xdr:col>
      <xdr:colOff>123825</xdr:colOff>
      <xdr:row>69</xdr:row>
      <xdr:rowOff>107950</xdr:rowOff>
    </xdr:from>
    <xdr:ext cx="29337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92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920" cy="25400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920"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92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6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920" cy="25400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92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154940</xdr:rowOff>
    </xdr:from>
    <xdr:to>
      <xdr:col>24</xdr:col>
      <xdr:colOff>25400</xdr:colOff>
      <xdr:row>80</xdr:row>
      <xdr:rowOff>156210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790"/>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128270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156210</xdr:rowOff>
    </xdr:from>
    <xdr:to>
      <xdr:col>24</xdr:col>
      <xdr:colOff>114300</xdr:colOff>
      <xdr:row>80</xdr:row>
      <xdr:rowOff>156210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69850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154940</xdr:rowOff>
    </xdr:from>
    <xdr:to>
      <xdr:col>24</xdr:col>
      <xdr:colOff>114300</xdr:colOff>
      <xdr:row>73</xdr:row>
      <xdr:rowOff>154940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37465</xdr:rowOff>
    </xdr:from>
    <xdr:to>
      <xdr:col>24</xdr:col>
      <xdr:colOff>25400</xdr:colOff>
      <xdr:row>77</xdr:row>
      <xdr:rowOff>43815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391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9525</xdr:rowOff>
    </xdr:from>
    <xdr:ext cx="762000" cy="25400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72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164465</xdr:rowOff>
    </xdr:from>
    <xdr:to>
      <xdr:col>24</xdr:col>
      <xdr:colOff>76200</xdr:colOff>
      <xdr:row>77</xdr:row>
      <xdr:rowOff>94615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37465</xdr:rowOff>
    </xdr:from>
    <xdr:to>
      <xdr:col>19</xdr:col>
      <xdr:colOff>187325</xdr:colOff>
      <xdr:row>77</xdr:row>
      <xdr:rowOff>95885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391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52070</xdr:rowOff>
    </xdr:from>
    <xdr:to>
      <xdr:col>20</xdr:col>
      <xdr:colOff>38100</xdr:colOff>
      <xdr:row>77</xdr:row>
      <xdr:rowOff>153035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137795</xdr:rowOff>
    </xdr:from>
    <xdr:ext cx="73152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44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95885</xdr:rowOff>
    </xdr:from>
    <xdr:to>
      <xdr:col>15</xdr:col>
      <xdr:colOff>98425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975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58420</xdr:rowOff>
    </xdr:from>
    <xdr:to>
      <xdr:col>15</xdr:col>
      <xdr:colOff>149225</xdr:colOff>
      <xdr:row>77</xdr:row>
      <xdr:rowOff>160020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144780</xdr:rowOff>
    </xdr:from>
    <xdr:ext cx="762000" cy="25400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115570</xdr:rowOff>
    </xdr:from>
    <xdr:to>
      <xdr:col>11</xdr:col>
      <xdr:colOff>9525</xdr:colOff>
      <xdr:row>77</xdr:row>
      <xdr:rowOff>121920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172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164465</xdr:rowOff>
    </xdr:from>
    <xdr:ext cx="75692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61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78105</xdr:rowOff>
    </xdr:from>
    <xdr:to>
      <xdr:col>6</xdr:col>
      <xdr:colOff>171450</xdr:colOff>
      <xdr:row>78</xdr:row>
      <xdr:rowOff>8255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164465</xdr:rowOff>
    </xdr:from>
    <xdr:ext cx="75692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61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164465</xdr:rowOff>
    </xdr:from>
    <xdr:to>
      <xdr:col>24</xdr:col>
      <xdr:colOff>76200</xdr:colOff>
      <xdr:row>77</xdr:row>
      <xdr:rowOff>94615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136525</xdr:rowOff>
    </xdr:from>
    <xdr:ext cx="762000" cy="2584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66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158115</xdr:rowOff>
    </xdr:from>
    <xdr:to>
      <xdr:col>20</xdr:col>
      <xdr:colOff>38100</xdr:colOff>
      <xdr:row>77</xdr:row>
      <xdr:rowOff>88265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98425</xdr:rowOff>
    </xdr:from>
    <xdr:ext cx="731520" cy="25400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71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45085</xdr:rowOff>
    </xdr:from>
    <xdr:to>
      <xdr:col>15</xdr:col>
      <xdr:colOff>149225</xdr:colOff>
      <xdr:row>77</xdr:row>
      <xdr:rowOff>146685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156845</xdr:rowOff>
    </xdr:from>
    <xdr:ext cx="762000" cy="25400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15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xdr:rowOff>
    </xdr:from>
    <xdr:ext cx="75692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352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71120</xdr:rowOff>
    </xdr:from>
    <xdr:to>
      <xdr:col>6</xdr:col>
      <xdr:colOff>171450</xdr:colOff>
      <xdr:row>78</xdr:row>
      <xdr:rowOff>1270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11430</xdr:rowOff>
    </xdr:from>
    <xdr:ext cx="75692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416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6.0ポイント、全国平均より5.4ポイント、群馬県平均より3.4ポイント上回っている。主な要因は人件費、補助費が考えられる。会計年度任用職員の適正配置、一部事務組合への負担金の抑制など継続的に努めていく必要がある。</a:t>
          </a:r>
        </a:p>
      </xdr:txBody>
    </xdr:sp>
    <xdr:clientData/>
  </xdr:twoCellAnchor>
  <xdr:oneCellAnchor>
    <xdr:from>
      <xdr:col>62</xdr:col>
      <xdr:colOff>6350</xdr:colOff>
      <xdr:row>69</xdr:row>
      <xdr:rowOff>107950</xdr:rowOff>
    </xdr:from>
    <xdr:ext cx="293370"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154940</xdr:rowOff>
    </xdr:from>
    <xdr:to>
      <xdr:col>82</xdr:col>
      <xdr:colOff>107950</xdr:colOff>
      <xdr:row>81</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224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19050</xdr:rowOff>
    </xdr:from>
    <xdr:ext cx="762000" cy="25400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46990</xdr:rowOff>
    </xdr:from>
    <xdr:to>
      <xdr:col>82</xdr:col>
      <xdr:colOff>196850</xdr:colOff>
      <xdr:row>81</xdr:row>
      <xdr:rowOff>46990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69215</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154940</xdr:rowOff>
    </xdr:from>
    <xdr:to>
      <xdr:col>82</xdr:col>
      <xdr:colOff>196850</xdr:colOff>
      <xdr:row>74</xdr:row>
      <xdr:rowOff>154940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26670</xdr:rowOff>
    </xdr:from>
    <xdr:to>
      <xdr:col>82</xdr:col>
      <xdr:colOff>107950</xdr:colOff>
      <xdr:row>79</xdr:row>
      <xdr:rowOff>55880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99770"/>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90170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26670</xdr:rowOff>
    </xdr:from>
    <xdr:to>
      <xdr:col>78</xdr:col>
      <xdr:colOff>69850</xdr:colOff>
      <xdr:row>78</xdr:row>
      <xdr:rowOff>145415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9977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37465</xdr:rowOff>
    </xdr:from>
    <xdr:to>
      <xdr:col>78</xdr:col>
      <xdr:colOff>120650</xdr:colOff>
      <xdr:row>77</xdr:row>
      <xdr:rowOff>139065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149225</xdr:rowOff>
    </xdr:from>
    <xdr:ext cx="7366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95250</xdr:rowOff>
    </xdr:from>
    <xdr:to>
      <xdr:col>73</xdr:col>
      <xdr:colOff>180975</xdr:colOff>
      <xdr:row>78</xdr:row>
      <xdr:rowOff>145415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683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xdr:rowOff>
    </xdr:from>
    <xdr:to>
      <xdr:col>74</xdr:col>
      <xdr:colOff>31750</xdr:colOff>
      <xdr:row>77</xdr:row>
      <xdr:rowOff>111760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121920</xdr:rowOff>
    </xdr:from>
    <xdr:ext cx="762000" cy="25400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95250</xdr:rowOff>
    </xdr:from>
    <xdr:to>
      <xdr:col>69</xdr:col>
      <xdr:colOff>92075</xdr:colOff>
      <xdr:row>78</xdr:row>
      <xdr:rowOff>104140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683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692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94615</xdr:rowOff>
    </xdr:from>
    <xdr:to>
      <xdr:col>65</xdr:col>
      <xdr:colOff>53975</xdr:colOff>
      <xdr:row>77</xdr:row>
      <xdr:rowOff>24765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34925</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5080</xdr:rowOff>
    </xdr:from>
    <xdr:to>
      <xdr:col>82</xdr:col>
      <xdr:colOff>158750</xdr:colOff>
      <xdr:row>79</xdr:row>
      <xdr:rowOff>106680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148590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147320</xdr:rowOff>
    </xdr:from>
    <xdr:to>
      <xdr:col>78</xdr:col>
      <xdr:colOff>120650</xdr:colOff>
      <xdr:row>78</xdr:row>
      <xdr:rowOff>77470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62230</xdr:rowOff>
    </xdr:from>
    <xdr:ext cx="7366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94615</xdr:rowOff>
    </xdr:from>
    <xdr:to>
      <xdr:col>74</xdr:col>
      <xdr:colOff>31750</xdr:colOff>
      <xdr:row>79</xdr:row>
      <xdr:rowOff>24765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9525</xdr:rowOff>
    </xdr:from>
    <xdr:ext cx="762000" cy="25400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540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44450</xdr:rowOff>
    </xdr:from>
    <xdr:to>
      <xdr:col>69</xdr:col>
      <xdr:colOff>142875</xdr:colOff>
      <xdr:row>78</xdr:row>
      <xdr:rowOff>146050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130810</xdr:rowOff>
    </xdr:from>
    <xdr:ext cx="75692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039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53340</xdr:rowOff>
    </xdr:from>
    <xdr:to>
      <xdr:col>65</xdr:col>
      <xdr:colOff>53975</xdr:colOff>
      <xdr:row>78</xdr:row>
      <xdr:rowOff>154940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139700</xdr:rowOff>
    </xdr:from>
    <xdr:ext cx="76200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群馬県邑楽町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463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57630" y="370268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17090" y="35248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57630" y="338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17090" y="32105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463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57630" y="306832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165100</xdr:rowOff>
    </xdr:from>
    <xdr:to>
      <xdr:col>33</xdr:col>
      <xdr:colOff>114300</xdr:colOff>
      <xdr:row>16</xdr:row>
      <xdr:rowOff>165100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17090" y="2895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57630" y="275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17090" y="25768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57630" y="243459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17090" y="22504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57630" y="210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17090" y="1923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57630" y="178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400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57630" y="146113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90805</xdr:rowOff>
    </xdr:from>
    <xdr:to>
      <xdr:col>29</xdr:col>
      <xdr:colOff>127000</xdr:colOff>
      <xdr:row>19</xdr:row>
      <xdr:rowOff>74930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41010" y="1970405"/>
          <a:ext cx="0" cy="1330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46990</xdr:rowOff>
    </xdr:from>
    <xdr:ext cx="75692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626100" y="32727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74930</xdr:rowOff>
    </xdr:from>
    <xdr:to>
      <xdr:col>30</xdr:col>
      <xdr:colOff>25400</xdr:colOff>
      <xdr:row>19</xdr:row>
      <xdr:rowOff>74930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52110" y="330073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6350</xdr:rowOff>
    </xdr:from>
    <xdr:ext cx="756920" cy="25400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626100" y="17145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137,125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90805</xdr:rowOff>
    </xdr:from>
    <xdr:to>
      <xdr:col>30</xdr:col>
      <xdr:colOff>25400</xdr:colOff>
      <xdr:row>11</xdr:row>
      <xdr:rowOff>90805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52110" y="197040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128905</xdr:rowOff>
    </xdr:from>
    <xdr:to>
      <xdr:col>29</xdr:col>
      <xdr:colOff>127000</xdr:colOff>
      <xdr:row>17</xdr:row>
      <xdr:rowOff>99060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904740" y="2859405"/>
          <a:ext cx="636270" cy="135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113665</xdr:rowOff>
    </xdr:from>
    <xdr:ext cx="756920"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626100" y="2844165"/>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126365</xdr:rowOff>
    </xdr:from>
    <xdr:to>
      <xdr:col>29</xdr:col>
      <xdr:colOff>177800</xdr:colOff>
      <xdr:row>17</xdr:row>
      <xdr:rowOff>56515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90210" y="285686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99060</xdr:rowOff>
    </xdr:from>
    <xdr:to>
      <xdr:col>26</xdr:col>
      <xdr:colOff>50800</xdr:colOff>
      <xdr:row>17</xdr:row>
      <xdr:rowOff>122555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221480" y="2994660"/>
          <a:ext cx="68326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137160</xdr:rowOff>
    </xdr:from>
    <xdr:to>
      <xdr:col>26</xdr:col>
      <xdr:colOff>101600</xdr:colOff>
      <xdr:row>17</xdr:row>
      <xdr:rowOff>67310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53940" y="286766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77470</xdr:rowOff>
    </xdr:from>
    <xdr:ext cx="735965" cy="25463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31360" y="264287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122555</xdr:rowOff>
    </xdr:from>
    <xdr:to>
      <xdr:col>22</xdr:col>
      <xdr:colOff>114300</xdr:colOff>
      <xdr:row>17</xdr:row>
      <xdr:rowOff>141605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38220" y="3018155"/>
          <a:ext cx="68326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70680" y="28784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88900</xdr:rowOff>
    </xdr:from>
    <xdr:ext cx="761365" cy="25400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48100" y="265430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84455</xdr:rowOff>
    </xdr:from>
    <xdr:to>
      <xdr:col>18</xdr:col>
      <xdr:colOff>177800</xdr:colOff>
      <xdr:row>17</xdr:row>
      <xdr:rowOff>141605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851150" y="2980055"/>
          <a:ext cx="68707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147955</xdr:rowOff>
    </xdr:from>
    <xdr:to>
      <xdr:col>19</xdr:col>
      <xdr:colOff>38100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87420" y="287845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88265</xdr:rowOff>
    </xdr:from>
    <xdr:ext cx="761365" cy="25400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64840" y="265366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162560</xdr:rowOff>
    </xdr:from>
    <xdr:to>
      <xdr:col>15</xdr:col>
      <xdr:colOff>101600</xdr:colOff>
      <xdr:row>17</xdr:row>
      <xdr:rowOff>92710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00350" y="289306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102870</xdr:rowOff>
    </xdr:from>
    <xdr:ext cx="761365"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77770" y="266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67020" y="38614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78105</xdr:rowOff>
    </xdr:from>
    <xdr:to>
      <xdr:col>29</xdr:col>
      <xdr:colOff>177800</xdr:colOff>
      <xdr:row>17</xdr:row>
      <xdr:rowOff>8255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90210" y="280860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94615</xdr:rowOff>
    </xdr:from>
    <xdr:ext cx="756920" cy="2584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626100" y="266001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82,308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48260</xdr:rowOff>
    </xdr:from>
    <xdr:to>
      <xdr:col>26</xdr:col>
      <xdr:colOff>101600</xdr:colOff>
      <xdr:row>17</xdr:row>
      <xdr:rowOff>149860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53940" y="294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134620</xdr:rowOff>
    </xdr:from>
    <xdr:ext cx="735965" cy="25463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31360" y="303022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71755</xdr:rowOff>
    </xdr:from>
    <xdr:to>
      <xdr:col>22</xdr:col>
      <xdr:colOff>165100</xdr:colOff>
      <xdr:row>18</xdr:row>
      <xdr:rowOff>1905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70680" y="296735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158115</xdr:rowOff>
    </xdr:from>
    <xdr:ext cx="761365"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48100" y="305371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90805</xdr:rowOff>
    </xdr:from>
    <xdr:to>
      <xdr:col>19</xdr:col>
      <xdr:colOff>38100</xdr:colOff>
      <xdr:row>18</xdr:row>
      <xdr:rowOff>20955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87420" y="2986405"/>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6350</xdr:rowOff>
    </xdr:from>
    <xdr:ext cx="761365" cy="25463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64840" y="306705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33655</xdr:rowOff>
    </xdr:from>
    <xdr:to>
      <xdr:col>15</xdr:col>
      <xdr:colOff>101600</xdr:colOff>
      <xdr:row>17</xdr:row>
      <xdr:rowOff>135255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00350" y="292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120650</xdr:rowOff>
    </xdr:from>
    <xdr:ext cx="761365" cy="25400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77770" y="301625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432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45920" y="5124450"/>
          <a:ext cx="4064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17090" y="7404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57630" y="6880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57630" y="64998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17090" y="626173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57630" y="6118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17090" y="5879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57630" y="573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400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57630" y="53574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320040</xdr:rowOff>
    </xdr:from>
    <xdr:to>
      <xdr:col>29</xdr:col>
      <xdr:colOff>127000</xdr:colOff>
      <xdr:row>37</xdr:row>
      <xdr:rowOff>154940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541010" y="6092190"/>
          <a:ext cx="0" cy="1035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126365</xdr:rowOff>
    </xdr:from>
    <xdr:ext cx="756920"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626100" y="70986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154940</xdr:rowOff>
    </xdr:from>
    <xdr:to>
      <xdr:col>30</xdr:col>
      <xdr:colOff>25400</xdr:colOff>
      <xdr:row>37</xdr:row>
      <xdr:rowOff>154940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452110" y="712724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64770</xdr:rowOff>
    </xdr:from>
    <xdr:ext cx="756920" cy="25527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626100" y="583692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48,838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320040</xdr:rowOff>
    </xdr:from>
    <xdr:to>
      <xdr:col>30</xdr:col>
      <xdr:colOff>25400</xdr:colOff>
      <xdr:row>33</xdr:row>
      <xdr:rowOff>320040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452110" y="609219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323850</xdr:rowOff>
    </xdr:from>
    <xdr:to>
      <xdr:col>29</xdr:col>
      <xdr:colOff>127000</xdr:colOff>
      <xdr:row>35</xdr:row>
      <xdr:rowOff>323850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4904740" y="6781800"/>
          <a:ext cx="6362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309245</xdr:rowOff>
    </xdr:from>
    <xdr:ext cx="756920"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626100" y="676719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36195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490210" y="67348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309245</xdr:rowOff>
    </xdr:from>
    <xdr:to>
      <xdr:col>26</xdr:col>
      <xdr:colOff>50800</xdr:colOff>
      <xdr:row>35</xdr:row>
      <xdr:rowOff>323850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4221480" y="6767195"/>
          <a:ext cx="68326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241935</xdr:rowOff>
    </xdr:from>
    <xdr:to>
      <xdr:col>26</xdr:col>
      <xdr:colOff>101600</xdr:colOff>
      <xdr:row>36</xdr:row>
      <xdr:rowOff>1270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853940" y="66998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12065</xdr:rowOff>
    </xdr:from>
    <xdr:ext cx="735965"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531360" y="647001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309245</xdr:rowOff>
    </xdr:from>
    <xdr:to>
      <xdr:col>22</xdr:col>
      <xdr:colOff>114300</xdr:colOff>
      <xdr:row>35</xdr:row>
      <xdr:rowOff>327025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538220" y="6767195"/>
          <a:ext cx="68326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232410</xdr:rowOff>
    </xdr:from>
    <xdr:to>
      <xdr:col>22</xdr:col>
      <xdr:colOff>165100</xdr:colOff>
      <xdr:row>35</xdr:row>
      <xdr:rowOff>334645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170680" y="6690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xdr:rowOff>
    </xdr:from>
    <xdr:ext cx="761365" cy="25971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848100" y="645922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327025</xdr:rowOff>
    </xdr:from>
    <xdr:to>
      <xdr:col>18</xdr:col>
      <xdr:colOff>177800</xdr:colOff>
      <xdr:row>35</xdr:row>
      <xdr:rowOff>332105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851150" y="6784975"/>
          <a:ext cx="68707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240665</xdr:rowOff>
    </xdr:from>
    <xdr:to>
      <xdr:col>19</xdr:col>
      <xdr:colOff>38100</xdr:colOff>
      <xdr:row>35</xdr:row>
      <xdr:rowOff>341630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487420" y="669861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9525</xdr:rowOff>
    </xdr:from>
    <xdr:ext cx="761365" cy="25400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164840" y="64674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00350" y="66960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61365" cy="25654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477770" y="64649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367020" y="78016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274320</xdr:rowOff>
    </xdr:from>
    <xdr:to>
      <xdr:col>29</xdr:col>
      <xdr:colOff>177800</xdr:colOff>
      <xdr:row>36</xdr:row>
      <xdr:rowOff>32385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490210" y="6732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118110</xdr:rowOff>
    </xdr:from>
    <xdr:ext cx="756920" cy="259080"/>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626100" y="6576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12,621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274320</xdr:rowOff>
    </xdr:from>
    <xdr:to>
      <xdr:col>26</xdr:col>
      <xdr:colOff>101600</xdr:colOff>
      <xdr:row>36</xdr:row>
      <xdr:rowOff>32385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853940" y="6732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5965" cy="25717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531360" y="681863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258445</xdr:rowOff>
    </xdr:from>
    <xdr:to>
      <xdr:col>22</xdr:col>
      <xdr:colOff>165100</xdr:colOff>
      <xdr:row>36</xdr:row>
      <xdr:rowOff>17780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170680" y="6716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1905</xdr:rowOff>
    </xdr:from>
    <xdr:ext cx="761365"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848100" y="68027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275590</xdr:rowOff>
    </xdr:from>
    <xdr:to>
      <xdr:col>19</xdr:col>
      <xdr:colOff>38100</xdr:colOff>
      <xdr:row>36</xdr:row>
      <xdr:rowOff>34925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487420" y="6733540"/>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19685</xdr:rowOff>
    </xdr:from>
    <xdr:ext cx="761365" cy="25527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164840" y="682053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281305</xdr:rowOff>
    </xdr:from>
    <xdr:to>
      <xdr:col>15</xdr:col>
      <xdr:colOff>101600</xdr:colOff>
      <xdr:row>36</xdr:row>
      <xdr:rowOff>39370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00350" y="6739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24130</xdr:rowOff>
    </xdr:from>
    <xdr:ext cx="761365"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477770" y="6824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06705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37185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98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0860" cy="25463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6695" y="67221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0860"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669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0860" cy="25463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6695" y="60940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676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0860"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669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185" cy="25463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610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185" cy="25781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146675"/>
          <a:ext cx="591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18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8323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00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18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92710</xdr:rowOff>
    </xdr:from>
    <xdr:to>
      <xdr:col>24</xdr:col>
      <xdr:colOff>62865</xdr:colOff>
      <xdr:row>38</xdr:row>
      <xdr:rowOff>165100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42155" y="505206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xdr:rowOff>
    </xdr:from>
    <xdr:ext cx="534035"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94860"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165100</xdr:rowOff>
    </xdr:from>
    <xdr:to>
      <xdr:col>24</xdr:col>
      <xdr:colOff>152400</xdr:colOff>
      <xdr:row>38</xdr:row>
      <xdr:rowOff>165100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58970" y="6445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39370</xdr:rowOff>
    </xdr:from>
    <xdr:ext cx="598170"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94860" y="4833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92710</xdr:rowOff>
    </xdr:from>
    <xdr:to>
      <xdr:col>24</xdr:col>
      <xdr:colOff>152400</xdr:colOff>
      <xdr:row>30</xdr:row>
      <xdr:rowOff>92710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58970" y="50520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123190</xdr:rowOff>
    </xdr:from>
    <xdr:to>
      <xdr:col>24</xdr:col>
      <xdr:colOff>63500</xdr:colOff>
      <xdr:row>38</xdr:row>
      <xdr:rowOff>52705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24910" y="6073140"/>
          <a:ext cx="81915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76835</xdr:rowOff>
    </xdr:from>
    <xdr:ext cx="534035" cy="25463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94860" y="5861685"/>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9326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52705</xdr:rowOff>
    </xdr:from>
    <xdr:to>
      <xdr:col>19</xdr:col>
      <xdr:colOff>177800</xdr:colOff>
      <xdr:row>38</xdr:row>
      <xdr:rowOff>60325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51150" y="6332855"/>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74110" y="6130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133985</xdr:rowOff>
    </xdr:from>
    <xdr:ext cx="529590" cy="25463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61385" y="591883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60325</xdr:rowOff>
    </xdr:from>
    <xdr:to>
      <xdr:col>15</xdr:col>
      <xdr:colOff>50800</xdr:colOff>
      <xdr:row>38</xdr:row>
      <xdr:rowOff>66675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981200" y="6340475"/>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116205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00350" y="61290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132080</xdr:rowOff>
    </xdr:from>
    <xdr:ext cx="529590" cy="25463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91435" y="591693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66675</xdr:rowOff>
    </xdr:from>
    <xdr:to>
      <xdr:col>10</xdr:col>
      <xdr:colOff>114300</xdr:colOff>
      <xdr:row>38</xdr:row>
      <xdr:rowOff>74930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11250" y="634682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xdr:rowOff>
    </xdr:from>
    <xdr:to>
      <xdr:col>10</xdr:col>
      <xdr:colOff>165100</xdr:colOff>
      <xdr:row>37</xdr:row>
      <xdr:rowOff>104775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304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121285</xdr:rowOff>
    </xdr:from>
    <xdr:ext cx="529590" cy="25400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7675" y="59061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107315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60450" y="612140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123825</xdr:rowOff>
    </xdr:from>
    <xdr:ext cx="529590" cy="25400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7725" y="59086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72390</xdr:rowOff>
    </xdr:from>
    <xdr:to>
      <xdr:col>24</xdr:col>
      <xdr:colOff>114300</xdr:colOff>
      <xdr:row>37</xdr:row>
      <xdr:rowOff>2540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93260" y="6022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50800</xdr:rowOff>
    </xdr:from>
    <xdr:ext cx="534035"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94860" y="6000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1905</xdr:rowOff>
    </xdr:from>
    <xdr:to>
      <xdr:col>20</xdr:col>
      <xdr:colOff>38100</xdr:colOff>
      <xdr:row>38</xdr:row>
      <xdr:rowOff>103505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74110" y="62820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94615</xdr:rowOff>
    </xdr:from>
    <xdr:ext cx="529590"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61385" y="63747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9525</xdr:rowOff>
    </xdr:from>
    <xdr:to>
      <xdr:col>15</xdr:col>
      <xdr:colOff>101600</xdr:colOff>
      <xdr:row>38</xdr:row>
      <xdr:rowOff>111125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0035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102235</xdr:rowOff>
    </xdr:from>
    <xdr:ext cx="529590"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91435" y="63823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15875</xdr:rowOff>
    </xdr:from>
    <xdr:to>
      <xdr:col>10</xdr:col>
      <xdr:colOff>165100</xdr:colOff>
      <xdr:row>38</xdr:row>
      <xdr:rowOff>117475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304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109220</xdr:rowOff>
    </xdr:from>
    <xdr:ext cx="529590" cy="25463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7675" y="63893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23495</xdr:rowOff>
    </xdr:from>
    <xdr:to>
      <xdr:col>6</xdr:col>
      <xdr:colOff>38100</xdr:colOff>
      <xdr:row>38</xdr:row>
      <xdr:rowOff>125095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60450" y="63036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116205</xdr:rowOff>
    </xdr:from>
    <xdr:ext cx="529590"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47725" y="63963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9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1247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0860" cy="25463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6695" y="100241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0860"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66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0860"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66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165100</xdr:rowOff>
    </xdr:from>
    <xdr:ext cx="530860" cy="25463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26695" y="89217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572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88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00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820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116205</xdr:rowOff>
    </xdr:from>
    <xdr:to>
      <xdr:col>24</xdr:col>
      <xdr:colOff>62865</xdr:colOff>
      <xdr:row>58</xdr:row>
      <xdr:rowOff>165100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542155" y="8377555"/>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165100</xdr:rowOff>
    </xdr:from>
    <xdr:ext cx="534035"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594860" y="9747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165100</xdr:rowOff>
    </xdr:from>
    <xdr:to>
      <xdr:col>24</xdr:col>
      <xdr:colOff>152400</xdr:colOff>
      <xdr:row>58</xdr:row>
      <xdr:rowOff>165100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58970" y="974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62230</xdr:rowOff>
    </xdr:from>
    <xdr:ext cx="598170" cy="2584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594860" y="8158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117,278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116205</xdr:rowOff>
    </xdr:from>
    <xdr:to>
      <xdr:col>24</xdr:col>
      <xdr:colOff>152400</xdr:colOff>
      <xdr:row>50</xdr:row>
      <xdr:rowOff>116205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58970" y="8377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61595</xdr:rowOff>
    </xdr:from>
    <xdr:to>
      <xdr:col>24</xdr:col>
      <xdr:colOff>63500</xdr:colOff>
      <xdr:row>58</xdr:row>
      <xdr:rowOff>70485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24910" y="9643745"/>
          <a:ext cx="8191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035" cy="2584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594860" y="91141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493260" y="925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61595</xdr:rowOff>
    </xdr:from>
    <xdr:to>
      <xdr:col>19</xdr:col>
      <xdr:colOff>177800</xdr:colOff>
      <xdr:row>58</xdr:row>
      <xdr:rowOff>120650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851150" y="9643745"/>
          <a:ext cx="8737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139700</xdr:rowOff>
    </xdr:from>
    <xdr:to>
      <xdr:col>20</xdr:col>
      <xdr:colOff>38100</xdr:colOff>
      <xdr:row>56</xdr:row>
      <xdr:rowOff>69850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674110" y="92265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86360</xdr:rowOff>
    </xdr:from>
    <xdr:ext cx="529590" cy="25400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61385" y="9008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120650</xdr:rowOff>
    </xdr:from>
    <xdr:to>
      <xdr:col>15</xdr:col>
      <xdr:colOff>50800</xdr:colOff>
      <xdr:row>58</xdr:row>
      <xdr:rowOff>146050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981200" y="9702800"/>
          <a:ext cx="869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00350" y="9238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29590" cy="25400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591435" y="90201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163195</xdr:rowOff>
    </xdr:from>
    <xdr:to>
      <xdr:col>10</xdr:col>
      <xdr:colOff>114300</xdr:colOff>
      <xdr:row>58</xdr:row>
      <xdr:rowOff>146050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11250" y="9580245"/>
          <a:ext cx="86995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122555</xdr:rowOff>
    </xdr:from>
    <xdr:to>
      <xdr:col>10</xdr:col>
      <xdr:colOff>165100</xdr:colOff>
      <xdr:row>56</xdr:row>
      <xdr:rowOff>52705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30400" y="9209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69215</xdr:rowOff>
    </xdr:from>
    <xdr:ext cx="52959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7675" y="8990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75565</xdr:rowOff>
    </xdr:from>
    <xdr:to>
      <xdr:col>6</xdr:col>
      <xdr:colOff>38100</xdr:colOff>
      <xdr:row>55</xdr:row>
      <xdr:rowOff>6350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60450" y="899731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22860</xdr:rowOff>
    </xdr:from>
    <xdr:ext cx="529590" cy="2584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47725" y="877951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19685</xdr:rowOff>
    </xdr:from>
    <xdr:to>
      <xdr:col>24</xdr:col>
      <xdr:colOff>114300</xdr:colOff>
      <xdr:row>58</xdr:row>
      <xdr:rowOff>121285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49326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106045</xdr:rowOff>
    </xdr:from>
    <xdr:ext cx="534035"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594860"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10795</xdr:rowOff>
    </xdr:from>
    <xdr:to>
      <xdr:col>20</xdr:col>
      <xdr:colOff>38100</xdr:colOff>
      <xdr:row>58</xdr:row>
      <xdr:rowOff>112395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674110" y="9592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103505</xdr:rowOff>
    </xdr:from>
    <xdr:ext cx="52959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61385" y="9685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69215</xdr:rowOff>
    </xdr:from>
    <xdr:to>
      <xdr:col>15</xdr:col>
      <xdr:colOff>101600</xdr:colOff>
      <xdr:row>58</xdr:row>
      <xdr:rowOff>165100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00350" y="96513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161925</xdr:rowOff>
    </xdr:from>
    <xdr:ext cx="529590"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591435" y="97440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95250</xdr:rowOff>
    </xdr:from>
    <xdr:to>
      <xdr:col>10</xdr:col>
      <xdr:colOff>165100</xdr:colOff>
      <xdr:row>59</xdr:row>
      <xdr:rowOff>25400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30400" y="967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17145</xdr:rowOff>
    </xdr:from>
    <xdr:ext cx="529590"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7675" y="97643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112395</xdr:rowOff>
    </xdr:from>
    <xdr:to>
      <xdr:col>6</xdr:col>
      <xdr:colOff>38100</xdr:colOff>
      <xdr:row>58</xdr:row>
      <xdr:rowOff>42545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60450" y="952944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33655</xdr:rowOff>
    </xdr:from>
    <xdr:ext cx="529590" cy="2584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47725" y="96158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9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1247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6760" y="12909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4475" cy="25400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05460" y="127736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0860" cy="25463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6695" y="122237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83185</xdr:rowOff>
    </xdr:from>
    <xdr:to>
      <xdr:col>28</xdr:col>
      <xdr:colOff>114300</xdr:colOff>
      <xdr:row>71</xdr:row>
      <xdr:rowOff>83185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1811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0860" cy="25463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16751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0860" cy="25400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6695" y="11122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102235</xdr:rowOff>
    </xdr:from>
    <xdr:to>
      <xdr:col>24</xdr:col>
      <xdr:colOff>62865</xdr:colOff>
      <xdr:row>77</xdr:row>
      <xdr:rowOff>163195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542155" y="11665585"/>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165100</xdr:rowOff>
    </xdr:from>
    <xdr:ext cx="377825" cy="25463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594860" y="12884150"/>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163195</xdr:rowOff>
    </xdr:from>
    <xdr:to>
      <xdr:col>24</xdr:col>
      <xdr:colOff>152400</xdr:colOff>
      <xdr:row>77</xdr:row>
      <xdr:rowOff>163195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58970" y="128822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48895</xdr:rowOff>
    </xdr:from>
    <xdr:ext cx="534035"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594860" y="11447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102235</xdr:rowOff>
    </xdr:from>
    <xdr:to>
      <xdr:col>24</xdr:col>
      <xdr:colOff>152400</xdr:colOff>
      <xdr:row>70</xdr:row>
      <xdr:rowOff>102235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58970" y="11665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13335</xdr:rowOff>
    </xdr:from>
    <xdr:to>
      <xdr:col>24</xdr:col>
      <xdr:colOff>63500</xdr:colOff>
      <xdr:row>77</xdr:row>
      <xdr:rowOff>45085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24910" y="12732385"/>
          <a:ext cx="8191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86360</xdr:rowOff>
    </xdr:from>
    <xdr:ext cx="469265" cy="25400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594860" y="12475210"/>
          <a:ext cx="46926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63500</xdr:rowOff>
    </xdr:from>
    <xdr:to>
      <xdr:col>24</xdr:col>
      <xdr:colOff>114300</xdr:colOff>
      <xdr:row>76</xdr:row>
      <xdr:rowOff>165100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493260" y="126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13335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851150" y="12725400"/>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674110" y="126314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24130</xdr:rowOff>
    </xdr:from>
    <xdr:ext cx="465455" cy="2584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493770" y="1241298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161925</xdr:rowOff>
    </xdr:from>
    <xdr:to>
      <xdr:col>15</xdr:col>
      <xdr:colOff>50800</xdr:colOff>
      <xdr:row>77</xdr:row>
      <xdr:rowOff>6350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981200" y="12715875"/>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55245</xdr:rowOff>
    </xdr:from>
    <xdr:to>
      <xdr:col>15</xdr:col>
      <xdr:colOff>101600</xdr:colOff>
      <xdr:row>76</xdr:row>
      <xdr:rowOff>156845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00350" y="1260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1905</xdr:rowOff>
    </xdr:from>
    <xdr:ext cx="46545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20010" y="123907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154940</xdr:rowOff>
    </xdr:from>
    <xdr:to>
      <xdr:col>10</xdr:col>
      <xdr:colOff>114300</xdr:colOff>
      <xdr:row>76</xdr:row>
      <xdr:rowOff>161925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11250" y="1270889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43815</xdr:rowOff>
    </xdr:from>
    <xdr:to>
      <xdr:col>10</xdr:col>
      <xdr:colOff>165100</xdr:colOff>
      <xdr:row>76</xdr:row>
      <xdr:rowOff>145415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30400" y="1259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161925</xdr:rowOff>
    </xdr:from>
    <xdr:ext cx="46545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0060" y="123856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99060</xdr:rowOff>
    </xdr:from>
    <xdr:to>
      <xdr:col>6</xdr:col>
      <xdr:colOff>38100</xdr:colOff>
      <xdr:row>77</xdr:row>
      <xdr:rowOff>29210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60450" y="126530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45720</xdr:rowOff>
    </xdr:from>
    <xdr:ext cx="46545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80110" y="12434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165100</xdr:rowOff>
    </xdr:from>
    <xdr:to>
      <xdr:col>24</xdr:col>
      <xdr:colOff>114300</xdr:colOff>
      <xdr:row>77</xdr:row>
      <xdr:rowOff>95885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493260" y="127190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80645</xdr:rowOff>
    </xdr:from>
    <xdr:ext cx="469265"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594860" y="12634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133985</xdr:rowOff>
    </xdr:from>
    <xdr:to>
      <xdr:col>20</xdr:col>
      <xdr:colOff>38100</xdr:colOff>
      <xdr:row>77</xdr:row>
      <xdr:rowOff>64135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674110" y="126879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55245</xdr:rowOff>
    </xdr:from>
    <xdr:ext cx="465455" cy="25400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3770" y="1277429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126365</xdr:rowOff>
    </xdr:from>
    <xdr:to>
      <xdr:col>15</xdr:col>
      <xdr:colOff>101600</xdr:colOff>
      <xdr:row>77</xdr:row>
      <xdr:rowOff>56515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00350" y="12680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48260</xdr:rowOff>
    </xdr:from>
    <xdr:ext cx="46545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20010" y="12767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111125</xdr:rowOff>
    </xdr:from>
    <xdr:to>
      <xdr:col>10</xdr:col>
      <xdr:colOff>165100</xdr:colOff>
      <xdr:row>77</xdr:row>
      <xdr:rowOff>41275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30400" y="12665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32385</xdr:rowOff>
    </xdr:from>
    <xdr:ext cx="465455" cy="25400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0060" y="1275143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104140</xdr:rowOff>
    </xdr:from>
    <xdr:to>
      <xdr:col>6</xdr:col>
      <xdr:colOff>38100</xdr:colOff>
      <xdr:row>77</xdr:row>
      <xdr:rowOff>34290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60450" y="126580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25400</xdr:rowOff>
    </xdr:from>
    <xdr:ext cx="46545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80110" y="127444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98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1247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400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26695" y="16685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66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0860" cy="25400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5542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161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4792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00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424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98</xdr:row>
      <xdr:rowOff>125095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542155" y="1503235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128905</xdr:rowOff>
    </xdr:from>
    <xdr:ext cx="534035"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594860" y="1635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44,769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125095</xdr:rowOff>
    </xdr:from>
    <xdr:to>
      <xdr:col>24</xdr:col>
      <xdr:colOff>152400</xdr:colOff>
      <xdr:row>98</xdr:row>
      <xdr:rowOff>125095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458970" y="163556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98170" cy="25400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594860" y="14820900"/>
          <a:ext cx="5981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114,246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58970" y="150323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50800</xdr:rowOff>
    </xdr:from>
    <xdr:to>
      <xdr:col>24</xdr:col>
      <xdr:colOff>63500</xdr:colOff>
      <xdr:row>97</xdr:row>
      <xdr:rowOff>64135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24910" y="16109950"/>
          <a:ext cx="8191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160655</xdr:rowOff>
    </xdr:from>
    <xdr:ext cx="534035"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594860" y="157054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137795</xdr:rowOff>
    </xdr:from>
    <xdr:to>
      <xdr:col>24</xdr:col>
      <xdr:colOff>114300</xdr:colOff>
      <xdr:row>96</xdr:row>
      <xdr:rowOff>67945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493260" y="158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64135</xdr:rowOff>
    </xdr:from>
    <xdr:to>
      <xdr:col>19</xdr:col>
      <xdr:colOff>177800</xdr:colOff>
      <xdr:row>97</xdr:row>
      <xdr:rowOff>78740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851150" y="16123285"/>
          <a:ext cx="8737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29210</xdr:rowOff>
    </xdr:from>
    <xdr:to>
      <xdr:col>20</xdr:col>
      <xdr:colOff>38100</xdr:colOff>
      <xdr:row>96</xdr:row>
      <xdr:rowOff>130175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674110" y="1591691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146685</xdr:rowOff>
    </xdr:from>
    <xdr:ext cx="529590" cy="25400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61385" y="15691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38100</xdr:rowOff>
    </xdr:from>
    <xdr:to>
      <xdr:col>15</xdr:col>
      <xdr:colOff>50800</xdr:colOff>
      <xdr:row>97</xdr:row>
      <xdr:rowOff>78740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981200" y="16097250"/>
          <a:ext cx="8699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00350" y="1596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27305</xdr:rowOff>
    </xdr:from>
    <xdr:ext cx="52959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591435" y="15743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38100</xdr:rowOff>
    </xdr:from>
    <xdr:to>
      <xdr:col>10</xdr:col>
      <xdr:colOff>114300</xdr:colOff>
      <xdr:row>98</xdr:row>
      <xdr:rowOff>6985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11250" y="16097250"/>
          <a:ext cx="8699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30400" y="1596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26670</xdr:rowOff>
    </xdr:from>
    <xdr:ext cx="52959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7675" y="15742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104140</xdr:rowOff>
    </xdr:from>
    <xdr:to>
      <xdr:col>6</xdr:col>
      <xdr:colOff>38100</xdr:colOff>
      <xdr:row>97</xdr:row>
      <xdr:rowOff>34290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60450" y="15991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50800</xdr:rowOff>
    </xdr:from>
    <xdr:ext cx="52959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47725" y="15767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171450</xdr:rowOff>
    </xdr:from>
    <xdr:to>
      <xdr:col>24</xdr:col>
      <xdr:colOff>114300</xdr:colOff>
      <xdr:row>97</xdr:row>
      <xdr:rowOff>101600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493260" y="160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149860</xdr:rowOff>
    </xdr:from>
    <xdr:ext cx="534035"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594860" y="1603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13335</xdr:rowOff>
    </xdr:from>
    <xdr:to>
      <xdr:col>20</xdr:col>
      <xdr:colOff>38100</xdr:colOff>
      <xdr:row>97</xdr:row>
      <xdr:rowOff>114935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674110" y="160724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106045</xdr:rowOff>
    </xdr:from>
    <xdr:ext cx="52959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61385" y="16165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27940</xdr:rowOff>
    </xdr:from>
    <xdr:to>
      <xdr:col>15</xdr:col>
      <xdr:colOff>101600</xdr:colOff>
      <xdr:row>97</xdr:row>
      <xdr:rowOff>129540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00350" y="16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120650</xdr:rowOff>
    </xdr:from>
    <xdr:ext cx="529590" cy="25400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591435" y="161798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158750</xdr:rowOff>
    </xdr:from>
    <xdr:to>
      <xdr:col>10</xdr:col>
      <xdr:colOff>165100</xdr:colOff>
      <xdr:row>97</xdr:row>
      <xdr:rowOff>88900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304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80010</xdr:rowOff>
    </xdr:from>
    <xdr:ext cx="52959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7675" y="16139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127635</xdr:rowOff>
    </xdr:from>
    <xdr:to>
      <xdr:col>6</xdr:col>
      <xdr:colOff>38100</xdr:colOff>
      <xdr:row>98</xdr:row>
      <xdr:rowOff>57785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60450" y="161867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48895</xdr:rowOff>
    </xdr:from>
    <xdr:ext cx="52959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47725" y="16279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98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43636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4475" cy="25463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229350" y="67221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0860"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54395" y="6353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18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890260" y="5985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1185" cy="25463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890260" y="56197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90260" y="52552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90260" y="4886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00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90260" y="4518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69215</xdr:rowOff>
    </xdr:from>
    <xdr:to>
      <xdr:col>54</xdr:col>
      <xdr:colOff>186690</xdr:colOff>
      <xdr:row>35</xdr:row>
      <xdr:rowOff>81280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267950" y="5193665"/>
          <a:ext cx="0" cy="672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85090</xdr:rowOff>
    </xdr:from>
    <xdr:ext cx="598170" cy="2584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318750" y="5869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135,183</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81280</xdr:rowOff>
    </xdr:from>
    <xdr:to>
      <xdr:col>55</xdr:col>
      <xdr:colOff>88900</xdr:colOff>
      <xdr:row>35</xdr:row>
      <xdr:rowOff>81280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182860" y="5866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15875</xdr:rowOff>
    </xdr:from>
    <xdr:ext cx="598170"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318750" y="4975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226,784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182860" y="51936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130810</xdr:rowOff>
    </xdr:from>
    <xdr:to>
      <xdr:col>55</xdr:col>
      <xdr:colOff>0</xdr:colOff>
      <xdr:row>39</xdr:row>
      <xdr:rowOff>99060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448800" y="5750560"/>
          <a:ext cx="819150" cy="793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163830</xdr:rowOff>
    </xdr:from>
    <xdr:ext cx="598170" cy="2584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318750" y="54533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140970</xdr:rowOff>
    </xdr:from>
    <xdr:to>
      <xdr:col>55</xdr:col>
      <xdr:colOff>50800</xdr:colOff>
      <xdr:row>34</xdr:row>
      <xdr:rowOff>71120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220960" y="55956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97790</xdr:rowOff>
    </xdr:from>
    <xdr:to>
      <xdr:col>50</xdr:col>
      <xdr:colOff>114300</xdr:colOff>
      <xdr:row>39</xdr:row>
      <xdr:rowOff>99060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578850" y="654304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91440</xdr:rowOff>
    </xdr:from>
    <xdr:to>
      <xdr:col>50</xdr:col>
      <xdr:colOff>165100</xdr:colOff>
      <xdr:row>39</xdr:row>
      <xdr:rowOff>21590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398000"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38735</xdr:rowOff>
    </xdr:from>
    <xdr:ext cx="52959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185275" y="61537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97790</xdr:rowOff>
    </xdr:from>
    <xdr:to>
      <xdr:col>45</xdr:col>
      <xdr:colOff>177800</xdr:colOff>
      <xdr:row>39</xdr:row>
      <xdr:rowOff>120650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705090" y="6543040"/>
          <a:ext cx="8737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116205</xdr:rowOff>
    </xdr:from>
    <xdr:to>
      <xdr:col>46</xdr:col>
      <xdr:colOff>38100</xdr:colOff>
      <xdr:row>39</xdr:row>
      <xdr:rowOff>45720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528050" y="639635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62230</xdr:rowOff>
    </xdr:from>
    <xdr:ext cx="529590" cy="2584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315325" y="617728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119380</xdr:rowOff>
    </xdr:from>
    <xdr:to>
      <xdr:col>41</xdr:col>
      <xdr:colOff>50800</xdr:colOff>
      <xdr:row>39</xdr:row>
      <xdr:rowOff>120650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835140" y="656463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65429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83185</xdr:rowOff>
    </xdr:from>
    <xdr:ext cx="529590" cy="2584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445375" y="61982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156845</xdr:rowOff>
    </xdr:from>
    <xdr:to>
      <xdr:col>36</xdr:col>
      <xdr:colOff>165100</xdr:colOff>
      <xdr:row>39</xdr:row>
      <xdr:rowOff>86995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784340" y="6436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103505</xdr:rowOff>
    </xdr:from>
    <xdr:ext cx="52959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571615" y="6218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80010</xdr:rowOff>
    </xdr:from>
    <xdr:to>
      <xdr:col>55</xdr:col>
      <xdr:colOff>50800</xdr:colOff>
      <xdr:row>35</xdr:row>
      <xdr:rowOff>10160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220960" y="56997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165100</xdr:rowOff>
    </xdr:from>
    <xdr:ext cx="598170" cy="25463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318750" y="561975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398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140970</xdr:rowOff>
    </xdr:from>
    <xdr:ext cx="52959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185275" y="6586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46355</xdr:rowOff>
    </xdr:from>
    <xdr:to>
      <xdr:col>46</xdr:col>
      <xdr:colOff>38100</xdr:colOff>
      <xdr:row>39</xdr:row>
      <xdr:rowOff>147955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528050" y="64916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139065</xdr:rowOff>
    </xdr:from>
    <xdr:ext cx="52959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315325" y="65843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69215</xdr:rowOff>
    </xdr:from>
    <xdr:to>
      <xdr:col>41</xdr:col>
      <xdr:colOff>101600</xdr:colOff>
      <xdr:row>39</xdr:row>
      <xdr:rowOff>165100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654290" y="65144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161925</xdr:rowOff>
    </xdr:from>
    <xdr:ext cx="529590" cy="2584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445375" y="6607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68580</xdr:rowOff>
    </xdr:from>
    <xdr:to>
      <xdr:col>36</xdr:col>
      <xdr:colOff>165100</xdr:colOff>
      <xdr:row>39</xdr:row>
      <xdr:rowOff>165100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784340" y="65138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161290</xdr:rowOff>
    </xdr:from>
    <xdr:ext cx="529590"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71615" y="660654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9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43636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74460" y="9791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229350" y="9655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74460" y="9423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543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1185" cy="25463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890260" y="89217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74460" y="8693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890260" y="85572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74460" y="8324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890260" y="8188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00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890260" y="7820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152400</xdr:rowOff>
    </xdr:from>
    <xdr:to>
      <xdr:col>54</xdr:col>
      <xdr:colOff>186690</xdr:colOff>
      <xdr:row>58</xdr:row>
      <xdr:rowOff>90170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267950" y="841375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94615</xdr:rowOff>
    </xdr:from>
    <xdr:ext cx="534035" cy="2584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318750" y="967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90170</xdr:rowOff>
    </xdr:from>
    <xdr:to>
      <xdr:col>55</xdr:col>
      <xdr:colOff>88900</xdr:colOff>
      <xdr:row>58</xdr:row>
      <xdr:rowOff>90170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182860" y="96723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99060</xdr:rowOff>
    </xdr:from>
    <xdr:ext cx="598170" cy="25463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318750" y="819531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188,311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152400</xdr:rowOff>
    </xdr:from>
    <xdr:to>
      <xdr:col>55</xdr:col>
      <xdr:colOff>88900</xdr:colOff>
      <xdr:row>50</xdr:row>
      <xdr:rowOff>152400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182860" y="8413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52070</xdr:rowOff>
    </xdr:from>
    <xdr:to>
      <xdr:col>55</xdr:col>
      <xdr:colOff>0</xdr:colOff>
      <xdr:row>58</xdr:row>
      <xdr:rowOff>26035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448800" y="9469120"/>
          <a:ext cx="8191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120650</xdr:rowOff>
    </xdr:from>
    <xdr:ext cx="534035" cy="254000"/>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318750" y="9207500"/>
          <a:ext cx="53403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97790</xdr:rowOff>
    </xdr:from>
    <xdr:to>
      <xdr:col>55</xdr:col>
      <xdr:colOff>50800</xdr:colOff>
      <xdr:row>57</xdr:row>
      <xdr:rowOff>27305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220960" y="934974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97790</xdr:rowOff>
    </xdr:from>
    <xdr:to>
      <xdr:col>50</xdr:col>
      <xdr:colOff>114300</xdr:colOff>
      <xdr:row>58</xdr:row>
      <xdr:rowOff>26035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578850" y="9514840"/>
          <a:ext cx="8699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57785</xdr:rowOff>
    </xdr:from>
    <xdr:to>
      <xdr:col>50</xdr:col>
      <xdr:colOff>165100</xdr:colOff>
      <xdr:row>56</xdr:row>
      <xdr:rowOff>159385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398000" y="930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4445</xdr:rowOff>
    </xdr:from>
    <xdr:ext cx="52959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185275" y="9091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17780</xdr:rowOff>
    </xdr:from>
    <xdr:to>
      <xdr:col>45</xdr:col>
      <xdr:colOff>177800</xdr:colOff>
      <xdr:row>57</xdr:row>
      <xdr:rowOff>97790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705090" y="9434830"/>
          <a:ext cx="8737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97790</xdr:rowOff>
    </xdr:from>
    <xdr:to>
      <xdr:col>46</xdr:col>
      <xdr:colOff>38100</xdr:colOff>
      <xdr:row>57</xdr:row>
      <xdr:rowOff>27940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528050" y="93497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44450</xdr:rowOff>
    </xdr:from>
    <xdr:ext cx="52959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315325" y="9131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146685</xdr:rowOff>
    </xdr:from>
    <xdr:to>
      <xdr:col>41</xdr:col>
      <xdr:colOff>50800</xdr:colOff>
      <xdr:row>57</xdr:row>
      <xdr:rowOff>17780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835140" y="9398635"/>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99060</xdr:rowOff>
    </xdr:from>
    <xdr:to>
      <xdr:col>41</xdr:col>
      <xdr:colOff>101600</xdr:colOff>
      <xdr:row>57</xdr:row>
      <xdr:rowOff>29210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654290" y="9351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45720</xdr:rowOff>
    </xdr:from>
    <xdr:ext cx="52959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445375" y="9132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73025</xdr:rowOff>
    </xdr:from>
    <xdr:to>
      <xdr:col>36</xdr:col>
      <xdr:colOff>165100</xdr:colOff>
      <xdr:row>57</xdr:row>
      <xdr:rowOff>3175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784340" y="9324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19685</xdr:rowOff>
    </xdr:from>
    <xdr:ext cx="529590" cy="25400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571615" y="91065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1270</xdr:rowOff>
    </xdr:from>
    <xdr:to>
      <xdr:col>55</xdr:col>
      <xdr:colOff>50800</xdr:colOff>
      <xdr:row>57</xdr:row>
      <xdr:rowOff>102870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220960" y="94183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151130</xdr:rowOff>
    </xdr:from>
    <xdr:ext cx="534035" cy="2584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318750" y="9403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146685</xdr:rowOff>
    </xdr:from>
    <xdr:to>
      <xdr:col>50</xdr:col>
      <xdr:colOff>165100</xdr:colOff>
      <xdr:row>58</xdr:row>
      <xdr:rowOff>76835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398000" y="9563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67945</xdr:rowOff>
    </xdr:from>
    <xdr:ext cx="529590"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185275" y="96500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46355</xdr:rowOff>
    </xdr:from>
    <xdr:to>
      <xdr:col>46</xdr:col>
      <xdr:colOff>38100</xdr:colOff>
      <xdr:row>57</xdr:row>
      <xdr:rowOff>147955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528050" y="94634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139065</xdr:rowOff>
    </xdr:from>
    <xdr:ext cx="52959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315325" y="9556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137795</xdr:rowOff>
    </xdr:from>
    <xdr:to>
      <xdr:col>41</xdr:col>
      <xdr:colOff>101600</xdr:colOff>
      <xdr:row>57</xdr:row>
      <xdr:rowOff>67945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654290" y="9389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59055</xdr:rowOff>
    </xdr:from>
    <xdr:ext cx="529590"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445375" y="94761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95885</xdr:rowOff>
    </xdr:from>
    <xdr:to>
      <xdr:col>36</xdr:col>
      <xdr:colOff>165100</xdr:colOff>
      <xdr:row>57</xdr:row>
      <xdr:rowOff>26035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784340" y="9347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17780</xdr:rowOff>
    </xdr:from>
    <xdr:ext cx="529590" cy="25400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71615" y="9434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9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43636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229350" y="12957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30860" cy="25463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54395" y="122237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84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84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890260" y="11490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00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890260" y="11122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69</xdr:row>
      <xdr:rowOff>128905</xdr:rowOff>
    </xdr:from>
    <xdr:to>
      <xdr:col>54</xdr:col>
      <xdr:colOff>186690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267950" y="11527155"/>
          <a:ext cx="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908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3187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18286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75565</xdr:rowOff>
    </xdr:from>
    <xdr:ext cx="598170" cy="25463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318750" y="11308715"/>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128,343</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128905</xdr:rowOff>
    </xdr:from>
    <xdr:to>
      <xdr:col>55</xdr:col>
      <xdr:colOff>88900</xdr:colOff>
      <xdr:row>69</xdr:row>
      <xdr:rowOff>128905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182860" y="115271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50165</xdr:rowOff>
    </xdr:from>
    <xdr:to>
      <xdr:col>55</xdr:col>
      <xdr:colOff>0</xdr:colOff>
      <xdr:row>78</xdr:row>
      <xdr:rowOff>92075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448800" y="12934315"/>
          <a:ext cx="8191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21590</xdr:rowOff>
    </xdr:from>
    <xdr:ext cx="534035" cy="2584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318750" y="127406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165100</xdr:rowOff>
    </xdr:from>
    <xdr:to>
      <xdr:col>55</xdr:col>
      <xdr:colOff>50800</xdr:colOff>
      <xdr:row>78</xdr:row>
      <xdr:rowOff>100330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220960" y="128841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92075</xdr:rowOff>
    </xdr:from>
    <xdr:to>
      <xdr:col>50</xdr:col>
      <xdr:colOff>114300</xdr:colOff>
      <xdr:row>78</xdr:row>
      <xdr:rowOff>135890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578850" y="12976225"/>
          <a:ext cx="8699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133985</xdr:rowOff>
    </xdr:from>
    <xdr:to>
      <xdr:col>50</xdr:col>
      <xdr:colOff>165100</xdr:colOff>
      <xdr:row>78</xdr:row>
      <xdr:rowOff>64135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398000" y="12853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80645</xdr:rowOff>
    </xdr:from>
    <xdr:ext cx="52959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185275" y="126345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133350</xdr:rowOff>
    </xdr:from>
    <xdr:to>
      <xdr:col>45</xdr:col>
      <xdr:colOff>177800</xdr:colOff>
      <xdr:row>78</xdr:row>
      <xdr:rowOff>135890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705090" y="13017500"/>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150495</xdr:rowOff>
    </xdr:from>
    <xdr:to>
      <xdr:col>46</xdr:col>
      <xdr:colOff>38100</xdr:colOff>
      <xdr:row>78</xdr:row>
      <xdr:rowOff>80645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528050" y="128695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97790</xdr:rowOff>
    </xdr:from>
    <xdr:ext cx="529590" cy="25400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315325" y="126517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133350</xdr:rowOff>
    </xdr:from>
    <xdr:to>
      <xdr:col>41</xdr:col>
      <xdr:colOff>50800</xdr:colOff>
      <xdr:row>79</xdr:row>
      <xdr:rowOff>41910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835140" y="13017500"/>
          <a:ext cx="8699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147955</xdr:rowOff>
    </xdr:from>
    <xdr:to>
      <xdr:col>41</xdr:col>
      <xdr:colOff>101600</xdr:colOff>
      <xdr:row>78</xdr:row>
      <xdr:rowOff>78105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654290" y="12867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94615</xdr:rowOff>
    </xdr:from>
    <xdr:ext cx="529590" cy="2584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445375" y="126485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92075</xdr:rowOff>
    </xdr:from>
    <xdr:to>
      <xdr:col>36</xdr:col>
      <xdr:colOff>165100</xdr:colOff>
      <xdr:row>78</xdr:row>
      <xdr:rowOff>22225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784340" y="12811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38735</xdr:rowOff>
    </xdr:from>
    <xdr:ext cx="52959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571615" y="12592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165100</xdr:rowOff>
    </xdr:from>
    <xdr:to>
      <xdr:col>55</xdr:col>
      <xdr:colOff>50800</xdr:colOff>
      <xdr:row>78</xdr:row>
      <xdr:rowOff>100965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220960" y="1288415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149225</xdr:rowOff>
    </xdr:from>
    <xdr:ext cx="534035" cy="2584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318750" y="12868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41275</xdr:rowOff>
    </xdr:from>
    <xdr:to>
      <xdr:col>50</xdr:col>
      <xdr:colOff>165100</xdr:colOff>
      <xdr:row>78</xdr:row>
      <xdr:rowOff>143510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398000" y="12925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133985</xdr:rowOff>
    </xdr:from>
    <xdr:ext cx="465455" cy="25463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217660" y="130181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85090</xdr:rowOff>
    </xdr:from>
    <xdr:to>
      <xdr:col>46</xdr:col>
      <xdr:colOff>38100</xdr:colOff>
      <xdr:row>79</xdr:row>
      <xdr:rowOff>15240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528050" y="129692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6350</xdr:rowOff>
    </xdr:from>
    <xdr:ext cx="465455" cy="25463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347710" y="13055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83185</xdr:rowOff>
    </xdr:from>
    <xdr:to>
      <xdr:col>41</xdr:col>
      <xdr:colOff>101600</xdr:colOff>
      <xdr:row>79</xdr:row>
      <xdr:rowOff>12700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654290" y="129673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3810</xdr:rowOff>
    </xdr:from>
    <xdr:ext cx="465455"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473950" y="13053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162560</xdr:rowOff>
    </xdr:from>
    <xdr:to>
      <xdr:col>36</xdr:col>
      <xdr:colOff>165100</xdr:colOff>
      <xdr:row>79</xdr:row>
      <xdr:rowOff>92710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784340" y="13046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83820</xdr:rowOff>
    </xdr:from>
    <xdr:ext cx="377825" cy="2584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49720" y="131330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9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43636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229350" y="163042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543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400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54395" y="15542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543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0860" cy="2584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5439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00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890260" y="14424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91</xdr:row>
      <xdr:rowOff>46990</xdr:rowOff>
    </xdr:from>
    <xdr:to>
      <xdr:col>54</xdr:col>
      <xdr:colOff>186690</xdr:colOff>
      <xdr:row>98</xdr:row>
      <xdr:rowOff>122555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267950" y="1507744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126365</xdr:rowOff>
    </xdr:from>
    <xdr:ext cx="469265"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318750" y="16356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122555</xdr:rowOff>
    </xdr:from>
    <xdr:to>
      <xdr:col>55</xdr:col>
      <xdr:colOff>88900</xdr:colOff>
      <xdr:row>98</xdr:row>
      <xdr:rowOff>122555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182860" y="163531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34035"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318750" y="14865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182860" y="15077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163830</xdr:rowOff>
    </xdr:from>
    <xdr:to>
      <xdr:col>55</xdr:col>
      <xdr:colOff>0</xdr:colOff>
      <xdr:row>97</xdr:row>
      <xdr:rowOff>113665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448800" y="15880080"/>
          <a:ext cx="81915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130175</xdr:rowOff>
    </xdr:from>
    <xdr:ext cx="534035"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318750" y="156749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107315</xdr:rowOff>
    </xdr:from>
    <xdr:to>
      <xdr:col>55</xdr:col>
      <xdr:colOff>50800</xdr:colOff>
      <xdr:row>96</xdr:row>
      <xdr:rowOff>37465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220960" y="15823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160020</xdr:rowOff>
    </xdr:from>
    <xdr:to>
      <xdr:col>50</xdr:col>
      <xdr:colOff>114300</xdr:colOff>
      <xdr:row>97</xdr:row>
      <xdr:rowOff>113665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578850" y="15876270"/>
          <a:ext cx="86995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60325</xdr:rowOff>
    </xdr:from>
    <xdr:to>
      <xdr:col>50</xdr:col>
      <xdr:colOff>165100</xdr:colOff>
      <xdr:row>95</xdr:row>
      <xdr:rowOff>161925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398000" y="1577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6985</xdr:rowOff>
    </xdr:from>
    <xdr:ext cx="529590" cy="25400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185275" y="15551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149225</xdr:rowOff>
    </xdr:from>
    <xdr:to>
      <xdr:col>45</xdr:col>
      <xdr:colOff>177800</xdr:colOff>
      <xdr:row>95</xdr:row>
      <xdr:rowOff>160020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705090" y="15694025"/>
          <a:ext cx="87376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107950</xdr:rowOff>
    </xdr:from>
    <xdr:to>
      <xdr:col>46</xdr:col>
      <xdr:colOff>38100</xdr:colOff>
      <xdr:row>96</xdr:row>
      <xdr:rowOff>38100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528050" y="1582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54610</xdr:rowOff>
    </xdr:from>
    <xdr:ext cx="529590" cy="25400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315325" y="15599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102870</xdr:rowOff>
    </xdr:from>
    <xdr:to>
      <xdr:col>41</xdr:col>
      <xdr:colOff>50800</xdr:colOff>
      <xdr:row>94</xdr:row>
      <xdr:rowOff>149225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835140" y="15476220"/>
          <a:ext cx="86995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112395</xdr:rowOff>
    </xdr:from>
    <xdr:to>
      <xdr:col>41</xdr:col>
      <xdr:colOff>101600</xdr:colOff>
      <xdr:row>96</xdr:row>
      <xdr:rowOff>42545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654290" y="158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33655</xdr:rowOff>
    </xdr:from>
    <xdr:ext cx="529590" cy="2584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445375" y="159213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153670</xdr:rowOff>
    </xdr:from>
    <xdr:to>
      <xdr:col>36</xdr:col>
      <xdr:colOff>165100</xdr:colOff>
      <xdr:row>96</xdr:row>
      <xdr:rowOff>83820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784340" y="1586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74930</xdr:rowOff>
    </xdr:from>
    <xdr:ext cx="529590" cy="25400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571615" y="159626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113030</xdr:rowOff>
    </xdr:from>
    <xdr:to>
      <xdr:col>55</xdr:col>
      <xdr:colOff>50800</xdr:colOff>
      <xdr:row>96</xdr:row>
      <xdr:rowOff>43180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220960" y="158292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91440</xdr:rowOff>
    </xdr:from>
    <xdr:ext cx="534035"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318750" y="1580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63500</xdr:rowOff>
    </xdr:from>
    <xdr:to>
      <xdr:col>50</xdr:col>
      <xdr:colOff>165100</xdr:colOff>
      <xdr:row>97</xdr:row>
      <xdr:rowOff>164465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398000" y="16122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156210</xdr:rowOff>
    </xdr:from>
    <xdr:ext cx="529590" cy="25400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185275" y="16215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109220</xdr:rowOff>
    </xdr:from>
    <xdr:to>
      <xdr:col>46</xdr:col>
      <xdr:colOff>38100</xdr:colOff>
      <xdr:row>96</xdr:row>
      <xdr:rowOff>39370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528050" y="158254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30480</xdr:rowOff>
    </xdr:from>
    <xdr:ext cx="529590" cy="25400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31532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98425</xdr:rowOff>
    </xdr:from>
    <xdr:to>
      <xdr:col>41</xdr:col>
      <xdr:colOff>101600</xdr:colOff>
      <xdr:row>95</xdr:row>
      <xdr:rowOff>29210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654290" y="15643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45085</xdr:rowOff>
    </xdr:from>
    <xdr:ext cx="529590" cy="2584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445375" y="154184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52070</xdr:rowOff>
    </xdr:from>
    <xdr:to>
      <xdr:col>36</xdr:col>
      <xdr:colOff>165100</xdr:colOff>
      <xdr:row>93</xdr:row>
      <xdr:rowOff>153670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784340" y="154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170180</xdr:rowOff>
    </xdr:from>
    <xdr:ext cx="52959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571615" y="15200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9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6025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165100</xdr:rowOff>
    </xdr:from>
    <xdr:ext cx="244475" cy="25463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53240" y="628015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0860" cy="25400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678285" y="58394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83185</xdr:rowOff>
    </xdr:from>
    <xdr:to>
      <xdr:col>89</xdr:col>
      <xdr:colOff>177800</xdr:colOff>
      <xdr:row>33</xdr:row>
      <xdr:rowOff>83185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0860" cy="25463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678285" y="54013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0860" cy="25463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678285" y="49593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400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678285" y="4518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993745" y="506222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8920" cy="25463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046450" y="64236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9067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50165</xdr:rowOff>
    </xdr:from>
    <xdr:ext cx="534035" cy="2584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046450" y="484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61,623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906750" y="5062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172690" y="64198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24130</xdr:rowOff>
    </xdr:from>
    <xdr:ext cx="469265" cy="2584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046450" y="61391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94485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30274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6350</xdr:rowOff>
    </xdr:from>
    <xdr:to>
      <xdr:col>81</xdr:col>
      <xdr:colOff>101600</xdr:colOff>
      <xdr:row>38</xdr:row>
      <xdr:rowOff>107950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12189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124460</xdr:rowOff>
    </xdr:from>
    <xdr:ext cx="465455" cy="2584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941550" y="60744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43279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35560</xdr:rowOff>
    </xdr:from>
    <xdr:to>
      <xdr:col>76</xdr:col>
      <xdr:colOff>165100</xdr:colOff>
      <xdr:row>38</xdr:row>
      <xdr:rowOff>137160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25194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153670</xdr:rowOff>
    </xdr:from>
    <xdr:ext cx="465455" cy="2584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071600" y="61036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5590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151130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381990" y="633031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165100</xdr:rowOff>
    </xdr:from>
    <xdr:ext cx="465455" cy="25463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201650" y="6115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59055</xdr:rowOff>
    </xdr:from>
    <xdr:to>
      <xdr:col>67</xdr:col>
      <xdr:colOff>101600</xdr:colOff>
      <xdr:row>38</xdr:row>
      <xdr:rowOff>160655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50823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6350</xdr:rowOff>
    </xdr:from>
    <xdr:ext cx="465455" cy="25463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327890" y="61214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9448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8920" cy="259080"/>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046450" y="6283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12189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447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05204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25194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4475"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18209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3819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4475"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30833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5082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4475"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3838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9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6025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4475" cy="25463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53240" y="892175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00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53240" y="78206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8920"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8920"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8920"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05204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18209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30833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43838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8920" cy="2584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05204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18209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30833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3838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9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6025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19835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53240" y="1301242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19835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463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678285" y="126980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198350" y="12520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84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67828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9835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0860" cy="25463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678285" y="120650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0860" cy="25781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678285" y="11750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9835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614150" y="114363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00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614150" y="11122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165100</xdr:rowOff>
    </xdr:from>
    <xdr:to>
      <xdr:col>85</xdr:col>
      <xdr:colOff>126365</xdr:colOff>
      <xdr:row>78</xdr:row>
      <xdr:rowOff>141605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993745" y="1156335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145415</xdr:rowOff>
    </xdr:from>
    <xdr:ext cx="469265" cy="25463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046450" y="1302956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141605</xdr:rowOff>
    </xdr:from>
    <xdr:to>
      <xdr:col>86</xdr:col>
      <xdr:colOff>25400</xdr:colOff>
      <xdr:row>78</xdr:row>
      <xdr:rowOff>141605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906750" y="130257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117475</xdr:rowOff>
    </xdr:from>
    <xdr:ext cx="598170" cy="2584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046450" y="11350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100,577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165100</xdr:rowOff>
    </xdr:from>
    <xdr:to>
      <xdr:col>86</xdr:col>
      <xdr:colOff>25400</xdr:colOff>
      <xdr:row>69</xdr:row>
      <xdr:rowOff>165100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906750" y="11563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153035</xdr:rowOff>
    </xdr:from>
    <xdr:to>
      <xdr:col>85</xdr:col>
      <xdr:colOff>127000</xdr:colOff>
      <xdr:row>76</xdr:row>
      <xdr:rowOff>157480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172690" y="12706985"/>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75565</xdr:rowOff>
    </xdr:from>
    <xdr:ext cx="534035" cy="25463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046450" y="12464415"/>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52705</xdr:rowOff>
    </xdr:from>
    <xdr:to>
      <xdr:col>85</xdr:col>
      <xdr:colOff>177800</xdr:colOff>
      <xdr:row>76</xdr:row>
      <xdr:rowOff>154940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944850" y="12606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144780</xdr:rowOff>
    </xdr:from>
    <xdr:to>
      <xdr:col>81</xdr:col>
      <xdr:colOff>50800</xdr:colOff>
      <xdr:row>76</xdr:row>
      <xdr:rowOff>153035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302740" y="12698730"/>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163195</xdr:rowOff>
    </xdr:from>
    <xdr:to>
      <xdr:col>81</xdr:col>
      <xdr:colOff>101600</xdr:colOff>
      <xdr:row>76</xdr:row>
      <xdr:rowOff>93345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121890" y="12552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109855</xdr:rowOff>
    </xdr:from>
    <xdr:ext cx="529590" cy="25463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912975" y="1233360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141605</xdr:rowOff>
    </xdr:from>
    <xdr:to>
      <xdr:col>76</xdr:col>
      <xdr:colOff>114300</xdr:colOff>
      <xdr:row>76</xdr:row>
      <xdr:rowOff>144780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432790" y="1269555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158115</xdr:rowOff>
    </xdr:from>
    <xdr:to>
      <xdr:col>76</xdr:col>
      <xdr:colOff>165100</xdr:colOff>
      <xdr:row>76</xdr:row>
      <xdr:rowOff>88265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251940" y="12546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104775</xdr:rowOff>
    </xdr:from>
    <xdr:ext cx="52959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039215" y="12328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141605</xdr:rowOff>
    </xdr:from>
    <xdr:to>
      <xdr:col>71</xdr:col>
      <xdr:colOff>177800</xdr:colOff>
      <xdr:row>76</xdr:row>
      <xdr:rowOff>151765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559030" y="1269555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152400</xdr:rowOff>
    </xdr:from>
    <xdr:to>
      <xdr:col>72</xdr:col>
      <xdr:colOff>38100</xdr:colOff>
      <xdr:row>76</xdr:row>
      <xdr:rowOff>83185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381990" y="1254125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99060</xdr:rowOff>
    </xdr:from>
    <xdr:ext cx="529590" cy="25463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169265" y="1232281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156210</xdr:rowOff>
    </xdr:from>
    <xdr:to>
      <xdr:col>67</xdr:col>
      <xdr:colOff>101600</xdr:colOff>
      <xdr:row>76</xdr:row>
      <xdr:rowOff>86360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508230" y="12545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102870</xdr:rowOff>
    </xdr:from>
    <xdr:ext cx="52959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299315" y="12326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106680</xdr:rowOff>
    </xdr:from>
    <xdr:to>
      <xdr:col>85</xdr:col>
      <xdr:colOff>177800</xdr:colOff>
      <xdr:row>77</xdr:row>
      <xdr:rowOff>36830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944850" y="12660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85090</xdr:rowOff>
    </xdr:from>
    <xdr:ext cx="534035" cy="2584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046450" y="12639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102235</xdr:rowOff>
    </xdr:from>
    <xdr:to>
      <xdr:col>81</xdr:col>
      <xdr:colOff>101600</xdr:colOff>
      <xdr:row>77</xdr:row>
      <xdr:rowOff>32385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121890" y="12656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23495</xdr:rowOff>
    </xdr:from>
    <xdr:ext cx="529590"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912975" y="127425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93980</xdr:rowOff>
    </xdr:from>
    <xdr:to>
      <xdr:col>76</xdr:col>
      <xdr:colOff>165100</xdr:colOff>
      <xdr:row>77</xdr:row>
      <xdr:rowOff>24130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251940" y="12647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15240</xdr:rowOff>
    </xdr:from>
    <xdr:ext cx="52959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039215" y="12734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90805</xdr:rowOff>
    </xdr:from>
    <xdr:to>
      <xdr:col>72</xdr:col>
      <xdr:colOff>38100</xdr:colOff>
      <xdr:row>77</xdr:row>
      <xdr:rowOff>20955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381990" y="1264475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12065</xdr:rowOff>
    </xdr:from>
    <xdr:ext cx="52959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169265" y="12731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100965</xdr:rowOff>
    </xdr:from>
    <xdr:to>
      <xdr:col>67</xdr:col>
      <xdr:colOff>101600</xdr:colOff>
      <xdr:row>77</xdr:row>
      <xdr:rowOff>31115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508230" y="12654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22225</xdr:rowOff>
    </xdr:from>
    <xdr:ext cx="529590" cy="25781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299315" y="12741275"/>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9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6025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53240" y="163042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67828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00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614150" y="155422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614150" y="15161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84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614150" y="14792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00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614150" y="14424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40640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993745" y="1517078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7825" cy="254000"/>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046450" y="16445865"/>
          <a:ext cx="377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906750" y="164426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86995</xdr:rowOff>
    </xdr:from>
    <xdr:ext cx="598170" cy="254000"/>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046450" y="14952345"/>
          <a:ext cx="5981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167,382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906750" y="151707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137160</xdr:rowOff>
    </xdr:from>
    <xdr:to>
      <xdr:col>85</xdr:col>
      <xdr:colOff>127000</xdr:colOff>
      <xdr:row>98</xdr:row>
      <xdr:rowOff>12700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172690" y="16196310"/>
          <a:ext cx="8229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15875</xdr:rowOff>
    </xdr:from>
    <xdr:ext cx="534035"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046450" y="162464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37465</xdr:rowOff>
    </xdr:from>
    <xdr:to>
      <xdr:col>85</xdr:col>
      <xdr:colOff>177800</xdr:colOff>
      <xdr:row>98</xdr:row>
      <xdr:rowOff>139065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94485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137160</xdr:rowOff>
    </xdr:from>
    <xdr:to>
      <xdr:col>81</xdr:col>
      <xdr:colOff>50800</xdr:colOff>
      <xdr:row>98</xdr:row>
      <xdr:rowOff>47625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302740" y="16196310"/>
          <a:ext cx="8699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55245</xdr:rowOff>
    </xdr:from>
    <xdr:to>
      <xdr:col>81</xdr:col>
      <xdr:colOff>101600</xdr:colOff>
      <xdr:row>98</xdr:row>
      <xdr:rowOff>156845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121890" y="1628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147955</xdr:rowOff>
    </xdr:from>
    <xdr:ext cx="529590" cy="2584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912975" y="163785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167005</xdr:rowOff>
    </xdr:from>
    <xdr:to>
      <xdr:col>76</xdr:col>
      <xdr:colOff>114300</xdr:colOff>
      <xdr:row>98</xdr:row>
      <xdr:rowOff>47625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432790" y="16226155"/>
          <a:ext cx="8699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27940</xdr:rowOff>
    </xdr:from>
    <xdr:to>
      <xdr:col>76</xdr:col>
      <xdr:colOff>165100</xdr:colOff>
      <xdr:row>98</xdr:row>
      <xdr:rowOff>129540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251940" y="1625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29590" cy="25400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039215" y="16351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160020</xdr:rowOff>
    </xdr:from>
    <xdr:to>
      <xdr:col>71</xdr:col>
      <xdr:colOff>177800</xdr:colOff>
      <xdr:row>97</xdr:row>
      <xdr:rowOff>167005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559030" y="16219170"/>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50165</xdr:rowOff>
    </xdr:from>
    <xdr:to>
      <xdr:col>72</xdr:col>
      <xdr:colOff>38100</xdr:colOff>
      <xdr:row>98</xdr:row>
      <xdr:rowOff>151765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381990" y="162807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143510</xdr:rowOff>
    </xdr:from>
    <xdr:ext cx="529590" cy="25400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169265" y="16374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48260</xdr:rowOff>
    </xdr:from>
    <xdr:to>
      <xdr:col>67</xdr:col>
      <xdr:colOff>101600</xdr:colOff>
      <xdr:row>98</xdr:row>
      <xdr:rowOff>149860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50823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140970</xdr:rowOff>
    </xdr:from>
    <xdr:ext cx="52959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299315" y="16371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133350</xdr:rowOff>
    </xdr:from>
    <xdr:to>
      <xdr:col>85</xdr:col>
      <xdr:colOff>177800</xdr:colOff>
      <xdr:row>98</xdr:row>
      <xdr:rowOff>63500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94485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156210</xdr:rowOff>
    </xdr:from>
    <xdr:ext cx="534035" cy="25400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046450" y="1604391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86360</xdr:rowOff>
    </xdr:from>
    <xdr:to>
      <xdr:col>81</xdr:col>
      <xdr:colOff>101600</xdr:colOff>
      <xdr:row>98</xdr:row>
      <xdr:rowOff>16510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12189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33020</xdr:rowOff>
    </xdr:from>
    <xdr:ext cx="52959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912975" y="15920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168275</xdr:rowOff>
    </xdr:from>
    <xdr:to>
      <xdr:col>76</xdr:col>
      <xdr:colOff>165100</xdr:colOff>
      <xdr:row>98</xdr:row>
      <xdr:rowOff>98425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25194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114935</xdr:rowOff>
    </xdr:from>
    <xdr:ext cx="5295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039215" y="160026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116205</xdr:rowOff>
    </xdr:from>
    <xdr:to>
      <xdr:col>72</xdr:col>
      <xdr:colOff>38100</xdr:colOff>
      <xdr:row>98</xdr:row>
      <xdr:rowOff>46355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381990" y="161753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63500</xdr:rowOff>
    </xdr:from>
    <xdr:ext cx="529590" cy="25400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169265" y="159512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109220</xdr:rowOff>
    </xdr:from>
    <xdr:to>
      <xdr:col>67</xdr:col>
      <xdr:colOff>101600</xdr:colOff>
      <xdr:row>98</xdr:row>
      <xdr:rowOff>39370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50823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55880</xdr:rowOff>
    </xdr:from>
    <xdr:ext cx="52959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299315" y="15943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9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8795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792224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84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680940" y="640842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92224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466310" y="60940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92224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466310" y="578040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92224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466310" y="54610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0860" cy="25781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402175" y="5146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92224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086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40217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400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402175" y="4518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6350</xdr:rowOff>
    </xdr:from>
    <xdr:to>
      <xdr:col>116</xdr:col>
      <xdr:colOff>62865</xdr:colOff>
      <xdr:row>39</xdr:row>
      <xdr:rowOff>99060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717635" y="513080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8920"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177034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63445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124460</xdr:rowOff>
    </xdr:from>
    <xdr:ext cx="534035" cy="2584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1770340" y="4918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6350</xdr:rowOff>
    </xdr:from>
    <xdr:to>
      <xdr:col>116</xdr:col>
      <xdr:colOff>152400</xdr:colOff>
      <xdr:row>31</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634450" y="5130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136525</xdr:rowOff>
    </xdr:from>
    <xdr:to>
      <xdr:col>116</xdr:col>
      <xdr:colOff>63500</xdr:colOff>
      <xdr:row>38</xdr:row>
      <xdr:rowOff>151130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900390" y="6416675"/>
          <a:ext cx="8191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165100</xdr:rowOff>
    </xdr:from>
    <xdr:ext cx="469265" cy="25463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1770340" y="6115050"/>
          <a:ext cx="4692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143510</xdr:rowOff>
    </xdr:from>
    <xdr:to>
      <xdr:col>116</xdr:col>
      <xdr:colOff>114300</xdr:colOff>
      <xdr:row>38</xdr:row>
      <xdr:rowOff>73025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668740" y="62585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177800</xdr:colOff>
      <xdr:row>38</xdr:row>
      <xdr:rowOff>156845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026630" y="6416675"/>
          <a:ext cx="8737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849590" y="63576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24130</xdr:rowOff>
    </xdr:from>
    <xdr:ext cx="465455" cy="2584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669250" y="613918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156845</xdr:rowOff>
    </xdr:from>
    <xdr:to>
      <xdr:col>107</xdr:col>
      <xdr:colOff>50800</xdr:colOff>
      <xdr:row>38</xdr:row>
      <xdr:rowOff>159385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156680" y="643699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104775</xdr:rowOff>
    </xdr:from>
    <xdr:to>
      <xdr:col>107</xdr:col>
      <xdr:colOff>101600</xdr:colOff>
      <xdr:row>39</xdr:row>
      <xdr:rowOff>34925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975830" y="638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52070</xdr:rowOff>
    </xdr:from>
    <xdr:ext cx="465455" cy="25400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795490" y="616712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158750</xdr:rowOff>
    </xdr:from>
    <xdr:to>
      <xdr:col>102</xdr:col>
      <xdr:colOff>114300</xdr:colOff>
      <xdr:row>38</xdr:row>
      <xdr:rowOff>159385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6730" y="643890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10588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38100</xdr:rowOff>
    </xdr:from>
    <xdr:ext cx="37782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971260" y="64833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116840</xdr:rowOff>
    </xdr:from>
    <xdr:to>
      <xdr:col>98</xdr:col>
      <xdr:colOff>38100</xdr:colOff>
      <xdr:row>39</xdr:row>
      <xdr:rowOff>46990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235930" y="63969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38100</xdr:rowOff>
    </xdr:from>
    <xdr:ext cx="37782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101310" y="64833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100330</xdr:rowOff>
    </xdr:from>
    <xdr:to>
      <xdr:col>116</xdr:col>
      <xdr:colOff>114300</xdr:colOff>
      <xdr:row>39</xdr:row>
      <xdr:rowOff>30480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668740" y="6380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15240</xdr:rowOff>
    </xdr:from>
    <xdr:ext cx="469265" cy="259080"/>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1770340" y="6295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86360</xdr:rowOff>
    </xdr:from>
    <xdr:to>
      <xdr:col>112</xdr:col>
      <xdr:colOff>38100</xdr:colOff>
      <xdr:row>39</xdr:row>
      <xdr:rowOff>15875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849590" y="636651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6985</xdr:rowOff>
    </xdr:from>
    <xdr:ext cx="465455" cy="25463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669250" y="6452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106045</xdr:rowOff>
    </xdr:from>
    <xdr:to>
      <xdr:col>107</xdr:col>
      <xdr:colOff>101600</xdr:colOff>
      <xdr:row>39</xdr:row>
      <xdr:rowOff>36195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975830" y="6386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27305</xdr:rowOff>
    </xdr:from>
    <xdr:ext cx="465455" cy="2584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795490" y="64725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109220</xdr:rowOff>
    </xdr:from>
    <xdr:to>
      <xdr:col>102</xdr:col>
      <xdr:colOff>165100</xdr:colOff>
      <xdr:row>39</xdr:row>
      <xdr:rowOff>38735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105880" y="63893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55245</xdr:rowOff>
    </xdr:from>
    <xdr:ext cx="465455" cy="25400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925540" y="617029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107950</xdr:rowOff>
    </xdr:from>
    <xdr:to>
      <xdr:col>98</xdr:col>
      <xdr:colOff>38100</xdr:colOff>
      <xdr:row>39</xdr:row>
      <xdr:rowOff>38100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235930" y="63881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54610</xdr:rowOff>
    </xdr:from>
    <xdr:ext cx="465455" cy="25400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55590" y="616966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9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8795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922240" y="960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4475" cy="25400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80940" y="94716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0860" cy="25463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402175" y="89217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83185</xdr:rowOff>
    </xdr:from>
    <xdr:to>
      <xdr:col>120</xdr:col>
      <xdr:colOff>114300</xdr:colOff>
      <xdr:row>51</xdr:row>
      <xdr:rowOff>83185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922240" y="850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0860" cy="25463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402175" y="83731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0860" cy="25400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402175" y="7820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50800</xdr:rowOff>
    </xdr:from>
    <xdr:to>
      <xdr:col>116</xdr:col>
      <xdr:colOff>62865</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717635" y="847725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8920" cy="254000"/>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1770340" y="9611360"/>
          <a:ext cx="248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634450" y="9607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165100</xdr:rowOff>
    </xdr:from>
    <xdr:ext cx="534035" cy="25463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1770340" y="826135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50800</xdr:rowOff>
    </xdr:from>
    <xdr:to>
      <xdr:col>116</xdr:col>
      <xdr:colOff>152400</xdr:colOff>
      <xdr:row>51</xdr:row>
      <xdr:rowOff>50800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634450" y="847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133350</xdr:rowOff>
    </xdr:from>
    <xdr:to>
      <xdr:col>116</xdr:col>
      <xdr:colOff>63500</xdr:colOff>
      <xdr:row>57</xdr:row>
      <xdr:rowOff>136525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900390" y="9550400"/>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15875</xdr:rowOff>
    </xdr:from>
    <xdr:ext cx="469265" cy="259080"/>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1770340" y="9267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164465</xdr:rowOff>
    </xdr:from>
    <xdr:to>
      <xdr:col>116</xdr:col>
      <xdr:colOff>114300</xdr:colOff>
      <xdr:row>57</xdr:row>
      <xdr:rowOff>94615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668740" y="9416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135890</xdr:rowOff>
    </xdr:from>
    <xdr:to>
      <xdr:col>111</xdr:col>
      <xdr:colOff>177800</xdr:colOff>
      <xdr:row>57</xdr:row>
      <xdr:rowOff>136525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026630" y="955294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23495</xdr:rowOff>
    </xdr:from>
    <xdr:to>
      <xdr:col>112</xdr:col>
      <xdr:colOff>38100</xdr:colOff>
      <xdr:row>57</xdr:row>
      <xdr:rowOff>125095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849590" y="94405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142240</xdr:rowOff>
    </xdr:from>
    <xdr:ext cx="465455"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669250" y="9229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135890</xdr:rowOff>
    </xdr:from>
    <xdr:to>
      <xdr:col>107</xdr:col>
      <xdr:colOff>50800</xdr:colOff>
      <xdr:row>57</xdr:row>
      <xdr:rowOff>137795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156680" y="955294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6985</xdr:rowOff>
    </xdr:from>
    <xdr:to>
      <xdr:col>107</xdr:col>
      <xdr:colOff>101600</xdr:colOff>
      <xdr:row>57</xdr:row>
      <xdr:rowOff>109220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975830" y="9424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125095</xdr:rowOff>
    </xdr:from>
    <xdr:ext cx="465455" cy="25781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795490" y="921194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137795</xdr:rowOff>
    </xdr:from>
    <xdr:to>
      <xdr:col>102</xdr:col>
      <xdr:colOff>114300</xdr:colOff>
      <xdr:row>57</xdr:row>
      <xdr:rowOff>140335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286730" y="955484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165100</xdr:rowOff>
    </xdr:from>
    <xdr:to>
      <xdr:col>102</xdr:col>
      <xdr:colOff>165100</xdr:colOff>
      <xdr:row>57</xdr:row>
      <xdr:rowOff>99695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105880" y="9417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116205</xdr:rowOff>
    </xdr:from>
    <xdr:ext cx="465455" cy="2584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925540" y="92030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162560</xdr:rowOff>
    </xdr:from>
    <xdr:to>
      <xdr:col>98</xdr:col>
      <xdr:colOff>38100</xdr:colOff>
      <xdr:row>57</xdr:row>
      <xdr:rowOff>92710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235930" y="94145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109220</xdr:rowOff>
    </xdr:from>
    <xdr:ext cx="465455" cy="25463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055590" y="9196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83185</xdr:rowOff>
    </xdr:from>
    <xdr:to>
      <xdr:col>116</xdr:col>
      <xdr:colOff>114300</xdr:colOff>
      <xdr:row>58</xdr:row>
      <xdr:rowOff>12700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668740" y="95002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165100</xdr:rowOff>
    </xdr:from>
    <xdr:ext cx="469265" cy="25463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1770340" y="941705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86360</xdr:rowOff>
    </xdr:from>
    <xdr:to>
      <xdr:col>112</xdr:col>
      <xdr:colOff>38100</xdr:colOff>
      <xdr:row>58</xdr:row>
      <xdr:rowOff>15875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849590" y="950341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6985</xdr:rowOff>
    </xdr:from>
    <xdr:ext cx="465455" cy="25463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669250" y="95891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85090</xdr:rowOff>
    </xdr:from>
    <xdr:to>
      <xdr:col>107</xdr:col>
      <xdr:colOff>101600</xdr:colOff>
      <xdr:row>58</xdr:row>
      <xdr:rowOff>15240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975830" y="9502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xdr:rowOff>
    </xdr:from>
    <xdr:ext cx="465455" cy="25463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795490" y="9588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86995</xdr:rowOff>
    </xdr:from>
    <xdr:to>
      <xdr:col>102</xdr:col>
      <xdr:colOff>165100</xdr:colOff>
      <xdr:row>58</xdr:row>
      <xdr:rowOff>17780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105880" y="95040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8255</xdr:rowOff>
    </xdr:from>
    <xdr:ext cx="465455" cy="25463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925540" y="95904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89535</xdr:rowOff>
    </xdr:from>
    <xdr:to>
      <xdr:col>98</xdr:col>
      <xdr:colOff>38100</xdr:colOff>
      <xdr:row>58</xdr:row>
      <xdr:rowOff>19685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235930" y="95065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10795</xdr:rowOff>
    </xdr:from>
    <xdr:ext cx="377825" cy="2584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101310" y="959294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83185</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9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8795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83185</xdr:rowOff>
    </xdr:from>
    <xdr:to>
      <xdr:col>120</xdr:col>
      <xdr:colOff>114300</xdr:colOff>
      <xdr:row>81</xdr:row>
      <xdr:rowOff>83185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80940" y="133261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0860"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40217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0860"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40217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0860" cy="25463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402175" y="122237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0860"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40217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341850" y="11490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00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341850" y="11122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83185</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138430</xdr:rowOff>
    </xdr:from>
    <xdr:to>
      <xdr:col>116</xdr:col>
      <xdr:colOff>62865</xdr:colOff>
      <xdr:row>79</xdr:row>
      <xdr:rowOff>110490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717635" y="1170178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114300</xdr:rowOff>
    </xdr:from>
    <xdr:ext cx="534035" cy="259080"/>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1770340" y="1316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110490</xdr:rowOff>
    </xdr:from>
    <xdr:to>
      <xdr:col>116</xdr:col>
      <xdr:colOff>152400</xdr:colOff>
      <xdr:row>79</xdr:row>
      <xdr:rowOff>110490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634450" y="131597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85090</xdr:rowOff>
    </xdr:from>
    <xdr:ext cx="534035" cy="2584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1770340" y="11483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96,059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138430</xdr:rowOff>
    </xdr:from>
    <xdr:to>
      <xdr:col>116</xdr:col>
      <xdr:colOff>152400</xdr:colOff>
      <xdr:row>70</xdr:row>
      <xdr:rowOff>138430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634450" y="117017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34290</xdr:rowOff>
    </xdr:from>
    <xdr:to>
      <xdr:col>116</xdr:col>
      <xdr:colOff>63500</xdr:colOff>
      <xdr:row>77</xdr:row>
      <xdr:rowOff>69215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900390" y="12753340"/>
          <a:ext cx="8191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5080</xdr:rowOff>
    </xdr:from>
    <xdr:ext cx="534035" cy="259080"/>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1770340" y="125590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153670</xdr:rowOff>
    </xdr:from>
    <xdr:to>
      <xdr:col>116</xdr:col>
      <xdr:colOff>114300</xdr:colOff>
      <xdr:row>77</xdr:row>
      <xdr:rowOff>83820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668740" y="1270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69215</xdr:rowOff>
    </xdr:from>
    <xdr:to>
      <xdr:col>111</xdr:col>
      <xdr:colOff>177800</xdr:colOff>
      <xdr:row>77</xdr:row>
      <xdr:rowOff>97790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026630" y="12788265"/>
          <a:ext cx="8737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54610</xdr:rowOff>
    </xdr:from>
    <xdr:to>
      <xdr:col>112</xdr:col>
      <xdr:colOff>38100</xdr:colOff>
      <xdr:row>76</xdr:row>
      <xdr:rowOff>156210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849590" y="12608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1270</xdr:rowOff>
    </xdr:from>
    <xdr:ext cx="52959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636865" y="12390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97790</xdr:rowOff>
    </xdr:from>
    <xdr:to>
      <xdr:col>107</xdr:col>
      <xdr:colOff>50800</xdr:colOff>
      <xdr:row>77</xdr:row>
      <xdr:rowOff>141605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156680" y="12816840"/>
          <a:ext cx="8699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975830" y="125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127635</xdr:rowOff>
    </xdr:from>
    <xdr:ext cx="529590"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766915" y="123513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141605</xdr:rowOff>
    </xdr:from>
    <xdr:to>
      <xdr:col>102</xdr:col>
      <xdr:colOff>114300</xdr:colOff>
      <xdr:row>77</xdr:row>
      <xdr:rowOff>165100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286730" y="12860655"/>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3175</xdr:rowOff>
    </xdr:from>
    <xdr:to>
      <xdr:col>102</xdr:col>
      <xdr:colOff>165100</xdr:colOff>
      <xdr:row>76</xdr:row>
      <xdr:rowOff>104775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105880" y="125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121285</xdr:rowOff>
    </xdr:from>
    <xdr:ext cx="529590" cy="25400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893155" y="12345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165100</xdr:rowOff>
    </xdr:from>
    <xdr:to>
      <xdr:col>98</xdr:col>
      <xdr:colOff>38100</xdr:colOff>
      <xdr:row>76</xdr:row>
      <xdr:rowOff>95250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235930" y="125539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111760</xdr:rowOff>
    </xdr:from>
    <xdr:ext cx="529590" cy="25463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23205" y="1233551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136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136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136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154940</xdr:rowOff>
    </xdr:from>
    <xdr:to>
      <xdr:col>116</xdr:col>
      <xdr:colOff>114300</xdr:colOff>
      <xdr:row>77</xdr:row>
      <xdr:rowOff>85090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668740" y="12708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133350</xdr:rowOff>
    </xdr:from>
    <xdr:ext cx="534035" cy="25463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1770340" y="1268730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18415</xdr:rowOff>
    </xdr:from>
    <xdr:to>
      <xdr:col>112</xdr:col>
      <xdr:colOff>38100</xdr:colOff>
      <xdr:row>77</xdr:row>
      <xdr:rowOff>120650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849590" y="127374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111125</xdr:rowOff>
    </xdr:from>
    <xdr:ext cx="529590" cy="25463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636865" y="1283017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46990</xdr:rowOff>
    </xdr:from>
    <xdr:to>
      <xdr:col>107</xdr:col>
      <xdr:colOff>101600</xdr:colOff>
      <xdr:row>77</xdr:row>
      <xdr:rowOff>149225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975830" y="127660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139700</xdr:rowOff>
    </xdr:from>
    <xdr:ext cx="52959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766915" y="12858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90805</xdr:rowOff>
    </xdr:from>
    <xdr:to>
      <xdr:col>102</xdr:col>
      <xdr:colOff>165100</xdr:colOff>
      <xdr:row>78</xdr:row>
      <xdr:rowOff>20955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105880" y="12809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12065</xdr:rowOff>
    </xdr:from>
    <xdr:ext cx="52959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893155" y="12896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117475</xdr:rowOff>
    </xdr:from>
    <xdr:to>
      <xdr:col>98</xdr:col>
      <xdr:colOff>38100</xdr:colOff>
      <xdr:row>78</xdr:row>
      <xdr:rowOff>47625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235930" y="1283652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38735</xdr:rowOff>
    </xdr:from>
    <xdr:ext cx="52959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23205" y="12922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9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8795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00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680940" y="155422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00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680940" y="144246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775930" y="15726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905980" y="15726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036030" y="15726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162270" y="15726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13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136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775930" y="1540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905980" y="1540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036030" y="1540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162270" y="1540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全体的に見ると、ほぼ類似団体平均並みか下回っている。</a:t>
          </a:r>
        </a:p>
        <a:p>
          <a:r>
            <a:rPr lang="ja-JP" altLang="en-US"/>
            <a:t>人件費についてはR01年度を大きく上回っている。会計年度任用職員が人件費となったことによるもので、今後も適正配置に努める必要がある。</a:t>
          </a:r>
        </a:p>
        <a:p>
          <a:r>
            <a:rPr lang="ja-JP" altLang="en-US"/>
            <a:t>普通建設事業費（うち更新整備）についてはR01年度を大きく上回っている。老朽化した公共施設の長寿命化修繕によるもので、個別施設計画等により、平準化を図りながら適正管理に努める。</a:t>
          </a:r>
        </a:p>
        <a:p>
          <a:r>
            <a:rPr lang="ja-JP" altLang="en-US"/>
            <a:t>補助費等についてはR01年度よりも大幅に上回っている。これは国の施策による特別定額給付金事業を実施したためである。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26,186
25,391
31.11
12,849,240
12,265,276
443,401
6,071,957
7,467,828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06705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37185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98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0830" y="67221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0830" y="63538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0830" y="5985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2915" cy="25463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0830" y="56197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0830" y="52552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291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0830" y="48869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00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0830" y="4518660"/>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50165</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42155" y="500951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63500</xdr:rowOff>
    </xdr:from>
    <xdr:ext cx="469265" cy="25400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94860" y="634365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58970" y="63398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165100</xdr:rowOff>
    </xdr:from>
    <xdr:ext cx="469265" cy="25463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94860" y="479425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6,037</a:t>
          </a:r>
          <a:endParaRPr kumimoji="1" lang="ja-JP" altLang="en-US" sz="1000" b="1">
            <a:latin typeface="ＭＳ Ｐゴシック"/>
          </a:endParaRPr>
        </a:p>
      </xdr:txBody>
    </xdr:sp>
    <xdr:clientData/>
  </xdr:oneCellAnchor>
  <xdr:twoCellAnchor>
    <xdr:from>
      <xdr:col>23</xdr:col>
      <xdr:colOff>165100</xdr:colOff>
      <xdr:row>30</xdr:row>
      <xdr:rowOff>50165</xdr:rowOff>
    </xdr:from>
    <xdr:to>
      <xdr:col>24</xdr:col>
      <xdr:colOff>152400</xdr:colOff>
      <xdr:row>30</xdr:row>
      <xdr:rowOff>50165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58970" y="5009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20955</xdr:rowOff>
    </xdr:from>
    <xdr:to>
      <xdr:col>24</xdr:col>
      <xdr:colOff>63500</xdr:colOff>
      <xdr:row>35</xdr:row>
      <xdr:rowOff>92710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24910" y="5640705"/>
          <a:ext cx="81915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469265"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94860" y="57238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125730</xdr:rowOff>
    </xdr:from>
    <xdr:to>
      <xdr:col>24</xdr:col>
      <xdr:colOff>114300</xdr:colOff>
      <xdr:row>35</xdr:row>
      <xdr:rowOff>55880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93260" y="5745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92710</xdr:rowOff>
    </xdr:from>
    <xdr:to>
      <xdr:col>19</xdr:col>
      <xdr:colOff>177800</xdr:colOff>
      <xdr:row>35</xdr:row>
      <xdr:rowOff>103505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51150" y="5877560"/>
          <a:ext cx="8737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74110" y="56781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5080</xdr:rowOff>
    </xdr:from>
    <xdr:ext cx="46545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93770" y="5459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96520</xdr:rowOff>
    </xdr:from>
    <xdr:to>
      <xdr:col>15</xdr:col>
      <xdr:colOff>50800</xdr:colOff>
      <xdr:row>35</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81200" y="588137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00350" y="56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142240</xdr:rowOff>
    </xdr:from>
    <xdr:ext cx="46545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20010" y="5431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78740</xdr:rowOff>
    </xdr:from>
    <xdr:to>
      <xdr:col>10</xdr:col>
      <xdr:colOff>114300</xdr:colOff>
      <xdr:row>35</xdr:row>
      <xdr:rowOff>96520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11250" y="5863590"/>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41910</xdr:rowOff>
    </xdr:from>
    <xdr:to>
      <xdr:col>10</xdr:col>
      <xdr:colOff>165100</xdr:colOff>
      <xdr:row>34</xdr:row>
      <xdr:rowOff>143510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30400" y="566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160020</xdr:rowOff>
    </xdr:from>
    <xdr:ext cx="46545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0060" y="54495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60450" y="5670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165100</xdr:rowOff>
    </xdr:from>
    <xdr:ext cx="465455" cy="25463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80110" y="54546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141605</xdr:rowOff>
    </xdr:from>
    <xdr:to>
      <xdr:col>24</xdr:col>
      <xdr:colOff>114300</xdr:colOff>
      <xdr:row>34</xdr:row>
      <xdr:rowOff>71755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93260" y="5596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164465</xdr:rowOff>
    </xdr:from>
    <xdr:ext cx="469265"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94860" y="5454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41910</xdr:rowOff>
    </xdr:from>
    <xdr:to>
      <xdr:col>20</xdr:col>
      <xdr:colOff>38100</xdr:colOff>
      <xdr:row>35</xdr:row>
      <xdr:rowOff>143510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74110" y="58267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134620</xdr:rowOff>
    </xdr:from>
    <xdr:ext cx="465455" cy="25463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93770" y="59194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52705</xdr:rowOff>
    </xdr:from>
    <xdr:to>
      <xdr:col>15</xdr:col>
      <xdr:colOff>101600</xdr:colOff>
      <xdr:row>35</xdr:row>
      <xdr:rowOff>154940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00350" y="5837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145415</xdr:rowOff>
    </xdr:from>
    <xdr:ext cx="465455" cy="25463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20010" y="59302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45720</xdr:rowOff>
    </xdr:from>
    <xdr:to>
      <xdr:col>10</xdr:col>
      <xdr:colOff>165100</xdr:colOff>
      <xdr:row>35</xdr:row>
      <xdr:rowOff>147320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304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138430</xdr:rowOff>
    </xdr:from>
    <xdr:ext cx="46545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0060" y="5923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27940</xdr:rowOff>
    </xdr:from>
    <xdr:to>
      <xdr:col>6</xdr:col>
      <xdr:colOff>38100</xdr:colOff>
      <xdr:row>35</xdr:row>
      <xdr:rowOff>129540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60450" y="58127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120650</xdr:rowOff>
    </xdr:from>
    <xdr:ext cx="465455" cy="25400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80110" y="590550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98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1247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676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5460" y="971042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676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39609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6760" y="9218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8240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676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7630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676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781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48675"/>
          <a:ext cx="591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676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18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343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00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7820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30480</xdr:rowOff>
    </xdr:from>
    <xdr:to>
      <xdr:col>24</xdr:col>
      <xdr:colOff>62865</xdr:colOff>
      <xdr:row>57</xdr:row>
      <xdr:rowOff>12065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542155" y="8456930"/>
          <a:ext cx="1270" cy="972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15875</xdr:rowOff>
    </xdr:from>
    <xdr:ext cx="5981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594860" y="9432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131,567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xdr:rowOff>
    </xdr:from>
    <xdr:to>
      <xdr:col>24</xdr:col>
      <xdr:colOff>152400</xdr:colOff>
      <xdr:row>57</xdr:row>
      <xdr:rowOff>12065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58970" y="94291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149225</xdr:rowOff>
    </xdr:from>
    <xdr:ext cx="598170" cy="2584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594860" y="8245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441,037</a:t>
          </a:r>
          <a:endParaRPr kumimoji="1" lang="ja-JP" altLang="en-US" sz="1000" b="1">
            <a:latin typeface="ＭＳ Ｐゴシック"/>
          </a:endParaRPr>
        </a:p>
      </xdr:txBody>
    </xdr:sp>
    <xdr:clientData/>
  </xdr:oneCellAnchor>
  <xdr:twoCellAnchor>
    <xdr:from>
      <xdr:col>23</xdr:col>
      <xdr:colOff>165100</xdr:colOff>
      <xdr:row>51</xdr:row>
      <xdr:rowOff>30480</xdr:rowOff>
    </xdr:from>
    <xdr:to>
      <xdr:col>24</xdr:col>
      <xdr:colOff>152400</xdr:colOff>
      <xdr:row>51</xdr:row>
      <xdr:rowOff>30480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458970" y="84569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90805</xdr:rowOff>
    </xdr:from>
    <xdr:to>
      <xdr:col>24</xdr:col>
      <xdr:colOff>63500</xdr:colOff>
      <xdr:row>58</xdr:row>
      <xdr:rowOff>59055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24910" y="9342755"/>
          <a:ext cx="81915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598170" cy="25463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594860" y="9127490"/>
          <a:ext cx="5981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17780</xdr:rowOff>
    </xdr:from>
    <xdr:to>
      <xdr:col>24</xdr:col>
      <xdr:colOff>114300</xdr:colOff>
      <xdr:row>56</xdr:row>
      <xdr:rowOff>118745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493260" y="9269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59055</xdr:rowOff>
    </xdr:from>
    <xdr:to>
      <xdr:col>19</xdr:col>
      <xdr:colOff>177800</xdr:colOff>
      <xdr:row>58</xdr:row>
      <xdr:rowOff>92710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851150" y="9641205"/>
          <a:ext cx="8737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6350</xdr:rowOff>
    </xdr:from>
    <xdr:to>
      <xdr:col>20</xdr:col>
      <xdr:colOff>38100</xdr:colOff>
      <xdr:row>58</xdr:row>
      <xdr:rowOff>107950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674110" y="9588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124460</xdr:rowOff>
    </xdr:from>
    <xdr:ext cx="529590"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61385" y="937641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92710</xdr:rowOff>
    </xdr:from>
    <xdr:to>
      <xdr:col>15</xdr:col>
      <xdr:colOff>50800</xdr:colOff>
      <xdr:row>58</xdr:row>
      <xdr:rowOff>94615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981200" y="967486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160020</xdr:rowOff>
    </xdr:from>
    <xdr:to>
      <xdr:col>15</xdr:col>
      <xdr:colOff>101600</xdr:colOff>
      <xdr:row>58</xdr:row>
      <xdr:rowOff>90170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00350" y="9577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106680</xdr:rowOff>
    </xdr:from>
    <xdr:ext cx="52959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591435" y="9358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93345</xdr:rowOff>
    </xdr:from>
    <xdr:to>
      <xdr:col>10</xdr:col>
      <xdr:colOff>114300</xdr:colOff>
      <xdr:row>58</xdr:row>
      <xdr:rowOff>94615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11250" y="9675495"/>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118745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30400" y="9599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135255</xdr:rowOff>
    </xdr:from>
    <xdr:ext cx="529590" cy="25463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7675" y="938720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60450" y="9590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126365</xdr:rowOff>
    </xdr:from>
    <xdr:ext cx="529590"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47725" y="93783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40640</xdr:rowOff>
    </xdr:from>
    <xdr:to>
      <xdr:col>24</xdr:col>
      <xdr:colOff>114300</xdr:colOff>
      <xdr:row>56</xdr:row>
      <xdr:rowOff>141605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493260" y="9292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165100</xdr:rowOff>
    </xdr:from>
    <xdr:ext cx="598170" cy="25463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594860" y="925195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8255</xdr:rowOff>
    </xdr:from>
    <xdr:to>
      <xdr:col>20</xdr:col>
      <xdr:colOff>38100</xdr:colOff>
      <xdr:row>58</xdr:row>
      <xdr:rowOff>109855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674110" y="95904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100965</xdr:rowOff>
    </xdr:from>
    <xdr:ext cx="529590" cy="25463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61385" y="968311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41910</xdr:rowOff>
    </xdr:from>
    <xdr:to>
      <xdr:col>15</xdr:col>
      <xdr:colOff>101600</xdr:colOff>
      <xdr:row>58</xdr:row>
      <xdr:rowOff>143510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0035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134620</xdr:rowOff>
    </xdr:from>
    <xdr:ext cx="529590" cy="25463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91435" y="97167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43815</xdr:rowOff>
    </xdr:from>
    <xdr:to>
      <xdr:col>10</xdr:col>
      <xdr:colOff>165100</xdr:colOff>
      <xdr:row>58</xdr:row>
      <xdr:rowOff>145415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304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136525</xdr:rowOff>
    </xdr:from>
    <xdr:ext cx="529590"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7675" y="97186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42545</xdr:rowOff>
    </xdr:from>
    <xdr:to>
      <xdr:col>6</xdr:col>
      <xdr:colOff>38100</xdr:colOff>
      <xdr:row>58</xdr:row>
      <xdr:rowOff>144145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60450" y="96246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135255</xdr:rowOff>
    </xdr:from>
    <xdr:ext cx="529590" cy="25463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47725" y="971740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9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1247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0860" cy="25463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26695" y="133261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73660</xdr:rowOff>
    </xdr:from>
    <xdr:ext cx="53086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2669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89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1185" cy="25463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2237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592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490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00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122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122555</xdr:rowOff>
    </xdr:from>
    <xdr:to>
      <xdr:col>24</xdr:col>
      <xdr:colOff>62865</xdr:colOff>
      <xdr:row>78</xdr:row>
      <xdr:rowOff>12065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542155" y="1168590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15875</xdr:rowOff>
    </xdr:from>
    <xdr:ext cx="598170"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594860" y="12900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12065</xdr:rowOff>
    </xdr:from>
    <xdr:to>
      <xdr:col>24</xdr:col>
      <xdr:colOff>152400</xdr:colOff>
      <xdr:row>78</xdr:row>
      <xdr:rowOff>12065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58970" y="128962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69215</xdr:rowOff>
    </xdr:from>
    <xdr:ext cx="598170"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594860" y="11467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205,347</a:t>
          </a:r>
          <a:endParaRPr kumimoji="1" lang="ja-JP" altLang="en-US" sz="1000" b="1">
            <a:latin typeface="ＭＳ Ｐゴシック"/>
          </a:endParaRPr>
        </a:p>
      </xdr:txBody>
    </xdr:sp>
    <xdr:clientData/>
  </xdr:oneCellAnchor>
  <xdr:twoCellAnchor>
    <xdr:from>
      <xdr:col>23</xdr:col>
      <xdr:colOff>165100</xdr:colOff>
      <xdr:row>70</xdr:row>
      <xdr:rowOff>122555</xdr:rowOff>
    </xdr:from>
    <xdr:to>
      <xdr:col>24</xdr:col>
      <xdr:colOff>152400</xdr:colOff>
      <xdr:row>70</xdr:row>
      <xdr:rowOff>122555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458970" y="11685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133350</xdr:rowOff>
    </xdr:from>
    <xdr:to>
      <xdr:col>24</xdr:col>
      <xdr:colOff>63500</xdr:colOff>
      <xdr:row>78</xdr:row>
      <xdr:rowOff>41910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24910" y="12852400"/>
          <a:ext cx="8191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170" cy="25400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594860" y="12378690"/>
          <a:ext cx="5981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493260" y="1252093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41910</xdr:rowOff>
    </xdr:from>
    <xdr:to>
      <xdr:col>19</xdr:col>
      <xdr:colOff>177800</xdr:colOff>
      <xdr:row>78</xdr:row>
      <xdr:rowOff>109220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851150" y="12926060"/>
          <a:ext cx="87376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1905</xdr:rowOff>
    </xdr:from>
    <xdr:to>
      <xdr:col>20</xdr:col>
      <xdr:colOff>38100</xdr:colOff>
      <xdr:row>76</xdr:row>
      <xdr:rowOff>103505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674110" y="125558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120650</xdr:rowOff>
    </xdr:from>
    <xdr:ext cx="594360" cy="25400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29000" y="12344400"/>
          <a:ext cx="594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109220</xdr:rowOff>
    </xdr:from>
    <xdr:to>
      <xdr:col>15</xdr:col>
      <xdr:colOff>50800</xdr:colOff>
      <xdr:row>78</xdr:row>
      <xdr:rowOff>119380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981200" y="12993370"/>
          <a:ext cx="869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65405</xdr:rowOff>
    </xdr:from>
    <xdr:to>
      <xdr:col>15</xdr:col>
      <xdr:colOff>101600</xdr:colOff>
      <xdr:row>76</xdr:row>
      <xdr:rowOff>165100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00350" y="12619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12065</xdr:rowOff>
    </xdr:from>
    <xdr:ext cx="59436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559050" y="124009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119380</xdr:rowOff>
    </xdr:from>
    <xdr:to>
      <xdr:col>10</xdr:col>
      <xdr:colOff>114300</xdr:colOff>
      <xdr:row>78</xdr:row>
      <xdr:rowOff>123190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11250" y="1300353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9525</xdr:rowOff>
    </xdr:from>
    <xdr:to>
      <xdr:col>10</xdr:col>
      <xdr:colOff>165100</xdr:colOff>
      <xdr:row>76</xdr:row>
      <xdr:rowOff>111125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30400" y="125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127635</xdr:rowOff>
    </xdr:from>
    <xdr:ext cx="594360" cy="2584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685290" y="1235138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38100</xdr:rowOff>
    </xdr:from>
    <xdr:to>
      <xdr:col>6</xdr:col>
      <xdr:colOff>38100</xdr:colOff>
      <xdr:row>75</xdr:row>
      <xdr:rowOff>139700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60450" y="12426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156210</xdr:rowOff>
    </xdr:from>
    <xdr:ext cx="594360" cy="25400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15340" y="12214860"/>
          <a:ext cx="594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83185</xdr:rowOff>
    </xdr:from>
    <xdr:to>
      <xdr:col>24</xdr:col>
      <xdr:colOff>114300</xdr:colOff>
      <xdr:row>78</xdr:row>
      <xdr:rowOff>12700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493260" y="128022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165100</xdr:rowOff>
    </xdr:from>
    <xdr:ext cx="598170" cy="25463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594860" y="1271905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109,989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162560</xdr:rowOff>
    </xdr:from>
    <xdr:to>
      <xdr:col>20</xdr:col>
      <xdr:colOff>38100</xdr:colOff>
      <xdr:row>78</xdr:row>
      <xdr:rowOff>92710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674110" y="128816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83820</xdr:rowOff>
    </xdr:from>
    <xdr:ext cx="59436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29000" y="1296797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57785</xdr:rowOff>
    </xdr:from>
    <xdr:to>
      <xdr:col>15</xdr:col>
      <xdr:colOff>101600</xdr:colOff>
      <xdr:row>78</xdr:row>
      <xdr:rowOff>159385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0035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150495</xdr:rowOff>
    </xdr:from>
    <xdr:ext cx="52959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91435" y="130346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68580</xdr:rowOff>
    </xdr:from>
    <xdr:to>
      <xdr:col>10</xdr:col>
      <xdr:colOff>165100</xdr:colOff>
      <xdr:row>78</xdr:row>
      <xdr:rowOff>165100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30400" y="129527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161290</xdr:rowOff>
    </xdr:from>
    <xdr:ext cx="529590"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7675" y="1304544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2540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60450" y="129565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165100</xdr:rowOff>
    </xdr:from>
    <xdr:ext cx="52959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47725" y="13049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9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1247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00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05460" y="166852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66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0860" cy="25400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26695" y="15542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086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266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792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00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424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165100</xdr:rowOff>
    </xdr:from>
    <xdr:to>
      <xdr:col>24</xdr:col>
      <xdr:colOff>62865</xdr:colOff>
      <xdr:row>99</xdr:row>
      <xdr:rowOff>29210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542155" y="1503045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035" cy="25400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594860" y="1643443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58970" y="16431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113665</xdr:rowOff>
    </xdr:from>
    <xdr:ext cx="534035" cy="2584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594860" y="1481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94,575</a:t>
          </a:r>
          <a:endParaRPr kumimoji="1" lang="ja-JP" altLang="en-US" sz="1000" b="1">
            <a:latin typeface="ＭＳ Ｐゴシック"/>
          </a:endParaRPr>
        </a:p>
      </xdr:txBody>
    </xdr:sp>
    <xdr:clientData/>
  </xdr:oneCellAnchor>
  <xdr:twoCellAnchor>
    <xdr:from>
      <xdr:col>23</xdr:col>
      <xdr:colOff>165100</xdr:colOff>
      <xdr:row>90</xdr:row>
      <xdr:rowOff>165100</xdr:rowOff>
    </xdr:from>
    <xdr:to>
      <xdr:col>24</xdr:col>
      <xdr:colOff>152400</xdr:colOff>
      <xdr:row>90</xdr:row>
      <xdr:rowOff>165100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458970" y="15030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169545</xdr:rowOff>
    </xdr:from>
    <xdr:to>
      <xdr:col>24</xdr:col>
      <xdr:colOff>63500</xdr:colOff>
      <xdr:row>98</xdr:row>
      <xdr:rowOff>6350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24910" y="16057245"/>
          <a:ext cx="81915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156210</xdr:rowOff>
    </xdr:from>
    <xdr:ext cx="534035" cy="25400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594860" y="16043910"/>
          <a:ext cx="53403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6350</xdr:rowOff>
    </xdr:from>
    <xdr:to>
      <xdr:col>24</xdr:col>
      <xdr:colOff>114300</xdr:colOff>
      <xdr:row>97</xdr:row>
      <xdr:rowOff>107950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493260" y="1606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142240</xdr:rowOff>
    </xdr:from>
    <xdr:to>
      <xdr:col>19</xdr:col>
      <xdr:colOff>177800</xdr:colOff>
      <xdr:row>98</xdr:row>
      <xdr:rowOff>6350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851150" y="16201390"/>
          <a:ext cx="8737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9525</xdr:rowOff>
    </xdr:from>
    <xdr:to>
      <xdr:col>20</xdr:col>
      <xdr:colOff>38100</xdr:colOff>
      <xdr:row>97</xdr:row>
      <xdr:rowOff>111125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674110" y="160686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127635</xdr:rowOff>
    </xdr:from>
    <xdr:ext cx="52959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61385" y="15843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142240</xdr:rowOff>
    </xdr:from>
    <xdr:to>
      <xdr:col>15</xdr:col>
      <xdr:colOff>50800</xdr:colOff>
      <xdr:row>98</xdr:row>
      <xdr:rowOff>19050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981200" y="16201390"/>
          <a:ext cx="869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44450</xdr:rowOff>
    </xdr:from>
    <xdr:to>
      <xdr:col>15</xdr:col>
      <xdr:colOff>101600</xdr:colOff>
      <xdr:row>97</xdr:row>
      <xdr:rowOff>146050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00350" y="16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162560</xdr:rowOff>
    </xdr:from>
    <xdr:ext cx="52959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591435" y="15878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19050</xdr:rowOff>
    </xdr:from>
    <xdr:to>
      <xdr:col>10</xdr:col>
      <xdr:colOff>114300</xdr:colOff>
      <xdr:row>98</xdr:row>
      <xdr:rowOff>21590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11250" y="16249650"/>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37465</xdr:rowOff>
    </xdr:from>
    <xdr:to>
      <xdr:col>10</xdr:col>
      <xdr:colOff>165100</xdr:colOff>
      <xdr:row>97</xdr:row>
      <xdr:rowOff>139065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30400" y="160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155575</xdr:rowOff>
    </xdr:from>
    <xdr:ext cx="529590" cy="25400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7675" y="158718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33020</xdr:rowOff>
    </xdr:from>
    <xdr:to>
      <xdr:col>6</xdr:col>
      <xdr:colOff>38100</xdr:colOff>
      <xdr:row>97</xdr:row>
      <xdr:rowOff>134620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60450" y="160921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151130</xdr:rowOff>
    </xdr:from>
    <xdr:ext cx="52959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47725" y="158673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118745</xdr:rowOff>
    </xdr:from>
    <xdr:to>
      <xdr:col>24</xdr:col>
      <xdr:colOff>114300</xdr:colOff>
      <xdr:row>97</xdr:row>
      <xdr:rowOff>48895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493260" y="160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141605</xdr:rowOff>
    </xdr:from>
    <xdr:ext cx="534035"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594860" y="1585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126365</xdr:rowOff>
    </xdr:from>
    <xdr:to>
      <xdr:col>20</xdr:col>
      <xdr:colOff>38100</xdr:colOff>
      <xdr:row>98</xdr:row>
      <xdr:rowOff>56515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674110" y="161855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47625</xdr:rowOff>
    </xdr:from>
    <xdr:ext cx="52959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61385" y="16278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91440</xdr:rowOff>
    </xdr:from>
    <xdr:to>
      <xdr:col>15</xdr:col>
      <xdr:colOff>101600</xdr:colOff>
      <xdr:row>98</xdr:row>
      <xdr:rowOff>21590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00350" y="161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12700</xdr:rowOff>
    </xdr:from>
    <xdr:ext cx="52959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591435" y="16243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139700</xdr:rowOff>
    </xdr:from>
    <xdr:to>
      <xdr:col>10</xdr:col>
      <xdr:colOff>165100</xdr:colOff>
      <xdr:row>98</xdr:row>
      <xdr:rowOff>69850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304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60960</xdr:rowOff>
    </xdr:from>
    <xdr:ext cx="52959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7675" y="16291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142240</xdr:rowOff>
    </xdr:from>
    <xdr:to>
      <xdr:col>6</xdr:col>
      <xdr:colOff>38100</xdr:colOff>
      <xdr:row>98</xdr:row>
      <xdr:rowOff>72390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60450" y="162013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63500</xdr:rowOff>
    </xdr:from>
    <xdr:ext cx="529590" cy="25400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47725" y="16294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98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43636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9350" y="6353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14720" y="5985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2915" cy="25463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14720" y="56197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14720" y="52552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291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14720" y="48869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00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14720" y="4518660"/>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41910</xdr:rowOff>
    </xdr:from>
    <xdr:to>
      <xdr:col>54</xdr:col>
      <xdr:colOff>186690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267950" y="5166360"/>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9080"/>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3187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8286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160020</xdr:rowOff>
    </xdr:from>
    <xdr:ext cx="469265" cy="2584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318750" y="4954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3,607</a:t>
          </a:r>
          <a:endParaRPr kumimoji="1" lang="ja-JP" altLang="en-US" sz="1000" b="1">
            <a:latin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182860" y="51663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118110</xdr:rowOff>
    </xdr:from>
    <xdr:to>
      <xdr:col>55</xdr:col>
      <xdr:colOff>0</xdr:colOff>
      <xdr:row>38</xdr:row>
      <xdr:rowOff>118745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448800" y="6398260"/>
          <a:ext cx="8191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91440</xdr:rowOff>
    </xdr:from>
    <xdr:ext cx="377825" cy="2584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318750" y="604139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68580</xdr:rowOff>
    </xdr:from>
    <xdr:to>
      <xdr:col>55</xdr:col>
      <xdr:colOff>50800</xdr:colOff>
      <xdr:row>37</xdr:row>
      <xdr:rowOff>165100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220960" y="6183630"/>
          <a:ext cx="9779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118745</xdr:rowOff>
    </xdr:from>
    <xdr:to>
      <xdr:col>50</xdr:col>
      <xdr:colOff>114300</xdr:colOff>
      <xdr:row>38</xdr:row>
      <xdr:rowOff>120650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578850" y="63988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3980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151765</xdr:rowOff>
    </xdr:from>
    <xdr:ext cx="377825" cy="2584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263380" y="59366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121285</xdr:rowOff>
    </xdr:from>
    <xdr:to>
      <xdr:col>45</xdr:col>
      <xdr:colOff>177800</xdr:colOff>
      <xdr:row>38</xdr:row>
      <xdr:rowOff>120650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705090" y="6236335"/>
          <a:ext cx="87376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154940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528050" y="616775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165100</xdr:rowOff>
    </xdr:from>
    <xdr:ext cx="377825" cy="2584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393430" y="59499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104775</xdr:rowOff>
    </xdr:from>
    <xdr:to>
      <xdr:col>41</xdr:col>
      <xdr:colOff>50800</xdr:colOff>
      <xdr:row>37</xdr:row>
      <xdr:rowOff>121285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835140" y="6219825"/>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130175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65429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146685</xdr:rowOff>
    </xdr:from>
    <xdr:ext cx="377825" cy="25463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519670" y="5931535"/>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xdr:rowOff>
    </xdr:from>
    <xdr:to>
      <xdr:col>36</xdr:col>
      <xdr:colOff>165100</xdr:colOff>
      <xdr:row>37</xdr:row>
      <xdr:rowOff>103505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78434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120650</xdr:rowOff>
    </xdr:from>
    <xdr:ext cx="377825" cy="25400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649720" y="5905500"/>
          <a:ext cx="377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67310</xdr:rowOff>
    </xdr:from>
    <xdr:to>
      <xdr:col>55</xdr:col>
      <xdr:colOff>50800</xdr:colOff>
      <xdr:row>38</xdr:row>
      <xdr:rowOff>165100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220960" y="63474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153670</xdr:rowOff>
    </xdr:from>
    <xdr:ext cx="377825" cy="2584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318750" y="62687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67945</xdr:rowOff>
    </xdr:from>
    <xdr:to>
      <xdr:col>50</xdr:col>
      <xdr:colOff>165100</xdr:colOff>
      <xdr:row>38</xdr:row>
      <xdr:rowOff>165100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398000" y="63480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160655</xdr:rowOff>
    </xdr:from>
    <xdr:ext cx="377825"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263380" y="64408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69215</xdr:rowOff>
    </xdr:from>
    <xdr:to>
      <xdr:col>46</xdr:col>
      <xdr:colOff>38100</xdr:colOff>
      <xdr:row>38</xdr:row>
      <xdr:rowOff>165100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528050" y="634936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161925</xdr:rowOff>
    </xdr:from>
    <xdr:ext cx="377825"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393430" y="64420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70485</xdr:rowOff>
    </xdr:from>
    <xdr:to>
      <xdr:col>41</xdr:col>
      <xdr:colOff>101600</xdr:colOff>
      <xdr:row>38</xdr:row>
      <xdr:rowOff>635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654290" y="6185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163195</xdr:rowOff>
    </xdr:from>
    <xdr:ext cx="377825"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19670" y="627824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78434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146685</xdr:rowOff>
    </xdr:from>
    <xdr:ext cx="377825" cy="25463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649720" y="6261735"/>
          <a:ext cx="377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9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43636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74460" y="9721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4475" cy="25463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229350" y="958215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74460" y="9277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400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54395" y="91414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83185</xdr:rowOff>
    </xdr:from>
    <xdr:to>
      <xdr:col>59</xdr:col>
      <xdr:colOff>50800</xdr:colOff>
      <xdr:row>53</xdr:row>
      <xdr:rowOff>83185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74460" y="8839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860" cy="25463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54395" y="87033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74460" y="8401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165100</xdr:rowOff>
    </xdr:from>
    <xdr:ext cx="530860" cy="25463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54395" y="82613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400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54395" y="7820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38100</xdr:rowOff>
    </xdr:from>
    <xdr:to>
      <xdr:col>54</xdr:col>
      <xdr:colOff>186690</xdr:colOff>
      <xdr:row>58</xdr:row>
      <xdr:rowOff>81915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267950" y="8299450"/>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86360</xdr:rowOff>
    </xdr:from>
    <xdr:ext cx="469265" cy="25400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318750" y="966851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81915</xdr:rowOff>
    </xdr:from>
    <xdr:to>
      <xdr:col>55</xdr:col>
      <xdr:colOff>88900</xdr:colOff>
      <xdr:row>58</xdr:row>
      <xdr:rowOff>81915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82860" y="9664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34035" cy="25400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318750" y="808736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64,448</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82860" y="8299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165100</xdr:rowOff>
    </xdr:from>
    <xdr:to>
      <xdr:col>55</xdr:col>
      <xdr:colOff>0</xdr:colOff>
      <xdr:row>58</xdr:row>
      <xdr:rowOff>1905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448800" y="9582150"/>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80010</xdr:rowOff>
    </xdr:from>
    <xdr:ext cx="534035"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318750" y="91668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57150</xdr:rowOff>
    </xdr:from>
    <xdr:to>
      <xdr:col>55</xdr:col>
      <xdr:colOff>50800</xdr:colOff>
      <xdr:row>56</xdr:row>
      <xdr:rowOff>158750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220960" y="9309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153670</xdr:rowOff>
    </xdr:from>
    <xdr:to>
      <xdr:col>50</xdr:col>
      <xdr:colOff>114300</xdr:colOff>
      <xdr:row>57</xdr:row>
      <xdr:rowOff>165100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578850" y="957072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78740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98000" y="92360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95250</xdr:rowOff>
    </xdr:from>
    <xdr:ext cx="529590" cy="2584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185275" y="901700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125095</xdr:rowOff>
    </xdr:from>
    <xdr:to>
      <xdr:col>45</xdr:col>
      <xdr:colOff>177800</xdr:colOff>
      <xdr:row>57</xdr:row>
      <xdr:rowOff>153670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705090" y="9542145"/>
          <a:ext cx="8737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153670</xdr:rowOff>
    </xdr:from>
    <xdr:to>
      <xdr:col>46</xdr:col>
      <xdr:colOff>38100</xdr:colOff>
      <xdr:row>56</xdr:row>
      <xdr:rowOff>83820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528050" y="92405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100965</xdr:rowOff>
    </xdr:from>
    <xdr:ext cx="529590" cy="25463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315325" y="902271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85090</xdr:rowOff>
    </xdr:from>
    <xdr:to>
      <xdr:col>41</xdr:col>
      <xdr:colOff>50800</xdr:colOff>
      <xdr:row>57</xdr:row>
      <xdr:rowOff>125095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835140" y="9502140"/>
          <a:ext cx="8699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143510</xdr:rowOff>
    </xdr:from>
    <xdr:to>
      <xdr:col>41</xdr:col>
      <xdr:colOff>101600</xdr:colOff>
      <xdr:row>56</xdr:row>
      <xdr:rowOff>73025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654290" y="92303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89535</xdr:rowOff>
    </xdr:from>
    <xdr:ext cx="529590" cy="25400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445375" y="90112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150495</xdr:rowOff>
    </xdr:from>
    <xdr:to>
      <xdr:col>36</xdr:col>
      <xdr:colOff>165100</xdr:colOff>
      <xdr:row>56</xdr:row>
      <xdr:rowOff>80645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784340" y="9237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97790</xdr:rowOff>
    </xdr:from>
    <xdr:ext cx="529590" cy="25400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571615" y="9019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122555</xdr:rowOff>
    </xdr:from>
    <xdr:to>
      <xdr:col>55</xdr:col>
      <xdr:colOff>50800</xdr:colOff>
      <xdr:row>58</xdr:row>
      <xdr:rowOff>52705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220960" y="95396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37465</xdr:rowOff>
    </xdr:from>
    <xdr:ext cx="469265"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318750" y="9454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114300</xdr:rowOff>
    </xdr:from>
    <xdr:to>
      <xdr:col>50</xdr:col>
      <xdr:colOff>165100</xdr:colOff>
      <xdr:row>58</xdr:row>
      <xdr:rowOff>44450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98000" y="953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35560</xdr:rowOff>
    </xdr:from>
    <xdr:ext cx="46545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217660" y="9617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102870</xdr:rowOff>
    </xdr:from>
    <xdr:to>
      <xdr:col>46</xdr:col>
      <xdr:colOff>38100</xdr:colOff>
      <xdr:row>58</xdr:row>
      <xdr:rowOff>33020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528050" y="95199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24130</xdr:rowOff>
    </xdr:from>
    <xdr:ext cx="465455"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347710" y="960628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74930</xdr:rowOff>
    </xdr:from>
    <xdr:to>
      <xdr:col>41</xdr:col>
      <xdr:colOff>101600</xdr:colOff>
      <xdr:row>58</xdr:row>
      <xdr:rowOff>4445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654290" y="94919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165100</xdr:rowOff>
    </xdr:from>
    <xdr:ext cx="465455" cy="25463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473950" y="95821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34290</xdr:rowOff>
    </xdr:from>
    <xdr:to>
      <xdr:col>36</xdr:col>
      <xdr:colOff>165100</xdr:colOff>
      <xdr:row>57</xdr:row>
      <xdr:rowOff>135890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7843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127000</xdr:rowOff>
    </xdr:from>
    <xdr:ext cx="465455"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04000" y="95440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9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43636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148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229350" y="13012420"/>
          <a:ext cx="244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74460" y="12833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463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54395" y="126980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74460" y="12520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5439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74460" y="12206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860" cy="25463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54395" y="120650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74460" y="11892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781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54395" y="11750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74460" y="11572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0860"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54395" y="11436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400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54395" y="11122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30480</xdr:rowOff>
    </xdr:from>
    <xdr:to>
      <xdr:col>54</xdr:col>
      <xdr:colOff>186690</xdr:colOff>
      <xdr:row>79</xdr:row>
      <xdr:rowOff>5080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267950" y="1175893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xdr:rowOff>
    </xdr:from>
    <xdr:ext cx="469265" cy="25463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318750" y="1305814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5080</xdr:rowOff>
    </xdr:from>
    <xdr:to>
      <xdr:col>55</xdr:col>
      <xdr:colOff>88900</xdr:colOff>
      <xdr:row>79</xdr:row>
      <xdr:rowOff>5080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82860" y="130543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149225</xdr:rowOff>
    </xdr:from>
    <xdr:ext cx="534035" cy="2584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318750" y="1154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a:t>
          </a:r>
          <a:endParaRPr kumimoji="1" lang="ja-JP" altLang="en-US" sz="1000" b="1">
            <a:latin typeface="ＭＳ Ｐゴシック"/>
          </a:endParaRPr>
        </a:p>
      </xdr:txBody>
    </xdr:sp>
    <xdr:clientData/>
  </xdr:oneCellAnchor>
  <xdr:twoCellAnchor>
    <xdr:from>
      <xdr:col>54</xdr:col>
      <xdr:colOff>101600</xdr:colOff>
      <xdr:row>71</xdr:row>
      <xdr:rowOff>30480</xdr:rowOff>
    </xdr:from>
    <xdr:to>
      <xdr:col>55</xdr:col>
      <xdr:colOff>88900</xdr:colOff>
      <xdr:row>71</xdr:row>
      <xdr:rowOff>30480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182860" y="117589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71120</xdr:rowOff>
    </xdr:from>
    <xdr:to>
      <xdr:col>55</xdr:col>
      <xdr:colOff>0</xdr:colOff>
      <xdr:row>78</xdr:row>
      <xdr:rowOff>125095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448800" y="12955270"/>
          <a:ext cx="8191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147955</xdr:rowOff>
    </xdr:from>
    <xdr:ext cx="534035" cy="2584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318750" y="125368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125095</xdr:rowOff>
    </xdr:from>
    <xdr:to>
      <xdr:col>55</xdr:col>
      <xdr:colOff>50800</xdr:colOff>
      <xdr:row>77</xdr:row>
      <xdr:rowOff>55245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220960" y="126790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122555</xdr:rowOff>
    </xdr:from>
    <xdr:to>
      <xdr:col>50</xdr:col>
      <xdr:colOff>114300</xdr:colOff>
      <xdr:row>78</xdr:row>
      <xdr:rowOff>125095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578850" y="1300670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9525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398000" y="12798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26035</xdr:rowOff>
    </xdr:from>
    <xdr:ext cx="46545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217660" y="125799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122555</xdr:rowOff>
    </xdr:from>
    <xdr:to>
      <xdr:col>45</xdr:col>
      <xdr:colOff>177800</xdr:colOff>
      <xdr:row>78</xdr:row>
      <xdr:rowOff>132715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705090" y="1300670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66675</xdr:rowOff>
    </xdr:from>
    <xdr:to>
      <xdr:col>46</xdr:col>
      <xdr:colOff>38100</xdr:colOff>
      <xdr:row>77</xdr:row>
      <xdr:rowOff>165100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528050" y="1278572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13335</xdr:rowOff>
    </xdr:from>
    <xdr:ext cx="46545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347710" y="12567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132715</xdr:rowOff>
    </xdr:from>
    <xdr:to>
      <xdr:col>41</xdr:col>
      <xdr:colOff>50800</xdr:colOff>
      <xdr:row>78</xdr:row>
      <xdr:rowOff>136525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835140" y="1301686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70485</xdr:rowOff>
    </xdr:from>
    <xdr:to>
      <xdr:col>41</xdr:col>
      <xdr:colOff>101600</xdr:colOff>
      <xdr:row>78</xdr:row>
      <xdr:rowOff>635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654290" y="12789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17780</xdr:rowOff>
    </xdr:from>
    <xdr:ext cx="465455" cy="25400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473950" y="1257173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95885</xdr:rowOff>
    </xdr:from>
    <xdr:to>
      <xdr:col>36</xdr:col>
      <xdr:colOff>165100</xdr:colOff>
      <xdr:row>78</xdr:row>
      <xdr:rowOff>26035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784340" y="12814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42545</xdr:rowOff>
    </xdr:from>
    <xdr:ext cx="465455" cy="25463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604000" y="125964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20320</xdr:rowOff>
    </xdr:from>
    <xdr:to>
      <xdr:col>55</xdr:col>
      <xdr:colOff>50800</xdr:colOff>
      <xdr:row>78</xdr:row>
      <xdr:rowOff>121920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220960" y="129044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106680</xdr:rowOff>
    </xdr:from>
    <xdr:ext cx="469265"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318750" y="12825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74930</xdr:rowOff>
    </xdr:from>
    <xdr:to>
      <xdr:col>50</xdr:col>
      <xdr:colOff>165100</xdr:colOff>
      <xdr:row>79</xdr:row>
      <xdr:rowOff>4445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398000" y="129590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165100</xdr:rowOff>
    </xdr:from>
    <xdr:ext cx="465455" cy="25463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217660" y="13049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71755</xdr:rowOff>
    </xdr:from>
    <xdr:to>
      <xdr:col>46</xdr:col>
      <xdr:colOff>38100</xdr:colOff>
      <xdr:row>79</xdr:row>
      <xdr:rowOff>1905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528050" y="129559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164465</xdr:rowOff>
    </xdr:from>
    <xdr:ext cx="465455"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347710" y="130486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81915</xdr:rowOff>
    </xdr:from>
    <xdr:to>
      <xdr:col>41</xdr:col>
      <xdr:colOff>101600</xdr:colOff>
      <xdr:row>79</xdr:row>
      <xdr:rowOff>12065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654290" y="12966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3175</xdr:rowOff>
    </xdr:from>
    <xdr:ext cx="46545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473950" y="13052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86360</xdr:rowOff>
    </xdr:from>
    <xdr:to>
      <xdr:col>36</xdr:col>
      <xdr:colOff>165100</xdr:colOff>
      <xdr:row>79</xdr:row>
      <xdr:rowOff>15875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784340" y="1297051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6985</xdr:rowOff>
    </xdr:from>
    <xdr:ext cx="465455" cy="25463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04000" y="13056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9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43636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4475" cy="25400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229350" y="166852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86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543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543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400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54395" y="15542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543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84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890260" y="14792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00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890260" y="14424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52070</xdr:rowOff>
    </xdr:from>
    <xdr:to>
      <xdr:col>54</xdr:col>
      <xdr:colOff>186690</xdr:colOff>
      <xdr:row>99</xdr:row>
      <xdr:rowOff>94615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267950" y="14917420"/>
          <a:ext cx="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99060</xdr:rowOff>
    </xdr:from>
    <xdr:ext cx="534035" cy="25400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318750" y="1650111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94615</xdr:rowOff>
    </xdr:from>
    <xdr:to>
      <xdr:col>55</xdr:col>
      <xdr:colOff>88900</xdr:colOff>
      <xdr:row>99</xdr:row>
      <xdr:rowOff>94615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182860" y="164966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165100</xdr:rowOff>
    </xdr:from>
    <xdr:ext cx="598170" cy="25908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318750" y="14700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100,587</a:t>
          </a:r>
          <a:endParaRPr kumimoji="1" lang="ja-JP" altLang="en-US" sz="1000" b="1">
            <a:latin typeface="ＭＳ Ｐゴシック"/>
          </a:endParaRPr>
        </a:p>
      </xdr:txBody>
    </xdr:sp>
    <xdr:clientData/>
  </xdr:oneCellAnchor>
  <xdr:twoCellAnchor>
    <xdr:from>
      <xdr:col>54</xdr:col>
      <xdr:colOff>101600</xdr:colOff>
      <xdr:row>90</xdr:row>
      <xdr:rowOff>52070</xdr:rowOff>
    </xdr:from>
    <xdr:to>
      <xdr:col>55</xdr:col>
      <xdr:colOff>88900</xdr:colOff>
      <xdr:row>90</xdr:row>
      <xdr:rowOff>52070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182860" y="14917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xdr:rowOff>
    </xdr:from>
    <xdr:to>
      <xdr:col>55</xdr:col>
      <xdr:colOff>0</xdr:colOff>
      <xdr:row>98</xdr:row>
      <xdr:rowOff>65405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448800" y="16231870"/>
          <a:ext cx="8191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118110</xdr:rowOff>
    </xdr:from>
    <xdr:ext cx="534035"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318750" y="158343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95250</xdr:rowOff>
    </xdr:from>
    <xdr:to>
      <xdr:col>55</xdr:col>
      <xdr:colOff>50800</xdr:colOff>
      <xdr:row>97</xdr:row>
      <xdr:rowOff>25400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220960" y="15982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65405</xdr:rowOff>
    </xdr:from>
    <xdr:to>
      <xdr:col>50</xdr:col>
      <xdr:colOff>114300</xdr:colOff>
      <xdr:row>98</xdr:row>
      <xdr:rowOff>152400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578850" y="16296005"/>
          <a:ext cx="8699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81280</xdr:rowOff>
    </xdr:from>
    <xdr:to>
      <xdr:col>50</xdr:col>
      <xdr:colOff>165100</xdr:colOff>
      <xdr:row>97</xdr:row>
      <xdr:rowOff>11430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398000" y="1596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27940</xdr:rowOff>
    </xdr:from>
    <xdr:ext cx="52959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185275" y="15744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102870</xdr:rowOff>
    </xdr:from>
    <xdr:to>
      <xdr:col>45</xdr:col>
      <xdr:colOff>177800</xdr:colOff>
      <xdr:row>98</xdr:row>
      <xdr:rowOff>152400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705090" y="16333470"/>
          <a:ext cx="8737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528050" y="16005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29590" cy="25400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315325" y="1578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10160</xdr:rowOff>
    </xdr:from>
    <xdr:to>
      <xdr:col>41</xdr:col>
      <xdr:colOff>50800</xdr:colOff>
      <xdr:row>98</xdr:row>
      <xdr:rowOff>102870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835140" y="16240760"/>
          <a:ext cx="8699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75565</xdr:rowOff>
    </xdr:from>
    <xdr:to>
      <xdr:col>41</xdr:col>
      <xdr:colOff>101600</xdr:colOff>
      <xdr:row>97</xdr:row>
      <xdr:rowOff>6350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654290" y="15963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22225</xdr:rowOff>
    </xdr:from>
    <xdr:ext cx="529590" cy="2584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445375" y="157384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784340" y="160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96520</xdr:rowOff>
    </xdr:from>
    <xdr:ext cx="52959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571615" y="15812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121920</xdr:rowOff>
    </xdr:from>
    <xdr:to>
      <xdr:col>55</xdr:col>
      <xdr:colOff>50800</xdr:colOff>
      <xdr:row>98</xdr:row>
      <xdr:rowOff>52070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220960" y="161810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100330</xdr:rowOff>
    </xdr:from>
    <xdr:ext cx="534035" cy="25400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318750" y="1615948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14605</xdr:rowOff>
    </xdr:from>
    <xdr:to>
      <xdr:col>50</xdr:col>
      <xdr:colOff>165100</xdr:colOff>
      <xdr:row>98</xdr:row>
      <xdr:rowOff>116205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3980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107315</xdr:rowOff>
    </xdr:from>
    <xdr:ext cx="52959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185275" y="163379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101600</xdr:rowOff>
    </xdr:from>
    <xdr:to>
      <xdr:col>46</xdr:col>
      <xdr:colOff>38100</xdr:colOff>
      <xdr:row>99</xdr:row>
      <xdr:rowOff>31750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528050" y="16332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22860</xdr:rowOff>
    </xdr:from>
    <xdr:ext cx="52959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315325" y="16424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52070</xdr:rowOff>
    </xdr:from>
    <xdr:to>
      <xdr:col>41</xdr:col>
      <xdr:colOff>101600</xdr:colOff>
      <xdr:row>98</xdr:row>
      <xdr:rowOff>153670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65429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144780</xdr:rowOff>
    </xdr:from>
    <xdr:ext cx="529590" cy="25400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445375" y="16375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130810</xdr:rowOff>
    </xdr:from>
    <xdr:to>
      <xdr:col>36</xdr:col>
      <xdr:colOff>165100</xdr:colOff>
      <xdr:row>98</xdr:row>
      <xdr:rowOff>60960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78434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52070</xdr:rowOff>
    </xdr:from>
    <xdr:ext cx="529590" cy="25400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571615" y="16282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9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6025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53240" y="67221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165100</xdr:rowOff>
    </xdr:from>
    <xdr:ext cx="530860" cy="25463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678285" y="62801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0860" cy="25400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678285" y="58394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83185</xdr:rowOff>
    </xdr:from>
    <xdr:to>
      <xdr:col>89</xdr:col>
      <xdr:colOff>177800</xdr:colOff>
      <xdr:row>33</xdr:row>
      <xdr:rowOff>83185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0860" cy="25463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678285" y="54013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0860" cy="25463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678285" y="49593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400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678285" y="4518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90805</xdr:rowOff>
    </xdr:from>
    <xdr:to>
      <xdr:col>85</xdr:col>
      <xdr:colOff>126365</xdr:colOff>
      <xdr:row>37</xdr:row>
      <xdr:rowOff>165100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993745" y="505015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2540</xdr:rowOff>
    </xdr:from>
    <xdr:ext cx="534035" cy="25908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046450" y="6282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13,081</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165100</xdr:rowOff>
    </xdr:from>
    <xdr:to>
      <xdr:col>86</xdr:col>
      <xdr:colOff>25400</xdr:colOff>
      <xdr:row>37</xdr:row>
      <xdr:rowOff>165100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906750" y="62801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37465</xdr:rowOff>
    </xdr:from>
    <xdr:ext cx="534035" cy="259080"/>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046450" y="4831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41,067</a:t>
          </a:r>
          <a:endParaRPr kumimoji="1" lang="ja-JP" altLang="en-US" sz="1000" b="1">
            <a:latin typeface="ＭＳ Ｐゴシック"/>
          </a:endParaRPr>
        </a:p>
      </xdr:txBody>
    </xdr:sp>
    <xdr:clientData/>
  </xdr:oneCellAnchor>
  <xdr:twoCellAnchor>
    <xdr:from>
      <xdr:col>85</xdr:col>
      <xdr:colOff>38100</xdr:colOff>
      <xdr:row>30</xdr:row>
      <xdr:rowOff>90805</xdr:rowOff>
    </xdr:from>
    <xdr:to>
      <xdr:col>86</xdr:col>
      <xdr:colOff>25400</xdr:colOff>
      <xdr:row>30</xdr:row>
      <xdr:rowOff>90805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906750" y="50501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139700</xdr:rowOff>
    </xdr:from>
    <xdr:to>
      <xdr:col>85</xdr:col>
      <xdr:colOff>127000</xdr:colOff>
      <xdr:row>36</xdr:row>
      <xdr:rowOff>144780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172690" y="6089650"/>
          <a:ext cx="8229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153035</xdr:rowOff>
    </xdr:from>
    <xdr:ext cx="534035" cy="2584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046450" y="57727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944850" y="5915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37</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302740" y="6089650"/>
          <a:ext cx="869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17780</xdr:rowOff>
    </xdr:from>
    <xdr:to>
      <xdr:col>81</xdr:col>
      <xdr:colOff>101600</xdr:colOff>
      <xdr:row>36</xdr:row>
      <xdr:rowOff>118745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121890" y="5967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135255</xdr:rowOff>
    </xdr:from>
    <xdr:ext cx="529590" cy="25463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912975" y="5755005"/>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15875</xdr:rowOff>
    </xdr:from>
    <xdr:to>
      <xdr:col>76</xdr:col>
      <xdr:colOff>114300</xdr:colOff>
      <xdr:row>37</xdr:row>
      <xdr:rowOff>43180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432790" y="6130925"/>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xdr:rowOff>
    </xdr:from>
    <xdr:to>
      <xdr:col>76</xdr:col>
      <xdr:colOff>165100</xdr:colOff>
      <xdr:row>36</xdr:row>
      <xdr:rowOff>106680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25194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123190</xdr:rowOff>
    </xdr:from>
    <xdr:ext cx="529590" cy="25400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039215" y="5742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43180</xdr:rowOff>
    </xdr:from>
    <xdr:to>
      <xdr:col>71</xdr:col>
      <xdr:colOff>177800</xdr:colOff>
      <xdr:row>37</xdr:row>
      <xdr:rowOff>55880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559030" y="6158230"/>
          <a:ext cx="8737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46990</xdr:rowOff>
    </xdr:from>
    <xdr:to>
      <xdr:col>72</xdr:col>
      <xdr:colOff>38100</xdr:colOff>
      <xdr:row>36</xdr:row>
      <xdr:rowOff>149225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381990" y="59969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165100</xdr:rowOff>
    </xdr:from>
    <xdr:ext cx="529590" cy="25463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169265" y="578485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146050</xdr:rowOff>
    </xdr:from>
    <xdr:to>
      <xdr:col>67</xdr:col>
      <xdr:colOff>101600</xdr:colOff>
      <xdr:row>36</xdr:row>
      <xdr:rowOff>76200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508230" y="5930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92710</xdr:rowOff>
    </xdr:from>
    <xdr:ext cx="529590"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299315" y="571246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94485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72390</xdr:rowOff>
    </xdr:from>
    <xdr:ext cx="534035"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046450" y="602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88900</xdr:rowOff>
    </xdr:from>
    <xdr:to>
      <xdr:col>81</xdr:col>
      <xdr:colOff>101600</xdr:colOff>
      <xdr:row>37</xdr:row>
      <xdr:rowOff>19050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121890" y="603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10160</xdr:rowOff>
    </xdr:from>
    <xdr:ext cx="52959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912975" y="6125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136525</xdr:rowOff>
    </xdr:from>
    <xdr:to>
      <xdr:col>76</xdr:col>
      <xdr:colOff>165100</xdr:colOff>
      <xdr:row>37</xdr:row>
      <xdr:rowOff>66675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251940" y="6086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57785</xdr:rowOff>
    </xdr:from>
    <xdr:ext cx="529590" cy="2584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039215" y="61728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163830</xdr:rowOff>
    </xdr:from>
    <xdr:to>
      <xdr:col>72</xdr:col>
      <xdr:colOff>38100</xdr:colOff>
      <xdr:row>37</xdr:row>
      <xdr:rowOff>93980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381990" y="61137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85090</xdr:rowOff>
    </xdr:from>
    <xdr:ext cx="529590" cy="2584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169265" y="620014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5080</xdr:rowOff>
    </xdr:from>
    <xdr:to>
      <xdr:col>67</xdr:col>
      <xdr:colOff>101600</xdr:colOff>
      <xdr:row>37</xdr:row>
      <xdr:rowOff>106680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50823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97790</xdr:rowOff>
    </xdr:from>
    <xdr:ext cx="529590" cy="25400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299315" y="62128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9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6025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53240" y="100241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19835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0860"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67828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860"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67828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0860" cy="25463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678285" y="89217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0860" cy="2584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67828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19835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84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614150" y="81889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00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614150" y="7820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154940</xdr:rowOff>
    </xdr:from>
    <xdr:to>
      <xdr:col>85</xdr:col>
      <xdr:colOff>126365</xdr:colOff>
      <xdr:row>57</xdr:row>
      <xdr:rowOff>120650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993745" y="825119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123825</xdr:rowOff>
    </xdr:from>
    <xdr:ext cx="534035" cy="254000"/>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046450" y="954087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34,027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120650</xdr:rowOff>
    </xdr:from>
    <xdr:to>
      <xdr:col>86</xdr:col>
      <xdr:colOff>25400</xdr:colOff>
      <xdr:row>57</xdr:row>
      <xdr:rowOff>120650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906750" y="9537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101600</xdr:rowOff>
    </xdr:from>
    <xdr:ext cx="598170" cy="259080"/>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046450" y="803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104,204</a:t>
          </a:r>
          <a:endParaRPr kumimoji="1" lang="ja-JP" altLang="en-US" sz="1000" b="1">
            <a:latin typeface="ＭＳ Ｐゴシック"/>
          </a:endParaRPr>
        </a:p>
      </xdr:txBody>
    </xdr:sp>
    <xdr:clientData/>
  </xdr:oneCellAnchor>
  <xdr:twoCellAnchor>
    <xdr:from>
      <xdr:col>85</xdr:col>
      <xdr:colOff>38100</xdr:colOff>
      <xdr:row>49</xdr:row>
      <xdr:rowOff>154940</xdr:rowOff>
    </xdr:from>
    <xdr:to>
      <xdr:col>86</xdr:col>
      <xdr:colOff>25400</xdr:colOff>
      <xdr:row>49</xdr:row>
      <xdr:rowOff>154940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906750" y="82511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50165</xdr:rowOff>
    </xdr:from>
    <xdr:to>
      <xdr:col>85</xdr:col>
      <xdr:colOff>127000</xdr:colOff>
      <xdr:row>56</xdr:row>
      <xdr:rowOff>146685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172690" y="8971915"/>
          <a:ext cx="82296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135890</xdr:rowOff>
    </xdr:from>
    <xdr:ext cx="534035" cy="25908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046450" y="90576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157480</xdr:rowOff>
    </xdr:from>
    <xdr:to>
      <xdr:col>85</xdr:col>
      <xdr:colOff>177800</xdr:colOff>
      <xdr:row>55</xdr:row>
      <xdr:rowOff>87630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944850" y="907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22860</xdr:rowOff>
    </xdr:from>
    <xdr:to>
      <xdr:col>81</xdr:col>
      <xdr:colOff>50800</xdr:colOff>
      <xdr:row>56</xdr:row>
      <xdr:rowOff>146685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302740" y="9109710"/>
          <a:ext cx="86995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50165</xdr:rowOff>
    </xdr:from>
    <xdr:to>
      <xdr:col>81</xdr:col>
      <xdr:colOff>101600</xdr:colOff>
      <xdr:row>55</xdr:row>
      <xdr:rowOff>151130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121890" y="91370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165100</xdr:rowOff>
    </xdr:from>
    <xdr:ext cx="529590" cy="25463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912975" y="892175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111760</xdr:rowOff>
    </xdr:from>
    <xdr:to>
      <xdr:col>76</xdr:col>
      <xdr:colOff>114300</xdr:colOff>
      <xdr:row>55</xdr:row>
      <xdr:rowOff>22860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432790" y="8868410"/>
          <a:ext cx="86995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99060</xdr:rowOff>
    </xdr:from>
    <xdr:to>
      <xdr:col>76</xdr:col>
      <xdr:colOff>165100</xdr:colOff>
      <xdr:row>56</xdr:row>
      <xdr:rowOff>29210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251940" y="9185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20320</xdr:rowOff>
    </xdr:from>
    <xdr:ext cx="529590" cy="25400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039215" y="9272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111760</xdr:rowOff>
    </xdr:from>
    <xdr:to>
      <xdr:col>71</xdr:col>
      <xdr:colOff>177800</xdr:colOff>
      <xdr:row>53</xdr:row>
      <xdr:rowOff>129540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559030" y="8868410"/>
          <a:ext cx="8737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110490</xdr:rowOff>
    </xdr:from>
    <xdr:to>
      <xdr:col>72</xdr:col>
      <xdr:colOff>38100</xdr:colOff>
      <xdr:row>56</xdr:row>
      <xdr:rowOff>40640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381990" y="91973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31750</xdr:rowOff>
    </xdr:from>
    <xdr:ext cx="529590" cy="25400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169265" y="9283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112395</xdr:rowOff>
    </xdr:from>
    <xdr:to>
      <xdr:col>67</xdr:col>
      <xdr:colOff>101600</xdr:colOff>
      <xdr:row>56</xdr:row>
      <xdr:rowOff>42545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508230" y="9199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33655</xdr:rowOff>
    </xdr:from>
    <xdr:ext cx="529590"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299315" y="92856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165100</xdr:rowOff>
    </xdr:from>
    <xdr:to>
      <xdr:col>85</xdr:col>
      <xdr:colOff>177800</xdr:colOff>
      <xdr:row>54</xdr:row>
      <xdr:rowOff>100965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944850" y="8921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22225</xdr:rowOff>
    </xdr:from>
    <xdr:ext cx="534035" cy="25781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046450" y="87788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95885</xdr:rowOff>
    </xdr:from>
    <xdr:to>
      <xdr:col>81</xdr:col>
      <xdr:colOff>101600</xdr:colOff>
      <xdr:row>57</xdr:row>
      <xdr:rowOff>26035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121890" y="9347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17780</xdr:rowOff>
    </xdr:from>
    <xdr:ext cx="529590" cy="25400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912975" y="9434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143510</xdr:rowOff>
    </xdr:from>
    <xdr:to>
      <xdr:col>76</xdr:col>
      <xdr:colOff>165100</xdr:colOff>
      <xdr:row>55</xdr:row>
      <xdr:rowOff>73660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251940" y="9065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90170</xdr:rowOff>
    </xdr:from>
    <xdr:ext cx="529590" cy="2584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039215" y="884682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60960</xdr:rowOff>
    </xdr:from>
    <xdr:to>
      <xdr:col>72</xdr:col>
      <xdr:colOff>38100</xdr:colOff>
      <xdr:row>53</xdr:row>
      <xdr:rowOff>162560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381990" y="88176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52</xdr:row>
      <xdr:rowOff>7620</xdr:rowOff>
    </xdr:from>
    <xdr:ext cx="529590" cy="25463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169265" y="85991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53</xdr:row>
      <xdr:rowOff>78740</xdr:rowOff>
    </xdr:from>
    <xdr:to>
      <xdr:col>67</xdr:col>
      <xdr:colOff>101600</xdr:colOff>
      <xdr:row>54</xdr:row>
      <xdr:rowOff>8890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508230" y="8835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52</xdr:row>
      <xdr:rowOff>25400</xdr:rowOff>
    </xdr:from>
    <xdr:ext cx="529590"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299315" y="861695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9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60250" y="11074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4475" cy="25463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53240" y="1288415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0860" cy="25400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678285" y="124434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83185</xdr:rowOff>
    </xdr:from>
    <xdr:to>
      <xdr:col>89</xdr:col>
      <xdr:colOff>177800</xdr:colOff>
      <xdr:row>73</xdr:row>
      <xdr:rowOff>83185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0860" cy="25463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678285" y="1200531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165100</xdr:rowOff>
    </xdr:from>
    <xdr:ext cx="530860" cy="25463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678285" y="115633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400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678285" y="11122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102870</xdr:rowOff>
    </xdr:from>
    <xdr:to>
      <xdr:col>85</xdr:col>
      <xdr:colOff>126365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993745" y="1166622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8920" cy="25463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046450" y="130276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906750" y="13023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50165</xdr:rowOff>
    </xdr:from>
    <xdr:ext cx="534035" cy="2584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046450" y="11448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61,623</a:t>
          </a:r>
          <a:endParaRPr kumimoji="1" lang="ja-JP" altLang="en-US" sz="1000" b="1">
            <a:latin typeface="ＭＳ Ｐゴシック"/>
          </a:endParaRPr>
        </a:p>
      </xdr:txBody>
    </xdr:sp>
    <xdr:clientData/>
  </xdr:oneCellAnchor>
  <xdr:twoCellAnchor>
    <xdr:from>
      <xdr:col>85</xdr:col>
      <xdr:colOff>38100</xdr:colOff>
      <xdr:row>70</xdr:row>
      <xdr:rowOff>102870</xdr:rowOff>
    </xdr:from>
    <xdr:to>
      <xdr:col>86</xdr:col>
      <xdr:colOff>25400</xdr:colOff>
      <xdr:row>70</xdr:row>
      <xdr:rowOff>102870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906750" y="11666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172690" y="130238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24130</xdr:rowOff>
    </xdr:from>
    <xdr:ext cx="469265" cy="2584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046450" y="127431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1270</xdr:rowOff>
    </xdr:from>
    <xdr:to>
      <xdr:col>85</xdr:col>
      <xdr:colOff>177800</xdr:colOff>
      <xdr:row>78</xdr:row>
      <xdr:rowOff>102870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94485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302740" y="13023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6350</xdr:rowOff>
    </xdr:from>
    <xdr:to>
      <xdr:col>81</xdr:col>
      <xdr:colOff>101600</xdr:colOff>
      <xdr:row>78</xdr:row>
      <xdr:rowOff>107950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12189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124460</xdr:rowOff>
    </xdr:from>
    <xdr:ext cx="465455" cy="2584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941550" y="126784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432790" y="13023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35560</xdr:rowOff>
    </xdr:from>
    <xdr:to>
      <xdr:col>76</xdr:col>
      <xdr:colOff>165100</xdr:colOff>
      <xdr:row>78</xdr:row>
      <xdr:rowOff>137160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25194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153670</xdr:rowOff>
    </xdr:from>
    <xdr:ext cx="465455" cy="2584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071600" y="127076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559030" y="13023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50165</xdr:rowOff>
    </xdr:from>
    <xdr:to>
      <xdr:col>72</xdr:col>
      <xdr:colOff>38100</xdr:colOff>
      <xdr:row>78</xdr:row>
      <xdr:rowOff>151130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381990" y="1293431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165100</xdr:rowOff>
    </xdr:from>
    <xdr:ext cx="465455" cy="25463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201650" y="12719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59055</xdr:rowOff>
    </xdr:from>
    <xdr:to>
      <xdr:col>67</xdr:col>
      <xdr:colOff>101600</xdr:colOff>
      <xdr:row>78</xdr:row>
      <xdr:rowOff>160655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50823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6350</xdr:rowOff>
    </xdr:from>
    <xdr:ext cx="465455" cy="25463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327890" y="127254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94485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8920" cy="259080"/>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046450" y="12887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12189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447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052040" y="1305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25194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447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182090" y="1305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381990" y="12973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447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308330" y="1305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50823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447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38380" y="1305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9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60250" y="14376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19835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53240" y="163588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19835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400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678285" y="1603184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19835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67828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19835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400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678285" y="1537970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9835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086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678285"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19835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614150" y="147383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00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614150" y="144246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165100</xdr:rowOff>
    </xdr:from>
    <xdr:to>
      <xdr:col>85</xdr:col>
      <xdr:colOff>126365</xdr:colOff>
      <xdr:row>98</xdr:row>
      <xdr:rowOff>141605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993745" y="1486535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145415</xdr:rowOff>
    </xdr:from>
    <xdr:ext cx="469265" cy="25400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046450" y="1637601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141605</xdr:rowOff>
    </xdr:from>
    <xdr:to>
      <xdr:col>86</xdr:col>
      <xdr:colOff>25400</xdr:colOff>
      <xdr:row>98</xdr:row>
      <xdr:rowOff>141605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906750" y="163722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117475</xdr:rowOff>
    </xdr:from>
    <xdr:ext cx="598170" cy="2584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046450" y="14652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100,577</a:t>
          </a:r>
          <a:endParaRPr kumimoji="1" lang="ja-JP" altLang="en-US" sz="1000" b="1">
            <a:latin typeface="ＭＳ Ｐゴシック"/>
          </a:endParaRPr>
        </a:p>
      </xdr:txBody>
    </xdr:sp>
    <xdr:clientData/>
  </xdr:oneCellAnchor>
  <xdr:twoCellAnchor>
    <xdr:from>
      <xdr:col>85</xdr:col>
      <xdr:colOff>38100</xdr:colOff>
      <xdr:row>89</xdr:row>
      <xdr:rowOff>165100</xdr:rowOff>
    </xdr:from>
    <xdr:to>
      <xdr:col>86</xdr:col>
      <xdr:colOff>25400</xdr:colOff>
      <xdr:row>89</xdr:row>
      <xdr:rowOff>165100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906750" y="14865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153035</xdr:rowOff>
    </xdr:from>
    <xdr:to>
      <xdr:col>85</xdr:col>
      <xdr:colOff>127000</xdr:colOff>
      <xdr:row>96</xdr:row>
      <xdr:rowOff>157480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172690" y="16040735"/>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75565</xdr:rowOff>
    </xdr:from>
    <xdr:ext cx="534035" cy="25400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046450" y="15791815"/>
          <a:ext cx="53403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944850" y="15940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144780</xdr:rowOff>
    </xdr:from>
    <xdr:to>
      <xdr:col>81</xdr:col>
      <xdr:colOff>50800</xdr:colOff>
      <xdr:row>96</xdr:row>
      <xdr:rowOff>153035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302740" y="16032480"/>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121890" y="1587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109855</xdr:rowOff>
    </xdr:from>
    <xdr:ext cx="529590" cy="25400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912975" y="156546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141605</xdr:rowOff>
    </xdr:from>
    <xdr:to>
      <xdr:col>76</xdr:col>
      <xdr:colOff>114300</xdr:colOff>
      <xdr:row>96</xdr:row>
      <xdr:rowOff>144780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432790" y="1602930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158115</xdr:rowOff>
    </xdr:from>
    <xdr:to>
      <xdr:col>76</xdr:col>
      <xdr:colOff>165100</xdr:colOff>
      <xdr:row>96</xdr:row>
      <xdr:rowOff>88265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251940" y="158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104775</xdr:rowOff>
    </xdr:from>
    <xdr:ext cx="52959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039215" y="156495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141605</xdr:rowOff>
    </xdr:from>
    <xdr:to>
      <xdr:col>71</xdr:col>
      <xdr:colOff>177800</xdr:colOff>
      <xdr:row>96</xdr:row>
      <xdr:rowOff>151765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559030" y="1602930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152400</xdr:rowOff>
    </xdr:from>
    <xdr:to>
      <xdr:col>72</xdr:col>
      <xdr:colOff>38100</xdr:colOff>
      <xdr:row>96</xdr:row>
      <xdr:rowOff>82550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381990" y="158686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99060</xdr:rowOff>
    </xdr:from>
    <xdr:ext cx="529590" cy="25400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169265" y="156438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156210</xdr:rowOff>
    </xdr:from>
    <xdr:to>
      <xdr:col>67</xdr:col>
      <xdr:colOff>101600</xdr:colOff>
      <xdr:row>96</xdr:row>
      <xdr:rowOff>86360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508230" y="158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102870</xdr:rowOff>
    </xdr:from>
    <xdr:ext cx="52959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299315" y="156476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106680</xdr:rowOff>
    </xdr:from>
    <xdr:to>
      <xdr:col>85</xdr:col>
      <xdr:colOff>177800</xdr:colOff>
      <xdr:row>97</xdr:row>
      <xdr:rowOff>36830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944850" y="159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85090</xdr:rowOff>
    </xdr:from>
    <xdr:ext cx="534035"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046450" y="1597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102235</xdr:rowOff>
    </xdr:from>
    <xdr:to>
      <xdr:col>81</xdr:col>
      <xdr:colOff>101600</xdr:colOff>
      <xdr:row>97</xdr:row>
      <xdr:rowOff>32385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121890" y="159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23495</xdr:rowOff>
    </xdr:from>
    <xdr:ext cx="52959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912975" y="160826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93980</xdr:rowOff>
    </xdr:from>
    <xdr:to>
      <xdr:col>76</xdr:col>
      <xdr:colOff>165100</xdr:colOff>
      <xdr:row>97</xdr:row>
      <xdr:rowOff>24130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251940" y="159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15240</xdr:rowOff>
    </xdr:from>
    <xdr:ext cx="52959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039215" y="16074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90805</xdr:rowOff>
    </xdr:from>
    <xdr:to>
      <xdr:col>72</xdr:col>
      <xdr:colOff>38100</xdr:colOff>
      <xdr:row>97</xdr:row>
      <xdr:rowOff>20955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381990" y="159785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12065</xdr:rowOff>
    </xdr:from>
    <xdr:ext cx="52959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169265" y="16071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100965</xdr:rowOff>
    </xdr:from>
    <xdr:to>
      <xdr:col>67</xdr:col>
      <xdr:colOff>101600</xdr:colOff>
      <xdr:row>97</xdr:row>
      <xdr:rowOff>31115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508230" y="159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22225</xdr:rowOff>
    </xdr:from>
    <xdr:ext cx="529590" cy="2584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299315" y="160813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9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87950" y="4470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92224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4475" cy="25463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80940" y="628015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792224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35</xdr:row>
      <xdr:rowOff>54610</xdr:rowOff>
    </xdr:from>
    <xdr:ext cx="312420" cy="25400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16805" y="5839460"/>
          <a:ext cx="3124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33</xdr:row>
      <xdr:rowOff>83185</xdr:rowOff>
    </xdr:from>
    <xdr:to>
      <xdr:col>120</xdr:col>
      <xdr:colOff>114300</xdr:colOff>
      <xdr:row>33</xdr:row>
      <xdr:rowOff>83185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792224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32</xdr:row>
      <xdr:rowOff>111760</xdr:rowOff>
    </xdr:from>
    <xdr:ext cx="312420" cy="25463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16805" y="5401310"/>
          <a:ext cx="3124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792224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29</xdr:row>
      <xdr:rowOff>165100</xdr:rowOff>
    </xdr:from>
    <xdr:ext cx="312420" cy="25463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16805" y="4959350"/>
          <a:ext cx="3124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54610</xdr:rowOff>
    </xdr:from>
    <xdr:ext cx="312420" cy="25400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16805" y="4518660"/>
          <a:ext cx="3124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717635" y="5935980"/>
          <a:ext cx="1270" cy="483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22860</xdr:rowOff>
    </xdr:from>
    <xdr:ext cx="248920" cy="2584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1770340" y="6468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6344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97790</xdr:rowOff>
    </xdr:from>
    <xdr:ext cx="313055" cy="254000"/>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1770340" y="571754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634450" y="59359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900390" y="64198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111760</xdr:rowOff>
    </xdr:from>
    <xdr:ext cx="248920" cy="25463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1770340" y="6226810"/>
          <a:ext cx="24892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668740" y="636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0266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849590" y="55092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32</xdr:row>
      <xdr:rowOff>1270</xdr:rowOff>
    </xdr:from>
    <xdr:ext cx="31369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743545" y="5290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15668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165100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975830" y="6346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12700</xdr:rowOff>
    </xdr:from>
    <xdr:ext cx="244475"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905980" y="612775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673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165100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105880" y="5949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34</xdr:row>
      <xdr:rowOff>116205</xdr:rowOff>
    </xdr:from>
    <xdr:ext cx="313690" cy="2584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003645" y="57359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235930" y="49174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28</xdr:row>
      <xdr:rowOff>69850</xdr:rowOff>
    </xdr:from>
    <xdr:ext cx="31369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129885" y="46990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66874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67310</xdr:rowOff>
    </xdr:from>
    <xdr:ext cx="248920" cy="259080"/>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1770340" y="63474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8495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77593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9758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90598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10588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447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03603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23593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162270" y="6455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9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87950" y="7772400"/>
          <a:ext cx="3448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4475" cy="25463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680940" y="892175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00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680940" y="78206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8920"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8920"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8920"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77593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90598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447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03603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162270" y="9097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8920" cy="2584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77593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90598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447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03603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162270" y="8792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全体的に見ると、ほぼ類似団体平均を下回っているが、議会費、衛生費、教育費は上回っている。</a:t>
          </a:r>
        </a:p>
        <a:p>
          <a:r>
            <a:rPr lang="ja-JP" altLang="en-US"/>
            <a:t>議会費については、ペーパーレス推進のためタブレット端末の導入を行ったことによる増加であり、今後は平年並みとなっていく。</a:t>
          </a:r>
        </a:p>
        <a:p>
          <a:r>
            <a:rPr lang="ja-JP" altLang="en-US"/>
            <a:t>衛生費については、太田市外三町衛生施設組合の負担金が新炉建設費の償還が始まったこと、収集距離が伸びたことによる増額であり、今後も経費の見直し等を行う必要がある。</a:t>
          </a:r>
        </a:p>
        <a:p>
          <a:r>
            <a:rPr lang="ja-JP" altLang="en-US"/>
            <a:t>教育費についてはR01年度よりも大きく増加した。学校施設の外壁等の改修、トイレ改修等及びタブレット端末導入等によるもの。今後も施設の長寿命化による改修を実施していく必要があるため、増加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財政調整基金残高はR01年度より3.33ポイント減少したが、実質収支額は1.24ポイント増加している。新型コロナウイルス感染症の影響による税収の減少に対応するため、また、新たな生活様式への対応による事業費の増加などに対応するための取崩しを行った。</a:t>
          </a:r>
        </a:p>
        <a:p>
          <a:r>
            <a:rPr lang="ja-JP" altLang="en-US"/>
            <a:t>実質単年度収支については、R01年度からの繰越金の影響によりプラスとなった。引き続き堅実な財政運営に努めていく。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連結実質赤字比率は、H19年度の数値算定当初からマイナスとなっている。R02年度も全ての会計の実質収支額及び資金剰余額を合算した結果、これまでと同様マイナスとなっている。この比率は、早期健全化基準の19.62%と比較して良好な状態を示しており、今後も現在の水準を維持していく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50" t="s">
        <v>135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3.5" x14ac:dyDescent="0.2">
      <c r="B2" s="3" t="s">
        <v>137</v>
      </c>
      <c r="C2" s="3"/>
      <c r="D2" s="12"/>
    </row>
    <row r="3" spans="1:119" ht="18.75" customHeight="1" x14ac:dyDescent="0.2">
      <c r="A3" s="2"/>
      <c r="B3" s="492" t="s">
        <v>140</v>
      </c>
      <c r="C3" s="493"/>
      <c r="D3" s="493"/>
      <c r="E3" s="494"/>
      <c r="F3" s="494"/>
      <c r="G3" s="494"/>
      <c r="H3" s="494"/>
      <c r="I3" s="494"/>
      <c r="J3" s="494"/>
      <c r="K3" s="494"/>
      <c r="L3" s="494" t="s">
        <v>142</v>
      </c>
      <c r="M3" s="494"/>
      <c r="N3" s="494"/>
      <c r="O3" s="494"/>
      <c r="P3" s="494"/>
      <c r="Q3" s="494"/>
      <c r="R3" s="501"/>
      <c r="S3" s="501"/>
      <c r="T3" s="501"/>
      <c r="U3" s="501"/>
      <c r="V3" s="502"/>
      <c r="W3" s="354" t="s">
        <v>143</v>
      </c>
      <c r="X3" s="355"/>
      <c r="Y3" s="355"/>
      <c r="Z3" s="355"/>
      <c r="AA3" s="355"/>
      <c r="AB3" s="493"/>
      <c r="AC3" s="501" t="s">
        <v>145</v>
      </c>
      <c r="AD3" s="355"/>
      <c r="AE3" s="355"/>
      <c r="AF3" s="355"/>
      <c r="AG3" s="355"/>
      <c r="AH3" s="355"/>
      <c r="AI3" s="355"/>
      <c r="AJ3" s="355"/>
      <c r="AK3" s="355"/>
      <c r="AL3" s="356"/>
      <c r="AM3" s="354" t="s">
        <v>148</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116</v>
      </c>
      <c r="BO3" s="355"/>
      <c r="BP3" s="355"/>
      <c r="BQ3" s="355"/>
      <c r="BR3" s="355"/>
      <c r="BS3" s="355"/>
      <c r="BT3" s="355"/>
      <c r="BU3" s="356"/>
      <c r="BV3" s="354" t="s">
        <v>153</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154</v>
      </c>
      <c r="CU3" s="355"/>
      <c r="CV3" s="355"/>
      <c r="CW3" s="355"/>
      <c r="CX3" s="355"/>
      <c r="CY3" s="355"/>
      <c r="CZ3" s="355"/>
      <c r="DA3" s="356"/>
      <c r="DB3" s="354" t="s">
        <v>156</v>
      </c>
      <c r="DC3" s="355"/>
      <c r="DD3" s="355"/>
      <c r="DE3" s="355"/>
      <c r="DF3" s="355"/>
      <c r="DG3" s="355"/>
      <c r="DH3" s="355"/>
      <c r="DI3" s="356"/>
    </row>
    <row r="4" spans="1:119" ht="18.75" customHeight="1" x14ac:dyDescent="0.2">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160</v>
      </c>
      <c r="AZ4" s="358"/>
      <c r="BA4" s="358"/>
      <c r="BB4" s="358"/>
      <c r="BC4" s="358"/>
      <c r="BD4" s="358"/>
      <c r="BE4" s="358"/>
      <c r="BF4" s="358"/>
      <c r="BG4" s="358"/>
      <c r="BH4" s="358"/>
      <c r="BI4" s="358"/>
      <c r="BJ4" s="358"/>
      <c r="BK4" s="358"/>
      <c r="BL4" s="358"/>
      <c r="BM4" s="359"/>
      <c r="BN4" s="360">
        <v>12849240</v>
      </c>
      <c r="BO4" s="361"/>
      <c r="BP4" s="361"/>
      <c r="BQ4" s="361"/>
      <c r="BR4" s="361"/>
      <c r="BS4" s="361"/>
      <c r="BT4" s="361"/>
      <c r="BU4" s="362"/>
      <c r="BV4" s="360">
        <v>9115072</v>
      </c>
      <c r="BW4" s="361"/>
      <c r="BX4" s="361"/>
      <c r="BY4" s="361"/>
      <c r="BZ4" s="361"/>
      <c r="CA4" s="361"/>
      <c r="CB4" s="361"/>
      <c r="CC4" s="362"/>
      <c r="CD4" s="363" t="s">
        <v>161</v>
      </c>
      <c r="CE4" s="364"/>
      <c r="CF4" s="364"/>
      <c r="CG4" s="364"/>
      <c r="CH4" s="364"/>
      <c r="CI4" s="364"/>
      <c r="CJ4" s="364"/>
      <c r="CK4" s="364"/>
      <c r="CL4" s="364"/>
      <c r="CM4" s="364"/>
      <c r="CN4" s="364"/>
      <c r="CO4" s="364"/>
      <c r="CP4" s="364"/>
      <c r="CQ4" s="364"/>
      <c r="CR4" s="364"/>
      <c r="CS4" s="365"/>
      <c r="CT4" s="366">
        <v>7.3</v>
      </c>
      <c r="CU4" s="367"/>
      <c r="CV4" s="367"/>
      <c r="CW4" s="367"/>
      <c r="CX4" s="367"/>
      <c r="CY4" s="367"/>
      <c r="CZ4" s="367"/>
      <c r="DA4" s="368"/>
      <c r="DB4" s="366">
        <v>6.1</v>
      </c>
      <c r="DC4" s="367"/>
      <c r="DD4" s="367"/>
      <c r="DE4" s="367"/>
      <c r="DF4" s="367"/>
      <c r="DG4" s="367"/>
      <c r="DH4" s="367"/>
      <c r="DI4" s="368"/>
    </row>
    <row r="5" spans="1:119" ht="18.75" customHeight="1" x14ac:dyDescent="0.2">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163</v>
      </c>
      <c r="AN5" s="370"/>
      <c r="AO5" s="370"/>
      <c r="AP5" s="370"/>
      <c r="AQ5" s="370"/>
      <c r="AR5" s="370"/>
      <c r="AS5" s="370"/>
      <c r="AT5" s="371"/>
      <c r="AU5" s="372" t="s">
        <v>64</v>
      </c>
      <c r="AV5" s="373"/>
      <c r="AW5" s="373"/>
      <c r="AX5" s="373"/>
      <c r="AY5" s="374" t="s">
        <v>149</v>
      </c>
      <c r="AZ5" s="375"/>
      <c r="BA5" s="375"/>
      <c r="BB5" s="375"/>
      <c r="BC5" s="375"/>
      <c r="BD5" s="375"/>
      <c r="BE5" s="375"/>
      <c r="BF5" s="375"/>
      <c r="BG5" s="375"/>
      <c r="BH5" s="375"/>
      <c r="BI5" s="375"/>
      <c r="BJ5" s="375"/>
      <c r="BK5" s="375"/>
      <c r="BL5" s="375"/>
      <c r="BM5" s="376"/>
      <c r="BN5" s="377">
        <v>12265276</v>
      </c>
      <c r="BO5" s="378"/>
      <c r="BP5" s="378"/>
      <c r="BQ5" s="378"/>
      <c r="BR5" s="378"/>
      <c r="BS5" s="378"/>
      <c r="BT5" s="378"/>
      <c r="BU5" s="379"/>
      <c r="BV5" s="377">
        <v>8684519</v>
      </c>
      <c r="BW5" s="378"/>
      <c r="BX5" s="378"/>
      <c r="BY5" s="378"/>
      <c r="BZ5" s="378"/>
      <c r="CA5" s="378"/>
      <c r="CB5" s="378"/>
      <c r="CC5" s="379"/>
      <c r="CD5" s="380" t="s">
        <v>165</v>
      </c>
      <c r="CE5" s="381"/>
      <c r="CF5" s="381"/>
      <c r="CG5" s="381"/>
      <c r="CH5" s="381"/>
      <c r="CI5" s="381"/>
      <c r="CJ5" s="381"/>
      <c r="CK5" s="381"/>
      <c r="CL5" s="381"/>
      <c r="CM5" s="381"/>
      <c r="CN5" s="381"/>
      <c r="CO5" s="381"/>
      <c r="CP5" s="381"/>
      <c r="CQ5" s="381"/>
      <c r="CR5" s="381"/>
      <c r="CS5" s="382"/>
      <c r="CT5" s="383">
        <v>94.3</v>
      </c>
      <c r="CU5" s="384"/>
      <c r="CV5" s="384"/>
      <c r="CW5" s="384"/>
      <c r="CX5" s="384"/>
      <c r="CY5" s="384"/>
      <c r="CZ5" s="384"/>
      <c r="DA5" s="385"/>
      <c r="DB5" s="383">
        <v>89.8</v>
      </c>
      <c r="DC5" s="384"/>
      <c r="DD5" s="384"/>
      <c r="DE5" s="384"/>
      <c r="DF5" s="384"/>
      <c r="DG5" s="384"/>
      <c r="DH5" s="384"/>
      <c r="DI5" s="385"/>
    </row>
    <row r="6" spans="1:119" ht="18.75" customHeight="1" x14ac:dyDescent="0.2">
      <c r="A6" s="2"/>
      <c r="B6" s="512" t="s">
        <v>167</v>
      </c>
      <c r="C6" s="513"/>
      <c r="D6" s="513"/>
      <c r="E6" s="514"/>
      <c r="F6" s="514"/>
      <c r="G6" s="514"/>
      <c r="H6" s="514"/>
      <c r="I6" s="514"/>
      <c r="J6" s="514"/>
      <c r="K6" s="514"/>
      <c r="L6" s="514" t="s">
        <v>169</v>
      </c>
      <c r="M6" s="514"/>
      <c r="N6" s="514"/>
      <c r="O6" s="514"/>
      <c r="P6" s="514"/>
      <c r="Q6" s="514"/>
      <c r="R6" s="518"/>
      <c r="S6" s="518"/>
      <c r="T6" s="518"/>
      <c r="U6" s="518"/>
      <c r="V6" s="519"/>
      <c r="W6" s="522" t="s">
        <v>171</v>
      </c>
      <c r="X6" s="523"/>
      <c r="Y6" s="523"/>
      <c r="Z6" s="523"/>
      <c r="AA6" s="523"/>
      <c r="AB6" s="513"/>
      <c r="AC6" s="526" t="s">
        <v>136</v>
      </c>
      <c r="AD6" s="527"/>
      <c r="AE6" s="527"/>
      <c r="AF6" s="527"/>
      <c r="AG6" s="527"/>
      <c r="AH6" s="527"/>
      <c r="AI6" s="527"/>
      <c r="AJ6" s="527"/>
      <c r="AK6" s="527"/>
      <c r="AL6" s="528"/>
      <c r="AM6" s="369" t="s">
        <v>72</v>
      </c>
      <c r="AN6" s="370"/>
      <c r="AO6" s="370"/>
      <c r="AP6" s="370"/>
      <c r="AQ6" s="370"/>
      <c r="AR6" s="370"/>
      <c r="AS6" s="370"/>
      <c r="AT6" s="371"/>
      <c r="AU6" s="372" t="s">
        <v>64</v>
      </c>
      <c r="AV6" s="373"/>
      <c r="AW6" s="373"/>
      <c r="AX6" s="373"/>
      <c r="AY6" s="374" t="s">
        <v>174</v>
      </c>
      <c r="AZ6" s="375"/>
      <c r="BA6" s="375"/>
      <c r="BB6" s="375"/>
      <c r="BC6" s="375"/>
      <c r="BD6" s="375"/>
      <c r="BE6" s="375"/>
      <c r="BF6" s="375"/>
      <c r="BG6" s="375"/>
      <c r="BH6" s="375"/>
      <c r="BI6" s="375"/>
      <c r="BJ6" s="375"/>
      <c r="BK6" s="375"/>
      <c r="BL6" s="375"/>
      <c r="BM6" s="376"/>
      <c r="BN6" s="377">
        <v>583964</v>
      </c>
      <c r="BO6" s="378"/>
      <c r="BP6" s="378"/>
      <c r="BQ6" s="378"/>
      <c r="BR6" s="378"/>
      <c r="BS6" s="378"/>
      <c r="BT6" s="378"/>
      <c r="BU6" s="379"/>
      <c r="BV6" s="377">
        <v>430553</v>
      </c>
      <c r="BW6" s="378"/>
      <c r="BX6" s="378"/>
      <c r="BY6" s="378"/>
      <c r="BZ6" s="378"/>
      <c r="CA6" s="378"/>
      <c r="CB6" s="378"/>
      <c r="CC6" s="379"/>
      <c r="CD6" s="380" t="s">
        <v>178</v>
      </c>
      <c r="CE6" s="381"/>
      <c r="CF6" s="381"/>
      <c r="CG6" s="381"/>
      <c r="CH6" s="381"/>
      <c r="CI6" s="381"/>
      <c r="CJ6" s="381"/>
      <c r="CK6" s="381"/>
      <c r="CL6" s="381"/>
      <c r="CM6" s="381"/>
      <c r="CN6" s="381"/>
      <c r="CO6" s="381"/>
      <c r="CP6" s="381"/>
      <c r="CQ6" s="381"/>
      <c r="CR6" s="381"/>
      <c r="CS6" s="382"/>
      <c r="CT6" s="386">
        <v>99.9</v>
      </c>
      <c r="CU6" s="387"/>
      <c r="CV6" s="387"/>
      <c r="CW6" s="387"/>
      <c r="CX6" s="387"/>
      <c r="CY6" s="387"/>
      <c r="CZ6" s="387"/>
      <c r="DA6" s="388"/>
      <c r="DB6" s="386">
        <v>95.1</v>
      </c>
      <c r="DC6" s="387"/>
      <c r="DD6" s="387"/>
      <c r="DE6" s="387"/>
      <c r="DF6" s="387"/>
      <c r="DG6" s="387"/>
      <c r="DH6" s="387"/>
      <c r="DI6" s="388"/>
    </row>
    <row r="7" spans="1:119" ht="18.75" customHeight="1" x14ac:dyDescent="0.2">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179</v>
      </c>
      <c r="AN7" s="370"/>
      <c r="AO7" s="370"/>
      <c r="AP7" s="370"/>
      <c r="AQ7" s="370"/>
      <c r="AR7" s="370"/>
      <c r="AS7" s="370"/>
      <c r="AT7" s="371"/>
      <c r="AU7" s="372" t="s">
        <v>180</v>
      </c>
      <c r="AV7" s="373"/>
      <c r="AW7" s="373"/>
      <c r="AX7" s="373"/>
      <c r="AY7" s="374" t="s">
        <v>182</v>
      </c>
      <c r="AZ7" s="375"/>
      <c r="BA7" s="375"/>
      <c r="BB7" s="375"/>
      <c r="BC7" s="375"/>
      <c r="BD7" s="375"/>
      <c r="BE7" s="375"/>
      <c r="BF7" s="375"/>
      <c r="BG7" s="375"/>
      <c r="BH7" s="375"/>
      <c r="BI7" s="375"/>
      <c r="BJ7" s="375"/>
      <c r="BK7" s="375"/>
      <c r="BL7" s="375"/>
      <c r="BM7" s="376"/>
      <c r="BN7" s="377">
        <v>140563</v>
      </c>
      <c r="BO7" s="378"/>
      <c r="BP7" s="378"/>
      <c r="BQ7" s="378"/>
      <c r="BR7" s="378"/>
      <c r="BS7" s="378"/>
      <c r="BT7" s="378"/>
      <c r="BU7" s="379"/>
      <c r="BV7" s="377">
        <v>88195</v>
      </c>
      <c r="BW7" s="378"/>
      <c r="BX7" s="378"/>
      <c r="BY7" s="378"/>
      <c r="BZ7" s="378"/>
      <c r="CA7" s="378"/>
      <c r="CB7" s="378"/>
      <c r="CC7" s="379"/>
      <c r="CD7" s="380" t="s">
        <v>183</v>
      </c>
      <c r="CE7" s="381"/>
      <c r="CF7" s="381"/>
      <c r="CG7" s="381"/>
      <c r="CH7" s="381"/>
      <c r="CI7" s="381"/>
      <c r="CJ7" s="381"/>
      <c r="CK7" s="381"/>
      <c r="CL7" s="381"/>
      <c r="CM7" s="381"/>
      <c r="CN7" s="381"/>
      <c r="CO7" s="381"/>
      <c r="CP7" s="381"/>
      <c r="CQ7" s="381"/>
      <c r="CR7" s="381"/>
      <c r="CS7" s="382"/>
      <c r="CT7" s="377">
        <v>6071957</v>
      </c>
      <c r="CU7" s="378"/>
      <c r="CV7" s="378"/>
      <c r="CW7" s="378"/>
      <c r="CX7" s="378"/>
      <c r="CY7" s="378"/>
      <c r="CZ7" s="378"/>
      <c r="DA7" s="379"/>
      <c r="DB7" s="377">
        <v>5646719</v>
      </c>
      <c r="DC7" s="378"/>
      <c r="DD7" s="378"/>
      <c r="DE7" s="378"/>
      <c r="DF7" s="378"/>
      <c r="DG7" s="378"/>
      <c r="DH7" s="378"/>
      <c r="DI7" s="379"/>
    </row>
    <row r="8" spans="1:119" ht="18.75" customHeight="1" x14ac:dyDescent="0.2">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186</v>
      </c>
      <c r="AN8" s="370"/>
      <c r="AO8" s="370"/>
      <c r="AP8" s="370"/>
      <c r="AQ8" s="370"/>
      <c r="AR8" s="370"/>
      <c r="AS8" s="370"/>
      <c r="AT8" s="371"/>
      <c r="AU8" s="372" t="s">
        <v>64</v>
      </c>
      <c r="AV8" s="373"/>
      <c r="AW8" s="373"/>
      <c r="AX8" s="373"/>
      <c r="AY8" s="374" t="s">
        <v>188</v>
      </c>
      <c r="AZ8" s="375"/>
      <c r="BA8" s="375"/>
      <c r="BB8" s="375"/>
      <c r="BC8" s="375"/>
      <c r="BD8" s="375"/>
      <c r="BE8" s="375"/>
      <c r="BF8" s="375"/>
      <c r="BG8" s="375"/>
      <c r="BH8" s="375"/>
      <c r="BI8" s="375"/>
      <c r="BJ8" s="375"/>
      <c r="BK8" s="375"/>
      <c r="BL8" s="375"/>
      <c r="BM8" s="376"/>
      <c r="BN8" s="377">
        <v>443401</v>
      </c>
      <c r="BO8" s="378"/>
      <c r="BP8" s="378"/>
      <c r="BQ8" s="378"/>
      <c r="BR8" s="378"/>
      <c r="BS8" s="378"/>
      <c r="BT8" s="378"/>
      <c r="BU8" s="379"/>
      <c r="BV8" s="377">
        <v>342358</v>
      </c>
      <c r="BW8" s="378"/>
      <c r="BX8" s="378"/>
      <c r="BY8" s="378"/>
      <c r="BZ8" s="378"/>
      <c r="CA8" s="378"/>
      <c r="CB8" s="378"/>
      <c r="CC8" s="379"/>
      <c r="CD8" s="380" t="s">
        <v>189</v>
      </c>
      <c r="CE8" s="381"/>
      <c r="CF8" s="381"/>
      <c r="CG8" s="381"/>
      <c r="CH8" s="381"/>
      <c r="CI8" s="381"/>
      <c r="CJ8" s="381"/>
      <c r="CK8" s="381"/>
      <c r="CL8" s="381"/>
      <c r="CM8" s="381"/>
      <c r="CN8" s="381"/>
      <c r="CO8" s="381"/>
      <c r="CP8" s="381"/>
      <c r="CQ8" s="381"/>
      <c r="CR8" s="381"/>
      <c r="CS8" s="382"/>
      <c r="CT8" s="389">
        <v>0.78</v>
      </c>
      <c r="CU8" s="390"/>
      <c r="CV8" s="390"/>
      <c r="CW8" s="390"/>
      <c r="CX8" s="390"/>
      <c r="CY8" s="390"/>
      <c r="CZ8" s="390"/>
      <c r="DA8" s="391"/>
      <c r="DB8" s="389">
        <v>0.77</v>
      </c>
      <c r="DC8" s="390"/>
      <c r="DD8" s="390"/>
      <c r="DE8" s="390"/>
      <c r="DF8" s="390"/>
      <c r="DG8" s="390"/>
      <c r="DH8" s="390"/>
      <c r="DI8" s="391"/>
    </row>
    <row r="9" spans="1:119" ht="18.75" customHeight="1" x14ac:dyDescent="0.2">
      <c r="A9" s="2"/>
      <c r="B9" s="351" t="s">
        <v>20</v>
      </c>
      <c r="C9" s="352"/>
      <c r="D9" s="352"/>
      <c r="E9" s="352"/>
      <c r="F9" s="352"/>
      <c r="G9" s="352"/>
      <c r="H9" s="352"/>
      <c r="I9" s="352"/>
      <c r="J9" s="352"/>
      <c r="K9" s="449"/>
      <c r="L9" s="392" t="s">
        <v>10</v>
      </c>
      <c r="M9" s="393"/>
      <c r="N9" s="393"/>
      <c r="O9" s="393"/>
      <c r="P9" s="393"/>
      <c r="Q9" s="394"/>
      <c r="R9" s="395">
        <v>25522</v>
      </c>
      <c r="S9" s="396"/>
      <c r="T9" s="396"/>
      <c r="U9" s="396"/>
      <c r="V9" s="397"/>
      <c r="W9" s="354" t="s">
        <v>190</v>
      </c>
      <c r="X9" s="355"/>
      <c r="Y9" s="355"/>
      <c r="Z9" s="355"/>
      <c r="AA9" s="355"/>
      <c r="AB9" s="355"/>
      <c r="AC9" s="355"/>
      <c r="AD9" s="355"/>
      <c r="AE9" s="355"/>
      <c r="AF9" s="355"/>
      <c r="AG9" s="355"/>
      <c r="AH9" s="355"/>
      <c r="AI9" s="355"/>
      <c r="AJ9" s="355"/>
      <c r="AK9" s="355"/>
      <c r="AL9" s="356"/>
      <c r="AM9" s="369" t="s">
        <v>192</v>
      </c>
      <c r="AN9" s="370"/>
      <c r="AO9" s="370"/>
      <c r="AP9" s="370"/>
      <c r="AQ9" s="370"/>
      <c r="AR9" s="370"/>
      <c r="AS9" s="370"/>
      <c r="AT9" s="371"/>
      <c r="AU9" s="372" t="s">
        <v>64</v>
      </c>
      <c r="AV9" s="373"/>
      <c r="AW9" s="373"/>
      <c r="AX9" s="373"/>
      <c r="AY9" s="374" t="s">
        <v>62</v>
      </c>
      <c r="AZ9" s="375"/>
      <c r="BA9" s="375"/>
      <c r="BB9" s="375"/>
      <c r="BC9" s="375"/>
      <c r="BD9" s="375"/>
      <c r="BE9" s="375"/>
      <c r="BF9" s="375"/>
      <c r="BG9" s="375"/>
      <c r="BH9" s="375"/>
      <c r="BI9" s="375"/>
      <c r="BJ9" s="375"/>
      <c r="BK9" s="375"/>
      <c r="BL9" s="375"/>
      <c r="BM9" s="376"/>
      <c r="BN9" s="377">
        <v>101043</v>
      </c>
      <c r="BO9" s="378"/>
      <c r="BP9" s="378"/>
      <c r="BQ9" s="378"/>
      <c r="BR9" s="378"/>
      <c r="BS9" s="378"/>
      <c r="BT9" s="378"/>
      <c r="BU9" s="379"/>
      <c r="BV9" s="377">
        <v>-42860</v>
      </c>
      <c r="BW9" s="378"/>
      <c r="BX9" s="378"/>
      <c r="BY9" s="378"/>
      <c r="BZ9" s="378"/>
      <c r="CA9" s="378"/>
      <c r="CB9" s="378"/>
      <c r="CC9" s="379"/>
      <c r="CD9" s="380" t="s">
        <v>66</v>
      </c>
      <c r="CE9" s="381"/>
      <c r="CF9" s="381"/>
      <c r="CG9" s="381"/>
      <c r="CH9" s="381"/>
      <c r="CI9" s="381"/>
      <c r="CJ9" s="381"/>
      <c r="CK9" s="381"/>
      <c r="CL9" s="381"/>
      <c r="CM9" s="381"/>
      <c r="CN9" s="381"/>
      <c r="CO9" s="381"/>
      <c r="CP9" s="381"/>
      <c r="CQ9" s="381"/>
      <c r="CR9" s="381"/>
      <c r="CS9" s="382"/>
      <c r="CT9" s="383">
        <v>9.3000000000000007</v>
      </c>
      <c r="CU9" s="384"/>
      <c r="CV9" s="384"/>
      <c r="CW9" s="384"/>
      <c r="CX9" s="384"/>
      <c r="CY9" s="384"/>
      <c r="CZ9" s="384"/>
      <c r="DA9" s="385"/>
      <c r="DB9" s="383">
        <v>10.3</v>
      </c>
      <c r="DC9" s="384"/>
      <c r="DD9" s="384"/>
      <c r="DE9" s="384"/>
      <c r="DF9" s="384"/>
      <c r="DG9" s="384"/>
      <c r="DH9" s="384"/>
      <c r="DI9" s="385"/>
    </row>
    <row r="10" spans="1:119" ht="18.75" customHeight="1" x14ac:dyDescent="0.2">
      <c r="A10" s="2"/>
      <c r="B10" s="351"/>
      <c r="C10" s="352"/>
      <c r="D10" s="352"/>
      <c r="E10" s="352"/>
      <c r="F10" s="352"/>
      <c r="G10" s="352"/>
      <c r="H10" s="352"/>
      <c r="I10" s="352"/>
      <c r="J10" s="352"/>
      <c r="K10" s="449"/>
      <c r="L10" s="398" t="s">
        <v>194</v>
      </c>
      <c r="M10" s="370"/>
      <c r="N10" s="370"/>
      <c r="O10" s="370"/>
      <c r="P10" s="370"/>
      <c r="Q10" s="371"/>
      <c r="R10" s="399">
        <v>26426</v>
      </c>
      <c r="S10" s="400"/>
      <c r="T10" s="400"/>
      <c r="U10" s="400"/>
      <c r="V10" s="401"/>
      <c r="W10" s="507"/>
      <c r="X10" s="487"/>
      <c r="Y10" s="487"/>
      <c r="Z10" s="487"/>
      <c r="AA10" s="487"/>
      <c r="AB10" s="487"/>
      <c r="AC10" s="487"/>
      <c r="AD10" s="487"/>
      <c r="AE10" s="487"/>
      <c r="AF10" s="487"/>
      <c r="AG10" s="487"/>
      <c r="AH10" s="487"/>
      <c r="AI10" s="487"/>
      <c r="AJ10" s="487"/>
      <c r="AK10" s="487"/>
      <c r="AL10" s="510"/>
      <c r="AM10" s="369" t="s">
        <v>196</v>
      </c>
      <c r="AN10" s="370"/>
      <c r="AO10" s="370"/>
      <c r="AP10" s="370"/>
      <c r="AQ10" s="370"/>
      <c r="AR10" s="370"/>
      <c r="AS10" s="370"/>
      <c r="AT10" s="371"/>
      <c r="AU10" s="372" t="s">
        <v>64</v>
      </c>
      <c r="AV10" s="373"/>
      <c r="AW10" s="373"/>
      <c r="AX10" s="373"/>
      <c r="AY10" s="374" t="s">
        <v>198</v>
      </c>
      <c r="AZ10" s="375"/>
      <c r="BA10" s="375"/>
      <c r="BB10" s="375"/>
      <c r="BC10" s="375"/>
      <c r="BD10" s="375"/>
      <c r="BE10" s="375"/>
      <c r="BF10" s="375"/>
      <c r="BG10" s="375"/>
      <c r="BH10" s="375"/>
      <c r="BI10" s="375"/>
      <c r="BJ10" s="375"/>
      <c r="BK10" s="375"/>
      <c r="BL10" s="375"/>
      <c r="BM10" s="376"/>
      <c r="BN10" s="377">
        <v>631171</v>
      </c>
      <c r="BO10" s="378"/>
      <c r="BP10" s="378"/>
      <c r="BQ10" s="378"/>
      <c r="BR10" s="378"/>
      <c r="BS10" s="378"/>
      <c r="BT10" s="378"/>
      <c r="BU10" s="379"/>
      <c r="BV10" s="377">
        <v>250359</v>
      </c>
      <c r="BW10" s="378"/>
      <c r="BX10" s="378"/>
      <c r="BY10" s="378"/>
      <c r="BZ10" s="378"/>
      <c r="CA10" s="378"/>
      <c r="CB10" s="378"/>
      <c r="CC10" s="379"/>
      <c r="CD10" s="25" t="s">
        <v>199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51"/>
      <c r="C11" s="352"/>
      <c r="D11" s="352"/>
      <c r="E11" s="352"/>
      <c r="F11" s="352"/>
      <c r="G11" s="352"/>
      <c r="H11" s="352"/>
      <c r="I11" s="352"/>
      <c r="J11" s="352"/>
      <c r="K11" s="449"/>
      <c r="L11" s="402" t="s">
        <v>146</v>
      </c>
      <c r="M11" s="403"/>
      <c r="N11" s="403"/>
      <c r="O11" s="403"/>
      <c r="P11" s="403"/>
      <c r="Q11" s="404"/>
      <c r="R11" s="405" t="s">
        <v>201</v>
      </c>
      <c r="S11" s="406"/>
      <c r="T11" s="406"/>
      <c r="U11" s="406"/>
      <c r="V11" s="407"/>
      <c r="W11" s="507"/>
      <c r="X11" s="487"/>
      <c r="Y11" s="487"/>
      <c r="Z11" s="487"/>
      <c r="AA11" s="487"/>
      <c r="AB11" s="487"/>
      <c r="AC11" s="487"/>
      <c r="AD11" s="487"/>
      <c r="AE11" s="487"/>
      <c r="AF11" s="487"/>
      <c r="AG11" s="487"/>
      <c r="AH11" s="487"/>
      <c r="AI11" s="487"/>
      <c r="AJ11" s="487"/>
      <c r="AK11" s="487"/>
      <c r="AL11" s="510"/>
      <c r="AM11" s="369" t="s">
        <v>202</v>
      </c>
      <c r="AN11" s="370"/>
      <c r="AO11" s="370"/>
      <c r="AP11" s="370"/>
      <c r="AQ11" s="370"/>
      <c r="AR11" s="370"/>
      <c r="AS11" s="370"/>
      <c r="AT11" s="371"/>
      <c r="AU11" s="372" t="s">
        <v>64</v>
      </c>
      <c r="AV11" s="373"/>
      <c r="AW11" s="373"/>
      <c r="AX11" s="373"/>
      <c r="AY11" s="374" t="s">
        <v>203</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206</v>
      </c>
      <c r="CE11" s="381"/>
      <c r="CF11" s="381"/>
      <c r="CG11" s="381"/>
      <c r="CH11" s="381"/>
      <c r="CI11" s="381"/>
      <c r="CJ11" s="381"/>
      <c r="CK11" s="381"/>
      <c r="CL11" s="381"/>
      <c r="CM11" s="381"/>
      <c r="CN11" s="381"/>
      <c r="CO11" s="381"/>
      <c r="CP11" s="381"/>
      <c r="CQ11" s="381"/>
      <c r="CR11" s="381"/>
      <c r="CS11" s="382"/>
      <c r="CT11" s="389" t="s">
        <v>207</v>
      </c>
      <c r="CU11" s="390"/>
      <c r="CV11" s="390"/>
      <c r="CW11" s="390"/>
      <c r="CX11" s="390"/>
      <c r="CY11" s="390"/>
      <c r="CZ11" s="390"/>
      <c r="DA11" s="391"/>
      <c r="DB11" s="389" t="s">
        <v>207</v>
      </c>
      <c r="DC11" s="390"/>
      <c r="DD11" s="390"/>
      <c r="DE11" s="390"/>
      <c r="DF11" s="390"/>
      <c r="DG11" s="390"/>
      <c r="DH11" s="390"/>
      <c r="DI11" s="391"/>
    </row>
    <row r="12" spans="1:119" ht="18.75" customHeight="1" x14ac:dyDescent="0.2">
      <c r="A12" s="2"/>
      <c r="B12" s="534" t="s">
        <v>208</v>
      </c>
      <c r="C12" s="535"/>
      <c r="D12" s="535"/>
      <c r="E12" s="535"/>
      <c r="F12" s="535"/>
      <c r="G12" s="535"/>
      <c r="H12" s="535"/>
      <c r="I12" s="535"/>
      <c r="J12" s="535"/>
      <c r="K12" s="536"/>
      <c r="L12" s="408" t="s">
        <v>210</v>
      </c>
      <c r="M12" s="409"/>
      <c r="N12" s="409"/>
      <c r="O12" s="409"/>
      <c r="P12" s="409"/>
      <c r="Q12" s="410"/>
      <c r="R12" s="411">
        <v>26186</v>
      </c>
      <c r="S12" s="412"/>
      <c r="T12" s="412"/>
      <c r="U12" s="412"/>
      <c r="V12" s="413"/>
      <c r="W12" s="414" t="s">
        <v>5</v>
      </c>
      <c r="X12" s="373"/>
      <c r="Y12" s="373"/>
      <c r="Z12" s="373"/>
      <c r="AA12" s="373"/>
      <c r="AB12" s="415"/>
      <c r="AC12" s="416" t="s">
        <v>211</v>
      </c>
      <c r="AD12" s="417"/>
      <c r="AE12" s="417"/>
      <c r="AF12" s="417"/>
      <c r="AG12" s="418"/>
      <c r="AH12" s="416" t="s">
        <v>213</v>
      </c>
      <c r="AI12" s="417"/>
      <c r="AJ12" s="417"/>
      <c r="AK12" s="417"/>
      <c r="AL12" s="419"/>
      <c r="AM12" s="369" t="s">
        <v>216</v>
      </c>
      <c r="AN12" s="370"/>
      <c r="AO12" s="370"/>
      <c r="AP12" s="370"/>
      <c r="AQ12" s="370"/>
      <c r="AR12" s="370"/>
      <c r="AS12" s="370"/>
      <c r="AT12" s="371"/>
      <c r="AU12" s="372" t="s">
        <v>64</v>
      </c>
      <c r="AV12" s="373"/>
      <c r="AW12" s="373"/>
      <c r="AX12" s="373"/>
      <c r="AY12" s="374" t="s">
        <v>218</v>
      </c>
      <c r="AZ12" s="375"/>
      <c r="BA12" s="375"/>
      <c r="BB12" s="375"/>
      <c r="BC12" s="375"/>
      <c r="BD12" s="375"/>
      <c r="BE12" s="375"/>
      <c r="BF12" s="375"/>
      <c r="BG12" s="375"/>
      <c r="BH12" s="375"/>
      <c r="BI12" s="375"/>
      <c r="BJ12" s="375"/>
      <c r="BK12" s="375"/>
      <c r="BL12" s="375"/>
      <c r="BM12" s="376"/>
      <c r="BN12" s="377">
        <v>673269</v>
      </c>
      <c r="BO12" s="378"/>
      <c r="BP12" s="378"/>
      <c r="BQ12" s="378"/>
      <c r="BR12" s="378"/>
      <c r="BS12" s="378"/>
      <c r="BT12" s="378"/>
      <c r="BU12" s="379"/>
      <c r="BV12" s="377">
        <v>250000</v>
      </c>
      <c r="BW12" s="378"/>
      <c r="BX12" s="378"/>
      <c r="BY12" s="378"/>
      <c r="BZ12" s="378"/>
      <c r="CA12" s="378"/>
      <c r="CB12" s="378"/>
      <c r="CC12" s="379"/>
      <c r="CD12" s="380" t="s">
        <v>220</v>
      </c>
      <c r="CE12" s="381"/>
      <c r="CF12" s="381"/>
      <c r="CG12" s="381"/>
      <c r="CH12" s="381"/>
      <c r="CI12" s="381"/>
      <c r="CJ12" s="381"/>
      <c r="CK12" s="381"/>
      <c r="CL12" s="381"/>
      <c r="CM12" s="381"/>
      <c r="CN12" s="381"/>
      <c r="CO12" s="381"/>
      <c r="CP12" s="381"/>
      <c r="CQ12" s="381"/>
      <c r="CR12" s="381"/>
      <c r="CS12" s="382"/>
      <c r="CT12" s="389" t="s">
        <v>207</v>
      </c>
      <c r="CU12" s="390"/>
      <c r="CV12" s="390"/>
      <c r="CW12" s="390"/>
      <c r="CX12" s="390"/>
      <c r="CY12" s="390"/>
      <c r="CZ12" s="390"/>
      <c r="DA12" s="391"/>
      <c r="DB12" s="389" t="s">
        <v>207</v>
      </c>
      <c r="DC12" s="390"/>
      <c r="DD12" s="390"/>
      <c r="DE12" s="390"/>
      <c r="DF12" s="390"/>
      <c r="DG12" s="390"/>
      <c r="DH12" s="390"/>
      <c r="DI12" s="391"/>
    </row>
    <row r="13" spans="1:119" ht="18.75" customHeight="1" x14ac:dyDescent="0.2">
      <c r="A13" s="2"/>
      <c r="B13" s="537"/>
      <c r="C13" s="538"/>
      <c r="D13" s="538"/>
      <c r="E13" s="538"/>
      <c r="F13" s="538"/>
      <c r="G13" s="538"/>
      <c r="H13" s="538"/>
      <c r="I13" s="538"/>
      <c r="J13" s="538"/>
      <c r="K13" s="539"/>
      <c r="L13" s="16"/>
      <c r="M13" s="420" t="s">
        <v>221</v>
      </c>
      <c r="N13" s="421"/>
      <c r="O13" s="421"/>
      <c r="P13" s="421"/>
      <c r="Q13" s="422"/>
      <c r="R13" s="423">
        <v>25391</v>
      </c>
      <c r="S13" s="424"/>
      <c r="T13" s="424"/>
      <c r="U13" s="424"/>
      <c r="V13" s="425"/>
      <c r="W13" s="522" t="s">
        <v>155</v>
      </c>
      <c r="X13" s="523"/>
      <c r="Y13" s="523"/>
      <c r="Z13" s="523"/>
      <c r="AA13" s="523"/>
      <c r="AB13" s="513"/>
      <c r="AC13" s="399">
        <v>608</v>
      </c>
      <c r="AD13" s="400"/>
      <c r="AE13" s="400"/>
      <c r="AF13" s="400"/>
      <c r="AG13" s="426"/>
      <c r="AH13" s="399">
        <v>670</v>
      </c>
      <c r="AI13" s="400"/>
      <c r="AJ13" s="400"/>
      <c r="AK13" s="400"/>
      <c r="AL13" s="401"/>
      <c r="AM13" s="369" t="s">
        <v>223</v>
      </c>
      <c r="AN13" s="370"/>
      <c r="AO13" s="370"/>
      <c r="AP13" s="370"/>
      <c r="AQ13" s="370"/>
      <c r="AR13" s="370"/>
      <c r="AS13" s="370"/>
      <c r="AT13" s="371"/>
      <c r="AU13" s="372" t="s">
        <v>180</v>
      </c>
      <c r="AV13" s="373"/>
      <c r="AW13" s="373"/>
      <c r="AX13" s="373"/>
      <c r="AY13" s="374" t="s">
        <v>225</v>
      </c>
      <c r="AZ13" s="375"/>
      <c r="BA13" s="375"/>
      <c r="BB13" s="375"/>
      <c r="BC13" s="375"/>
      <c r="BD13" s="375"/>
      <c r="BE13" s="375"/>
      <c r="BF13" s="375"/>
      <c r="BG13" s="375"/>
      <c r="BH13" s="375"/>
      <c r="BI13" s="375"/>
      <c r="BJ13" s="375"/>
      <c r="BK13" s="375"/>
      <c r="BL13" s="375"/>
      <c r="BM13" s="376"/>
      <c r="BN13" s="377">
        <v>58945</v>
      </c>
      <c r="BO13" s="378"/>
      <c r="BP13" s="378"/>
      <c r="BQ13" s="378"/>
      <c r="BR13" s="378"/>
      <c r="BS13" s="378"/>
      <c r="BT13" s="378"/>
      <c r="BU13" s="379"/>
      <c r="BV13" s="377">
        <v>-42501</v>
      </c>
      <c r="BW13" s="378"/>
      <c r="BX13" s="378"/>
      <c r="BY13" s="378"/>
      <c r="BZ13" s="378"/>
      <c r="CA13" s="378"/>
      <c r="CB13" s="378"/>
      <c r="CC13" s="379"/>
      <c r="CD13" s="380" t="s">
        <v>227</v>
      </c>
      <c r="CE13" s="381"/>
      <c r="CF13" s="381"/>
      <c r="CG13" s="381"/>
      <c r="CH13" s="381"/>
      <c r="CI13" s="381"/>
      <c r="CJ13" s="381"/>
      <c r="CK13" s="381"/>
      <c r="CL13" s="381"/>
      <c r="CM13" s="381"/>
      <c r="CN13" s="381"/>
      <c r="CO13" s="381"/>
      <c r="CP13" s="381"/>
      <c r="CQ13" s="381"/>
      <c r="CR13" s="381"/>
      <c r="CS13" s="382"/>
      <c r="CT13" s="383">
        <v>6.5</v>
      </c>
      <c r="CU13" s="384"/>
      <c r="CV13" s="384"/>
      <c r="CW13" s="384"/>
      <c r="CX13" s="384"/>
      <c r="CY13" s="384"/>
      <c r="CZ13" s="384"/>
      <c r="DA13" s="385"/>
      <c r="DB13" s="383">
        <v>6.7</v>
      </c>
      <c r="DC13" s="384"/>
      <c r="DD13" s="384"/>
      <c r="DE13" s="384"/>
      <c r="DF13" s="384"/>
      <c r="DG13" s="384"/>
      <c r="DH13" s="384"/>
      <c r="DI13" s="385"/>
    </row>
    <row r="14" spans="1:119" ht="18.75" customHeight="1" x14ac:dyDescent="0.2">
      <c r="A14" s="2"/>
      <c r="B14" s="537"/>
      <c r="C14" s="538"/>
      <c r="D14" s="538"/>
      <c r="E14" s="538"/>
      <c r="F14" s="538"/>
      <c r="G14" s="538"/>
      <c r="H14" s="538"/>
      <c r="I14" s="538"/>
      <c r="J14" s="538"/>
      <c r="K14" s="539"/>
      <c r="L14" s="427" t="s">
        <v>228</v>
      </c>
      <c r="M14" s="428"/>
      <c r="N14" s="428"/>
      <c r="O14" s="428"/>
      <c r="P14" s="428"/>
      <c r="Q14" s="429"/>
      <c r="R14" s="423">
        <v>26368</v>
      </c>
      <c r="S14" s="424"/>
      <c r="T14" s="424"/>
      <c r="U14" s="424"/>
      <c r="V14" s="425"/>
      <c r="W14" s="508"/>
      <c r="X14" s="509"/>
      <c r="Y14" s="509"/>
      <c r="Z14" s="509"/>
      <c r="AA14" s="509"/>
      <c r="AB14" s="499"/>
      <c r="AC14" s="430">
        <v>4.8</v>
      </c>
      <c r="AD14" s="431"/>
      <c r="AE14" s="431"/>
      <c r="AF14" s="431"/>
      <c r="AG14" s="432"/>
      <c r="AH14" s="430">
        <v>5.0999999999999996</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229</v>
      </c>
      <c r="CE14" s="435"/>
      <c r="CF14" s="435"/>
      <c r="CG14" s="435"/>
      <c r="CH14" s="435"/>
      <c r="CI14" s="435"/>
      <c r="CJ14" s="435"/>
      <c r="CK14" s="435"/>
      <c r="CL14" s="435"/>
      <c r="CM14" s="435"/>
      <c r="CN14" s="435"/>
      <c r="CO14" s="435"/>
      <c r="CP14" s="435"/>
      <c r="CQ14" s="435"/>
      <c r="CR14" s="435"/>
      <c r="CS14" s="436"/>
      <c r="CT14" s="437" t="s">
        <v>207</v>
      </c>
      <c r="CU14" s="438"/>
      <c r="CV14" s="438"/>
      <c r="CW14" s="438"/>
      <c r="CX14" s="438"/>
      <c r="CY14" s="438"/>
      <c r="CZ14" s="438"/>
      <c r="DA14" s="439"/>
      <c r="DB14" s="437" t="s">
        <v>207</v>
      </c>
      <c r="DC14" s="438"/>
      <c r="DD14" s="438"/>
      <c r="DE14" s="438"/>
      <c r="DF14" s="438"/>
      <c r="DG14" s="438"/>
      <c r="DH14" s="438"/>
      <c r="DI14" s="439"/>
    </row>
    <row r="15" spans="1:119" ht="18.75" customHeight="1" x14ac:dyDescent="0.2">
      <c r="A15" s="2"/>
      <c r="B15" s="537"/>
      <c r="C15" s="538"/>
      <c r="D15" s="538"/>
      <c r="E15" s="538"/>
      <c r="F15" s="538"/>
      <c r="G15" s="538"/>
      <c r="H15" s="538"/>
      <c r="I15" s="538"/>
      <c r="J15" s="538"/>
      <c r="K15" s="539"/>
      <c r="L15" s="16"/>
      <c r="M15" s="420" t="s">
        <v>221</v>
      </c>
      <c r="N15" s="421"/>
      <c r="O15" s="421"/>
      <c r="P15" s="421"/>
      <c r="Q15" s="422"/>
      <c r="R15" s="423">
        <v>25669</v>
      </c>
      <c r="S15" s="424"/>
      <c r="T15" s="424"/>
      <c r="U15" s="424"/>
      <c r="V15" s="425"/>
      <c r="W15" s="522" t="s">
        <v>7</v>
      </c>
      <c r="X15" s="523"/>
      <c r="Y15" s="523"/>
      <c r="Z15" s="523"/>
      <c r="AA15" s="523"/>
      <c r="AB15" s="513"/>
      <c r="AC15" s="399">
        <v>5136</v>
      </c>
      <c r="AD15" s="400"/>
      <c r="AE15" s="400"/>
      <c r="AF15" s="400"/>
      <c r="AG15" s="426"/>
      <c r="AH15" s="399">
        <v>5441</v>
      </c>
      <c r="AI15" s="400"/>
      <c r="AJ15" s="400"/>
      <c r="AK15" s="400"/>
      <c r="AL15" s="401"/>
      <c r="AM15" s="369"/>
      <c r="AN15" s="370"/>
      <c r="AO15" s="370"/>
      <c r="AP15" s="370"/>
      <c r="AQ15" s="370"/>
      <c r="AR15" s="370"/>
      <c r="AS15" s="370"/>
      <c r="AT15" s="371"/>
      <c r="AU15" s="372"/>
      <c r="AV15" s="373"/>
      <c r="AW15" s="373"/>
      <c r="AX15" s="373"/>
      <c r="AY15" s="357" t="s">
        <v>232</v>
      </c>
      <c r="AZ15" s="358"/>
      <c r="BA15" s="358"/>
      <c r="BB15" s="358"/>
      <c r="BC15" s="358"/>
      <c r="BD15" s="358"/>
      <c r="BE15" s="358"/>
      <c r="BF15" s="358"/>
      <c r="BG15" s="358"/>
      <c r="BH15" s="358"/>
      <c r="BI15" s="358"/>
      <c r="BJ15" s="358"/>
      <c r="BK15" s="358"/>
      <c r="BL15" s="358"/>
      <c r="BM15" s="359"/>
      <c r="BN15" s="360">
        <v>3712113</v>
      </c>
      <c r="BO15" s="361"/>
      <c r="BP15" s="361"/>
      <c r="BQ15" s="361"/>
      <c r="BR15" s="361"/>
      <c r="BS15" s="361"/>
      <c r="BT15" s="361"/>
      <c r="BU15" s="362"/>
      <c r="BV15" s="360">
        <v>3399071</v>
      </c>
      <c r="BW15" s="361"/>
      <c r="BX15" s="361"/>
      <c r="BY15" s="361"/>
      <c r="BZ15" s="361"/>
      <c r="CA15" s="361"/>
      <c r="CB15" s="361"/>
      <c r="CC15" s="362"/>
      <c r="CD15" s="363" t="s">
        <v>222</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2">
      <c r="A16" s="2"/>
      <c r="B16" s="537"/>
      <c r="C16" s="538"/>
      <c r="D16" s="538"/>
      <c r="E16" s="538"/>
      <c r="F16" s="538"/>
      <c r="G16" s="538"/>
      <c r="H16" s="538"/>
      <c r="I16" s="538"/>
      <c r="J16" s="538"/>
      <c r="K16" s="539"/>
      <c r="L16" s="427" t="s">
        <v>47</v>
      </c>
      <c r="M16" s="440"/>
      <c r="N16" s="440"/>
      <c r="O16" s="440"/>
      <c r="P16" s="440"/>
      <c r="Q16" s="441"/>
      <c r="R16" s="442" t="s">
        <v>234</v>
      </c>
      <c r="S16" s="443"/>
      <c r="T16" s="443"/>
      <c r="U16" s="443"/>
      <c r="V16" s="444"/>
      <c r="W16" s="508"/>
      <c r="X16" s="509"/>
      <c r="Y16" s="509"/>
      <c r="Z16" s="509"/>
      <c r="AA16" s="509"/>
      <c r="AB16" s="499"/>
      <c r="AC16" s="430">
        <v>40.200000000000003</v>
      </c>
      <c r="AD16" s="431"/>
      <c r="AE16" s="431"/>
      <c r="AF16" s="431"/>
      <c r="AG16" s="432"/>
      <c r="AH16" s="430">
        <v>41.7</v>
      </c>
      <c r="AI16" s="431"/>
      <c r="AJ16" s="431"/>
      <c r="AK16" s="431"/>
      <c r="AL16" s="433"/>
      <c r="AM16" s="369"/>
      <c r="AN16" s="370"/>
      <c r="AO16" s="370"/>
      <c r="AP16" s="370"/>
      <c r="AQ16" s="370"/>
      <c r="AR16" s="370"/>
      <c r="AS16" s="370"/>
      <c r="AT16" s="371"/>
      <c r="AU16" s="372"/>
      <c r="AV16" s="373"/>
      <c r="AW16" s="373"/>
      <c r="AX16" s="373"/>
      <c r="AY16" s="374" t="s">
        <v>113</v>
      </c>
      <c r="AZ16" s="375"/>
      <c r="BA16" s="375"/>
      <c r="BB16" s="375"/>
      <c r="BC16" s="375"/>
      <c r="BD16" s="375"/>
      <c r="BE16" s="375"/>
      <c r="BF16" s="375"/>
      <c r="BG16" s="375"/>
      <c r="BH16" s="375"/>
      <c r="BI16" s="375"/>
      <c r="BJ16" s="375"/>
      <c r="BK16" s="375"/>
      <c r="BL16" s="375"/>
      <c r="BM16" s="376"/>
      <c r="BN16" s="377">
        <v>4741486</v>
      </c>
      <c r="BO16" s="378"/>
      <c r="BP16" s="378"/>
      <c r="BQ16" s="378"/>
      <c r="BR16" s="378"/>
      <c r="BS16" s="378"/>
      <c r="BT16" s="378"/>
      <c r="BU16" s="379"/>
      <c r="BV16" s="377">
        <v>4394760</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2">
      <c r="A17" s="2"/>
      <c r="B17" s="540"/>
      <c r="C17" s="541"/>
      <c r="D17" s="541"/>
      <c r="E17" s="541"/>
      <c r="F17" s="541"/>
      <c r="G17" s="541"/>
      <c r="H17" s="541"/>
      <c r="I17" s="541"/>
      <c r="J17" s="541"/>
      <c r="K17" s="542"/>
      <c r="L17" s="17"/>
      <c r="M17" s="445" t="s">
        <v>106</v>
      </c>
      <c r="N17" s="446"/>
      <c r="O17" s="446"/>
      <c r="P17" s="446"/>
      <c r="Q17" s="447"/>
      <c r="R17" s="442" t="s">
        <v>237</v>
      </c>
      <c r="S17" s="443"/>
      <c r="T17" s="443"/>
      <c r="U17" s="443"/>
      <c r="V17" s="444"/>
      <c r="W17" s="522" t="s">
        <v>97</v>
      </c>
      <c r="X17" s="523"/>
      <c r="Y17" s="523"/>
      <c r="Z17" s="523"/>
      <c r="AA17" s="523"/>
      <c r="AB17" s="513"/>
      <c r="AC17" s="399">
        <v>7020</v>
      </c>
      <c r="AD17" s="400"/>
      <c r="AE17" s="400"/>
      <c r="AF17" s="400"/>
      <c r="AG17" s="426"/>
      <c r="AH17" s="399">
        <v>6940</v>
      </c>
      <c r="AI17" s="400"/>
      <c r="AJ17" s="400"/>
      <c r="AK17" s="400"/>
      <c r="AL17" s="401"/>
      <c r="AM17" s="369"/>
      <c r="AN17" s="370"/>
      <c r="AO17" s="370"/>
      <c r="AP17" s="370"/>
      <c r="AQ17" s="370"/>
      <c r="AR17" s="370"/>
      <c r="AS17" s="370"/>
      <c r="AT17" s="371"/>
      <c r="AU17" s="372"/>
      <c r="AV17" s="373"/>
      <c r="AW17" s="373"/>
      <c r="AX17" s="373"/>
      <c r="AY17" s="374" t="s">
        <v>239</v>
      </c>
      <c r="AZ17" s="375"/>
      <c r="BA17" s="375"/>
      <c r="BB17" s="375"/>
      <c r="BC17" s="375"/>
      <c r="BD17" s="375"/>
      <c r="BE17" s="375"/>
      <c r="BF17" s="375"/>
      <c r="BG17" s="375"/>
      <c r="BH17" s="375"/>
      <c r="BI17" s="375"/>
      <c r="BJ17" s="375"/>
      <c r="BK17" s="375"/>
      <c r="BL17" s="375"/>
      <c r="BM17" s="376"/>
      <c r="BN17" s="377">
        <v>4701525</v>
      </c>
      <c r="BO17" s="378"/>
      <c r="BP17" s="378"/>
      <c r="BQ17" s="378"/>
      <c r="BR17" s="378"/>
      <c r="BS17" s="378"/>
      <c r="BT17" s="378"/>
      <c r="BU17" s="379"/>
      <c r="BV17" s="377">
        <v>4319596</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2">
      <c r="A18" s="2"/>
      <c r="B18" s="448" t="s">
        <v>240</v>
      </c>
      <c r="C18" s="449"/>
      <c r="D18" s="449"/>
      <c r="E18" s="450"/>
      <c r="F18" s="450"/>
      <c r="G18" s="450"/>
      <c r="H18" s="450"/>
      <c r="I18" s="450"/>
      <c r="J18" s="450"/>
      <c r="K18" s="450"/>
      <c r="L18" s="451">
        <v>31.11</v>
      </c>
      <c r="M18" s="451"/>
      <c r="N18" s="451"/>
      <c r="O18" s="451"/>
      <c r="P18" s="451"/>
      <c r="Q18" s="451"/>
      <c r="R18" s="452"/>
      <c r="S18" s="452"/>
      <c r="T18" s="452"/>
      <c r="U18" s="452"/>
      <c r="V18" s="453"/>
      <c r="W18" s="524"/>
      <c r="X18" s="525"/>
      <c r="Y18" s="525"/>
      <c r="Z18" s="525"/>
      <c r="AA18" s="525"/>
      <c r="AB18" s="516"/>
      <c r="AC18" s="454">
        <v>55</v>
      </c>
      <c r="AD18" s="455"/>
      <c r="AE18" s="455"/>
      <c r="AF18" s="455"/>
      <c r="AG18" s="456"/>
      <c r="AH18" s="454">
        <v>53.2</v>
      </c>
      <c r="AI18" s="455"/>
      <c r="AJ18" s="455"/>
      <c r="AK18" s="455"/>
      <c r="AL18" s="457"/>
      <c r="AM18" s="369"/>
      <c r="AN18" s="370"/>
      <c r="AO18" s="370"/>
      <c r="AP18" s="370"/>
      <c r="AQ18" s="370"/>
      <c r="AR18" s="370"/>
      <c r="AS18" s="370"/>
      <c r="AT18" s="371"/>
      <c r="AU18" s="372"/>
      <c r="AV18" s="373"/>
      <c r="AW18" s="373"/>
      <c r="AX18" s="373"/>
      <c r="AY18" s="374" t="s">
        <v>242</v>
      </c>
      <c r="AZ18" s="375"/>
      <c r="BA18" s="375"/>
      <c r="BB18" s="375"/>
      <c r="BC18" s="375"/>
      <c r="BD18" s="375"/>
      <c r="BE18" s="375"/>
      <c r="BF18" s="375"/>
      <c r="BG18" s="375"/>
      <c r="BH18" s="375"/>
      <c r="BI18" s="375"/>
      <c r="BJ18" s="375"/>
      <c r="BK18" s="375"/>
      <c r="BL18" s="375"/>
      <c r="BM18" s="376"/>
      <c r="BN18" s="377">
        <v>5570396</v>
      </c>
      <c r="BO18" s="378"/>
      <c r="BP18" s="378"/>
      <c r="BQ18" s="378"/>
      <c r="BR18" s="378"/>
      <c r="BS18" s="378"/>
      <c r="BT18" s="378"/>
      <c r="BU18" s="379"/>
      <c r="BV18" s="377">
        <v>5415716</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2">
      <c r="A19" s="2"/>
      <c r="B19" s="448" t="s">
        <v>70</v>
      </c>
      <c r="C19" s="449"/>
      <c r="D19" s="449"/>
      <c r="E19" s="450"/>
      <c r="F19" s="450"/>
      <c r="G19" s="450"/>
      <c r="H19" s="450"/>
      <c r="I19" s="450"/>
      <c r="J19" s="450"/>
      <c r="K19" s="450"/>
      <c r="L19" s="458">
        <v>820</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244</v>
      </c>
      <c r="AZ19" s="375"/>
      <c r="BA19" s="375"/>
      <c r="BB19" s="375"/>
      <c r="BC19" s="375"/>
      <c r="BD19" s="375"/>
      <c r="BE19" s="375"/>
      <c r="BF19" s="375"/>
      <c r="BG19" s="375"/>
      <c r="BH19" s="375"/>
      <c r="BI19" s="375"/>
      <c r="BJ19" s="375"/>
      <c r="BK19" s="375"/>
      <c r="BL19" s="375"/>
      <c r="BM19" s="376"/>
      <c r="BN19" s="377">
        <v>7666633</v>
      </c>
      <c r="BO19" s="378"/>
      <c r="BP19" s="378"/>
      <c r="BQ19" s="378"/>
      <c r="BR19" s="378"/>
      <c r="BS19" s="378"/>
      <c r="BT19" s="378"/>
      <c r="BU19" s="379"/>
      <c r="BV19" s="377">
        <v>7060097</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2">
      <c r="A20" s="2"/>
      <c r="B20" s="448" t="s">
        <v>247</v>
      </c>
      <c r="C20" s="449"/>
      <c r="D20" s="449"/>
      <c r="E20" s="450"/>
      <c r="F20" s="450"/>
      <c r="G20" s="450"/>
      <c r="H20" s="450"/>
      <c r="I20" s="450"/>
      <c r="J20" s="450"/>
      <c r="K20" s="450"/>
      <c r="L20" s="458">
        <v>9728</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2">
      <c r="A21" s="2"/>
      <c r="B21" s="469" t="s">
        <v>249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2">
      <c r="A22" s="2"/>
      <c r="B22" s="568" t="s">
        <v>251</v>
      </c>
      <c r="C22" s="569"/>
      <c r="D22" s="570"/>
      <c r="E22" s="518" t="s">
        <v>5</v>
      </c>
      <c r="F22" s="523"/>
      <c r="G22" s="523"/>
      <c r="H22" s="523"/>
      <c r="I22" s="523"/>
      <c r="J22" s="523"/>
      <c r="K22" s="513"/>
      <c r="L22" s="518" t="s">
        <v>253</v>
      </c>
      <c r="M22" s="523"/>
      <c r="N22" s="523"/>
      <c r="O22" s="523"/>
      <c r="P22" s="513"/>
      <c r="Q22" s="545" t="s">
        <v>254</v>
      </c>
      <c r="R22" s="546"/>
      <c r="S22" s="546"/>
      <c r="T22" s="546"/>
      <c r="U22" s="546"/>
      <c r="V22" s="547"/>
      <c r="W22" s="577" t="s">
        <v>256</v>
      </c>
      <c r="X22" s="569"/>
      <c r="Y22" s="570"/>
      <c r="Z22" s="518" t="s">
        <v>5</v>
      </c>
      <c r="AA22" s="523"/>
      <c r="AB22" s="523"/>
      <c r="AC22" s="523"/>
      <c r="AD22" s="523"/>
      <c r="AE22" s="523"/>
      <c r="AF22" s="523"/>
      <c r="AG22" s="513"/>
      <c r="AH22" s="551" t="s">
        <v>193</v>
      </c>
      <c r="AI22" s="523"/>
      <c r="AJ22" s="523"/>
      <c r="AK22" s="523"/>
      <c r="AL22" s="513"/>
      <c r="AM22" s="551" t="s">
        <v>257</v>
      </c>
      <c r="AN22" s="552"/>
      <c r="AO22" s="552"/>
      <c r="AP22" s="552"/>
      <c r="AQ22" s="552"/>
      <c r="AR22" s="553"/>
      <c r="AS22" s="545" t="s">
        <v>254</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2">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258</v>
      </c>
      <c r="AZ23" s="358"/>
      <c r="BA23" s="358"/>
      <c r="BB23" s="358"/>
      <c r="BC23" s="358"/>
      <c r="BD23" s="358"/>
      <c r="BE23" s="358"/>
      <c r="BF23" s="358"/>
      <c r="BG23" s="358"/>
      <c r="BH23" s="358"/>
      <c r="BI23" s="358"/>
      <c r="BJ23" s="358"/>
      <c r="BK23" s="358"/>
      <c r="BL23" s="358"/>
      <c r="BM23" s="359"/>
      <c r="BN23" s="377">
        <v>7467828</v>
      </c>
      <c r="BO23" s="378"/>
      <c r="BP23" s="378"/>
      <c r="BQ23" s="378"/>
      <c r="BR23" s="378"/>
      <c r="BS23" s="378"/>
      <c r="BT23" s="378"/>
      <c r="BU23" s="379"/>
      <c r="BV23" s="377">
        <v>7373277</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2">
      <c r="A24" s="2"/>
      <c r="B24" s="571"/>
      <c r="C24" s="572"/>
      <c r="D24" s="573"/>
      <c r="E24" s="398" t="s">
        <v>261</v>
      </c>
      <c r="F24" s="370"/>
      <c r="G24" s="370"/>
      <c r="H24" s="370"/>
      <c r="I24" s="370"/>
      <c r="J24" s="370"/>
      <c r="K24" s="371"/>
      <c r="L24" s="399">
        <v>1</v>
      </c>
      <c r="M24" s="400"/>
      <c r="N24" s="400"/>
      <c r="O24" s="400"/>
      <c r="P24" s="426"/>
      <c r="Q24" s="399">
        <v>7180</v>
      </c>
      <c r="R24" s="400"/>
      <c r="S24" s="400"/>
      <c r="T24" s="400"/>
      <c r="U24" s="400"/>
      <c r="V24" s="426"/>
      <c r="W24" s="578"/>
      <c r="X24" s="572"/>
      <c r="Y24" s="573"/>
      <c r="Z24" s="398" t="s">
        <v>263</v>
      </c>
      <c r="AA24" s="370"/>
      <c r="AB24" s="370"/>
      <c r="AC24" s="370"/>
      <c r="AD24" s="370"/>
      <c r="AE24" s="370"/>
      <c r="AF24" s="370"/>
      <c r="AG24" s="371"/>
      <c r="AH24" s="399">
        <v>169</v>
      </c>
      <c r="AI24" s="400"/>
      <c r="AJ24" s="400"/>
      <c r="AK24" s="400"/>
      <c r="AL24" s="426"/>
      <c r="AM24" s="399">
        <v>494156</v>
      </c>
      <c r="AN24" s="400"/>
      <c r="AO24" s="400"/>
      <c r="AP24" s="400"/>
      <c r="AQ24" s="400"/>
      <c r="AR24" s="426"/>
      <c r="AS24" s="399">
        <v>2924</v>
      </c>
      <c r="AT24" s="400"/>
      <c r="AU24" s="400"/>
      <c r="AV24" s="400"/>
      <c r="AW24" s="400"/>
      <c r="AX24" s="401"/>
      <c r="AY24" s="472" t="s">
        <v>264</v>
      </c>
      <c r="AZ24" s="473"/>
      <c r="BA24" s="473"/>
      <c r="BB24" s="473"/>
      <c r="BC24" s="473"/>
      <c r="BD24" s="473"/>
      <c r="BE24" s="473"/>
      <c r="BF24" s="473"/>
      <c r="BG24" s="473"/>
      <c r="BH24" s="473"/>
      <c r="BI24" s="473"/>
      <c r="BJ24" s="473"/>
      <c r="BK24" s="473"/>
      <c r="BL24" s="473"/>
      <c r="BM24" s="474"/>
      <c r="BN24" s="377">
        <v>6585477</v>
      </c>
      <c r="BO24" s="378"/>
      <c r="BP24" s="378"/>
      <c r="BQ24" s="378"/>
      <c r="BR24" s="378"/>
      <c r="BS24" s="378"/>
      <c r="BT24" s="378"/>
      <c r="BU24" s="379"/>
      <c r="BV24" s="377">
        <v>6481127</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2">
      <c r="A25" s="2"/>
      <c r="B25" s="571"/>
      <c r="C25" s="572"/>
      <c r="D25" s="573"/>
      <c r="E25" s="398" t="s">
        <v>265</v>
      </c>
      <c r="F25" s="370"/>
      <c r="G25" s="370"/>
      <c r="H25" s="370"/>
      <c r="I25" s="370"/>
      <c r="J25" s="370"/>
      <c r="K25" s="371"/>
      <c r="L25" s="399">
        <v>1</v>
      </c>
      <c r="M25" s="400"/>
      <c r="N25" s="400"/>
      <c r="O25" s="400"/>
      <c r="P25" s="426"/>
      <c r="Q25" s="399">
        <v>5810</v>
      </c>
      <c r="R25" s="400"/>
      <c r="S25" s="400"/>
      <c r="T25" s="400"/>
      <c r="U25" s="400"/>
      <c r="V25" s="426"/>
      <c r="W25" s="578"/>
      <c r="X25" s="572"/>
      <c r="Y25" s="573"/>
      <c r="Z25" s="398" t="s">
        <v>267</v>
      </c>
      <c r="AA25" s="370"/>
      <c r="AB25" s="370"/>
      <c r="AC25" s="370"/>
      <c r="AD25" s="370"/>
      <c r="AE25" s="370"/>
      <c r="AF25" s="370"/>
      <c r="AG25" s="371"/>
      <c r="AH25" s="399" t="s">
        <v>207</v>
      </c>
      <c r="AI25" s="400"/>
      <c r="AJ25" s="400"/>
      <c r="AK25" s="400"/>
      <c r="AL25" s="426"/>
      <c r="AM25" s="399" t="s">
        <v>207</v>
      </c>
      <c r="AN25" s="400"/>
      <c r="AO25" s="400"/>
      <c r="AP25" s="400"/>
      <c r="AQ25" s="400"/>
      <c r="AR25" s="426"/>
      <c r="AS25" s="399" t="s">
        <v>207</v>
      </c>
      <c r="AT25" s="400"/>
      <c r="AU25" s="400"/>
      <c r="AV25" s="400"/>
      <c r="AW25" s="400"/>
      <c r="AX25" s="401"/>
      <c r="AY25" s="357" t="s">
        <v>38</v>
      </c>
      <c r="AZ25" s="358"/>
      <c r="BA25" s="358"/>
      <c r="BB25" s="358"/>
      <c r="BC25" s="358"/>
      <c r="BD25" s="358"/>
      <c r="BE25" s="358"/>
      <c r="BF25" s="358"/>
      <c r="BG25" s="358"/>
      <c r="BH25" s="358"/>
      <c r="BI25" s="358"/>
      <c r="BJ25" s="358"/>
      <c r="BK25" s="358"/>
      <c r="BL25" s="358"/>
      <c r="BM25" s="359"/>
      <c r="BN25" s="360">
        <v>10316</v>
      </c>
      <c r="BO25" s="361"/>
      <c r="BP25" s="361"/>
      <c r="BQ25" s="361"/>
      <c r="BR25" s="361"/>
      <c r="BS25" s="361"/>
      <c r="BT25" s="361"/>
      <c r="BU25" s="362"/>
      <c r="BV25" s="360">
        <v>10499</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2">
      <c r="A26" s="2"/>
      <c r="B26" s="571"/>
      <c r="C26" s="572"/>
      <c r="D26" s="573"/>
      <c r="E26" s="398" t="s">
        <v>268</v>
      </c>
      <c r="F26" s="370"/>
      <c r="G26" s="370"/>
      <c r="H26" s="370"/>
      <c r="I26" s="370"/>
      <c r="J26" s="370"/>
      <c r="K26" s="371"/>
      <c r="L26" s="399">
        <v>1</v>
      </c>
      <c r="M26" s="400"/>
      <c r="N26" s="400"/>
      <c r="O26" s="400"/>
      <c r="P26" s="426"/>
      <c r="Q26" s="399">
        <v>5510</v>
      </c>
      <c r="R26" s="400"/>
      <c r="S26" s="400"/>
      <c r="T26" s="400"/>
      <c r="U26" s="400"/>
      <c r="V26" s="426"/>
      <c r="W26" s="578"/>
      <c r="X26" s="572"/>
      <c r="Y26" s="573"/>
      <c r="Z26" s="398" t="s">
        <v>269</v>
      </c>
      <c r="AA26" s="478"/>
      <c r="AB26" s="478"/>
      <c r="AC26" s="478"/>
      <c r="AD26" s="478"/>
      <c r="AE26" s="478"/>
      <c r="AF26" s="478"/>
      <c r="AG26" s="479"/>
      <c r="AH26" s="399" t="s">
        <v>207</v>
      </c>
      <c r="AI26" s="400"/>
      <c r="AJ26" s="400"/>
      <c r="AK26" s="400"/>
      <c r="AL26" s="426"/>
      <c r="AM26" s="399" t="s">
        <v>207</v>
      </c>
      <c r="AN26" s="400"/>
      <c r="AO26" s="400"/>
      <c r="AP26" s="400"/>
      <c r="AQ26" s="400"/>
      <c r="AR26" s="426"/>
      <c r="AS26" s="399" t="s">
        <v>207</v>
      </c>
      <c r="AT26" s="400"/>
      <c r="AU26" s="400"/>
      <c r="AV26" s="400"/>
      <c r="AW26" s="400"/>
      <c r="AX26" s="401"/>
      <c r="AY26" s="380" t="s">
        <v>270</v>
      </c>
      <c r="AZ26" s="381"/>
      <c r="BA26" s="381"/>
      <c r="BB26" s="381"/>
      <c r="BC26" s="381"/>
      <c r="BD26" s="381"/>
      <c r="BE26" s="381"/>
      <c r="BF26" s="381"/>
      <c r="BG26" s="381"/>
      <c r="BH26" s="381"/>
      <c r="BI26" s="381"/>
      <c r="BJ26" s="381"/>
      <c r="BK26" s="381"/>
      <c r="BL26" s="381"/>
      <c r="BM26" s="382"/>
      <c r="BN26" s="377" t="s">
        <v>207</v>
      </c>
      <c r="BO26" s="378"/>
      <c r="BP26" s="378"/>
      <c r="BQ26" s="378"/>
      <c r="BR26" s="378"/>
      <c r="BS26" s="378"/>
      <c r="BT26" s="378"/>
      <c r="BU26" s="379"/>
      <c r="BV26" s="377" t="s">
        <v>207</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2">
      <c r="A27" s="2"/>
      <c r="B27" s="571"/>
      <c r="C27" s="572"/>
      <c r="D27" s="573"/>
      <c r="E27" s="398" t="s">
        <v>271</v>
      </c>
      <c r="F27" s="370"/>
      <c r="G27" s="370"/>
      <c r="H27" s="370"/>
      <c r="I27" s="370"/>
      <c r="J27" s="370"/>
      <c r="K27" s="371"/>
      <c r="L27" s="399">
        <v>1</v>
      </c>
      <c r="M27" s="400"/>
      <c r="N27" s="400"/>
      <c r="O27" s="400"/>
      <c r="P27" s="426"/>
      <c r="Q27" s="399">
        <v>3280</v>
      </c>
      <c r="R27" s="400"/>
      <c r="S27" s="400"/>
      <c r="T27" s="400"/>
      <c r="U27" s="400"/>
      <c r="V27" s="426"/>
      <c r="W27" s="578"/>
      <c r="X27" s="572"/>
      <c r="Y27" s="573"/>
      <c r="Z27" s="398" t="s">
        <v>272</v>
      </c>
      <c r="AA27" s="370"/>
      <c r="AB27" s="370"/>
      <c r="AC27" s="370"/>
      <c r="AD27" s="370"/>
      <c r="AE27" s="370"/>
      <c r="AF27" s="370"/>
      <c r="AG27" s="371"/>
      <c r="AH27" s="399">
        <v>14</v>
      </c>
      <c r="AI27" s="400"/>
      <c r="AJ27" s="400"/>
      <c r="AK27" s="400"/>
      <c r="AL27" s="426"/>
      <c r="AM27" s="399">
        <v>46061</v>
      </c>
      <c r="AN27" s="400"/>
      <c r="AO27" s="400"/>
      <c r="AP27" s="400"/>
      <c r="AQ27" s="400"/>
      <c r="AR27" s="426"/>
      <c r="AS27" s="399">
        <v>3290</v>
      </c>
      <c r="AT27" s="400"/>
      <c r="AU27" s="400"/>
      <c r="AV27" s="400"/>
      <c r="AW27" s="400"/>
      <c r="AX27" s="401"/>
      <c r="AY27" s="434" t="s">
        <v>275</v>
      </c>
      <c r="AZ27" s="435"/>
      <c r="BA27" s="435"/>
      <c r="BB27" s="435"/>
      <c r="BC27" s="435"/>
      <c r="BD27" s="435"/>
      <c r="BE27" s="435"/>
      <c r="BF27" s="435"/>
      <c r="BG27" s="435"/>
      <c r="BH27" s="435"/>
      <c r="BI27" s="435"/>
      <c r="BJ27" s="435"/>
      <c r="BK27" s="435"/>
      <c r="BL27" s="435"/>
      <c r="BM27" s="436"/>
      <c r="BN27" s="475">
        <v>300000</v>
      </c>
      <c r="BO27" s="476"/>
      <c r="BP27" s="476"/>
      <c r="BQ27" s="476"/>
      <c r="BR27" s="476"/>
      <c r="BS27" s="476"/>
      <c r="BT27" s="476"/>
      <c r="BU27" s="477"/>
      <c r="BV27" s="475">
        <v>300000</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2">
      <c r="A28" s="2"/>
      <c r="B28" s="571"/>
      <c r="C28" s="572"/>
      <c r="D28" s="573"/>
      <c r="E28" s="398" t="s">
        <v>276</v>
      </c>
      <c r="F28" s="370"/>
      <c r="G28" s="370"/>
      <c r="H28" s="370"/>
      <c r="I28" s="370"/>
      <c r="J28" s="370"/>
      <c r="K28" s="371"/>
      <c r="L28" s="399">
        <v>1</v>
      </c>
      <c r="M28" s="400"/>
      <c r="N28" s="400"/>
      <c r="O28" s="400"/>
      <c r="P28" s="426"/>
      <c r="Q28" s="399">
        <v>2500</v>
      </c>
      <c r="R28" s="400"/>
      <c r="S28" s="400"/>
      <c r="T28" s="400"/>
      <c r="U28" s="400"/>
      <c r="V28" s="426"/>
      <c r="W28" s="578"/>
      <c r="X28" s="572"/>
      <c r="Y28" s="573"/>
      <c r="Z28" s="398" t="s">
        <v>36</v>
      </c>
      <c r="AA28" s="370"/>
      <c r="AB28" s="370"/>
      <c r="AC28" s="370"/>
      <c r="AD28" s="370"/>
      <c r="AE28" s="370"/>
      <c r="AF28" s="370"/>
      <c r="AG28" s="371"/>
      <c r="AH28" s="399" t="s">
        <v>207</v>
      </c>
      <c r="AI28" s="400"/>
      <c r="AJ28" s="400"/>
      <c r="AK28" s="400"/>
      <c r="AL28" s="426"/>
      <c r="AM28" s="399" t="s">
        <v>207</v>
      </c>
      <c r="AN28" s="400"/>
      <c r="AO28" s="400"/>
      <c r="AP28" s="400"/>
      <c r="AQ28" s="400"/>
      <c r="AR28" s="426"/>
      <c r="AS28" s="399" t="s">
        <v>207</v>
      </c>
      <c r="AT28" s="400"/>
      <c r="AU28" s="400"/>
      <c r="AV28" s="400"/>
      <c r="AW28" s="400"/>
      <c r="AX28" s="401"/>
      <c r="AY28" s="559" t="s">
        <v>277</v>
      </c>
      <c r="AZ28" s="560"/>
      <c r="BA28" s="560"/>
      <c r="BB28" s="561"/>
      <c r="BC28" s="357" t="s">
        <v>105</v>
      </c>
      <c r="BD28" s="358"/>
      <c r="BE28" s="358"/>
      <c r="BF28" s="358"/>
      <c r="BG28" s="358"/>
      <c r="BH28" s="358"/>
      <c r="BI28" s="358"/>
      <c r="BJ28" s="358"/>
      <c r="BK28" s="358"/>
      <c r="BL28" s="358"/>
      <c r="BM28" s="359"/>
      <c r="BN28" s="360">
        <v>2082244</v>
      </c>
      <c r="BO28" s="361"/>
      <c r="BP28" s="361"/>
      <c r="BQ28" s="361"/>
      <c r="BR28" s="361"/>
      <c r="BS28" s="361"/>
      <c r="BT28" s="361"/>
      <c r="BU28" s="362"/>
      <c r="BV28" s="360">
        <v>2124342</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2">
      <c r="A29" s="2"/>
      <c r="B29" s="571"/>
      <c r="C29" s="572"/>
      <c r="D29" s="573"/>
      <c r="E29" s="398" t="s">
        <v>280</v>
      </c>
      <c r="F29" s="370"/>
      <c r="G29" s="370"/>
      <c r="H29" s="370"/>
      <c r="I29" s="370"/>
      <c r="J29" s="370"/>
      <c r="K29" s="371"/>
      <c r="L29" s="399">
        <v>12</v>
      </c>
      <c r="M29" s="400"/>
      <c r="N29" s="400"/>
      <c r="O29" s="400"/>
      <c r="P29" s="426"/>
      <c r="Q29" s="399">
        <v>2270</v>
      </c>
      <c r="R29" s="400"/>
      <c r="S29" s="400"/>
      <c r="T29" s="400"/>
      <c r="U29" s="400"/>
      <c r="V29" s="426"/>
      <c r="W29" s="579"/>
      <c r="X29" s="580"/>
      <c r="Y29" s="581"/>
      <c r="Z29" s="398" t="s">
        <v>282</v>
      </c>
      <c r="AA29" s="370"/>
      <c r="AB29" s="370"/>
      <c r="AC29" s="370"/>
      <c r="AD29" s="370"/>
      <c r="AE29" s="370"/>
      <c r="AF29" s="370"/>
      <c r="AG29" s="371"/>
      <c r="AH29" s="399">
        <v>183</v>
      </c>
      <c r="AI29" s="400"/>
      <c r="AJ29" s="400"/>
      <c r="AK29" s="400"/>
      <c r="AL29" s="426"/>
      <c r="AM29" s="399">
        <v>540217</v>
      </c>
      <c r="AN29" s="400"/>
      <c r="AO29" s="400"/>
      <c r="AP29" s="400"/>
      <c r="AQ29" s="400"/>
      <c r="AR29" s="426"/>
      <c r="AS29" s="399">
        <v>2952</v>
      </c>
      <c r="AT29" s="400"/>
      <c r="AU29" s="400"/>
      <c r="AV29" s="400"/>
      <c r="AW29" s="400"/>
      <c r="AX29" s="401"/>
      <c r="AY29" s="562"/>
      <c r="AZ29" s="563"/>
      <c r="BA29" s="563"/>
      <c r="BB29" s="564"/>
      <c r="BC29" s="374" t="s">
        <v>283</v>
      </c>
      <c r="BD29" s="375"/>
      <c r="BE29" s="375"/>
      <c r="BF29" s="375"/>
      <c r="BG29" s="375"/>
      <c r="BH29" s="375"/>
      <c r="BI29" s="375"/>
      <c r="BJ29" s="375"/>
      <c r="BK29" s="375"/>
      <c r="BL29" s="375"/>
      <c r="BM29" s="376"/>
      <c r="BN29" s="377">
        <v>457838</v>
      </c>
      <c r="BO29" s="378"/>
      <c r="BP29" s="378"/>
      <c r="BQ29" s="378"/>
      <c r="BR29" s="378"/>
      <c r="BS29" s="378"/>
      <c r="BT29" s="378"/>
      <c r="BU29" s="379"/>
      <c r="BV29" s="377">
        <v>557831</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2">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285</v>
      </c>
      <c r="X30" s="484"/>
      <c r="Y30" s="484"/>
      <c r="Z30" s="484"/>
      <c r="AA30" s="484"/>
      <c r="AB30" s="484"/>
      <c r="AC30" s="484"/>
      <c r="AD30" s="484"/>
      <c r="AE30" s="484"/>
      <c r="AF30" s="484"/>
      <c r="AG30" s="485"/>
      <c r="AH30" s="454">
        <v>98.2</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65</v>
      </c>
      <c r="BD30" s="473"/>
      <c r="BE30" s="473"/>
      <c r="BF30" s="473"/>
      <c r="BG30" s="473"/>
      <c r="BH30" s="473"/>
      <c r="BI30" s="473"/>
      <c r="BJ30" s="473"/>
      <c r="BK30" s="473"/>
      <c r="BL30" s="473"/>
      <c r="BM30" s="474"/>
      <c r="BN30" s="475">
        <v>1509735</v>
      </c>
      <c r="BO30" s="476"/>
      <c r="BP30" s="476"/>
      <c r="BQ30" s="476"/>
      <c r="BR30" s="476"/>
      <c r="BS30" s="476"/>
      <c r="BT30" s="476"/>
      <c r="BU30" s="477"/>
      <c r="BV30" s="475">
        <v>1613399</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197</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6" t="s">
        <v>123</v>
      </c>
      <c r="D33" s="486"/>
      <c r="E33" s="487" t="s">
        <v>292</v>
      </c>
      <c r="F33" s="487"/>
      <c r="G33" s="487"/>
      <c r="H33" s="487"/>
      <c r="I33" s="487"/>
      <c r="J33" s="487"/>
      <c r="K33" s="487"/>
      <c r="L33" s="487"/>
      <c r="M33" s="487"/>
      <c r="N33" s="487"/>
      <c r="O33" s="487"/>
      <c r="P33" s="487"/>
      <c r="Q33" s="487"/>
      <c r="R33" s="487"/>
      <c r="S33" s="487"/>
      <c r="T33" s="14"/>
      <c r="U33" s="486" t="s">
        <v>123</v>
      </c>
      <c r="V33" s="486"/>
      <c r="W33" s="487" t="s">
        <v>292</v>
      </c>
      <c r="X33" s="487"/>
      <c r="Y33" s="487"/>
      <c r="Z33" s="487"/>
      <c r="AA33" s="487"/>
      <c r="AB33" s="487"/>
      <c r="AC33" s="487"/>
      <c r="AD33" s="487"/>
      <c r="AE33" s="487"/>
      <c r="AF33" s="487"/>
      <c r="AG33" s="487"/>
      <c r="AH33" s="487"/>
      <c r="AI33" s="487"/>
      <c r="AJ33" s="487"/>
      <c r="AK33" s="487"/>
      <c r="AL33" s="14"/>
      <c r="AM33" s="486" t="s">
        <v>123</v>
      </c>
      <c r="AN33" s="486"/>
      <c r="AO33" s="487" t="s">
        <v>292</v>
      </c>
      <c r="AP33" s="487"/>
      <c r="AQ33" s="487"/>
      <c r="AR33" s="487"/>
      <c r="AS33" s="487"/>
      <c r="AT33" s="487"/>
      <c r="AU33" s="487"/>
      <c r="AV33" s="487"/>
      <c r="AW33" s="487"/>
      <c r="AX33" s="487"/>
      <c r="AY33" s="487"/>
      <c r="AZ33" s="487"/>
      <c r="BA33" s="487"/>
      <c r="BB33" s="487"/>
      <c r="BC33" s="487"/>
      <c r="BD33" s="10"/>
      <c r="BE33" s="487" t="s">
        <v>293</v>
      </c>
      <c r="BF33" s="487"/>
      <c r="BG33" s="487" t="s">
        <v>176</v>
      </c>
      <c r="BH33" s="487"/>
      <c r="BI33" s="487"/>
      <c r="BJ33" s="487"/>
      <c r="BK33" s="487"/>
      <c r="BL33" s="487"/>
      <c r="BM33" s="487"/>
      <c r="BN33" s="487"/>
      <c r="BO33" s="487"/>
      <c r="BP33" s="487"/>
      <c r="BQ33" s="487"/>
      <c r="BR33" s="487"/>
      <c r="BS33" s="487"/>
      <c r="BT33" s="487"/>
      <c r="BU33" s="487"/>
      <c r="BV33" s="10"/>
      <c r="BW33" s="486" t="s">
        <v>293</v>
      </c>
      <c r="BX33" s="486"/>
      <c r="BY33" s="487" t="s">
        <v>114</v>
      </c>
      <c r="BZ33" s="487"/>
      <c r="CA33" s="487"/>
      <c r="CB33" s="487"/>
      <c r="CC33" s="487"/>
      <c r="CD33" s="487"/>
      <c r="CE33" s="487"/>
      <c r="CF33" s="487"/>
      <c r="CG33" s="487"/>
      <c r="CH33" s="487"/>
      <c r="CI33" s="487"/>
      <c r="CJ33" s="487"/>
      <c r="CK33" s="487"/>
      <c r="CL33" s="487"/>
      <c r="CM33" s="487"/>
      <c r="CN33" s="14"/>
      <c r="CO33" s="486" t="s">
        <v>123</v>
      </c>
      <c r="CP33" s="486"/>
      <c r="CQ33" s="487" t="s">
        <v>295</v>
      </c>
      <c r="CR33" s="487"/>
      <c r="CS33" s="487"/>
      <c r="CT33" s="487"/>
      <c r="CU33" s="487"/>
      <c r="CV33" s="487"/>
      <c r="CW33" s="487"/>
      <c r="CX33" s="487"/>
      <c r="CY33" s="487"/>
      <c r="CZ33" s="487"/>
      <c r="DA33" s="487"/>
      <c r="DB33" s="487"/>
      <c r="DC33" s="487"/>
      <c r="DD33" s="487"/>
      <c r="DE33" s="487"/>
      <c r="DF33" s="14"/>
      <c r="DG33" s="488" t="s">
        <v>80</v>
      </c>
      <c r="DH33" s="488"/>
      <c r="DI33" s="21"/>
    </row>
    <row r="34" spans="1:113" ht="32.25" customHeight="1" x14ac:dyDescent="0.2">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2</v>
      </c>
      <c r="V34" s="489"/>
      <c r="W34" s="490" t="str">
        <f>IF('各会計、関係団体の財政状況及び健全化判断比率'!B28="","",'各会計、関係団体の財政状況及び健全化判断比率'!B28)</f>
        <v>国民健康保険特別会計</v>
      </c>
      <c r="X34" s="490"/>
      <c r="Y34" s="490"/>
      <c r="Z34" s="490"/>
      <c r="AA34" s="490"/>
      <c r="AB34" s="490"/>
      <c r="AC34" s="490"/>
      <c r="AD34" s="490"/>
      <c r="AE34" s="490"/>
      <c r="AF34" s="490"/>
      <c r="AG34" s="490"/>
      <c r="AH34" s="490"/>
      <c r="AI34" s="490"/>
      <c r="AJ34" s="490"/>
      <c r="AK34" s="490"/>
      <c r="AL34" s="9"/>
      <c r="AM34" s="489" t="str">
        <f>IF(AO34="","",MAX(C34:D43,U34:V43)+1)</f>
        <v/>
      </c>
      <c r="AN34" s="489"/>
      <c r="AO34" s="490"/>
      <c r="AP34" s="490"/>
      <c r="AQ34" s="490"/>
      <c r="AR34" s="490"/>
      <c r="AS34" s="490"/>
      <c r="AT34" s="490"/>
      <c r="AU34" s="490"/>
      <c r="AV34" s="490"/>
      <c r="AW34" s="490"/>
      <c r="AX34" s="490"/>
      <c r="AY34" s="490"/>
      <c r="AZ34" s="490"/>
      <c r="BA34" s="490"/>
      <c r="BB34" s="490"/>
      <c r="BC34" s="490"/>
      <c r="BD34" s="9"/>
      <c r="BE34" s="489">
        <f>IF(BG34="","",MAX(C34:D43,U34:V43,AM34:AN43)+1)</f>
        <v>5</v>
      </c>
      <c r="BF34" s="489"/>
      <c r="BG34" s="490" t="str">
        <f>IF('各会計、関係団体の財政状況及び健全化判断比率'!B31="","",'各会計、関係団体の財政状況及び健全化判断比率'!B31)</f>
        <v>下水道事業特別会計</v>
      </c>
      <c r="BH34" s="490"/>
      <c r="BI34" s="490"/>
      <c r="BJ34" s="490"/>
      <c r="BK34" s="490"/>
      <c r="BL34" s="490"/>
      <c r="BM34" s="490"/>
      <c r="BN34" s="490"/>
      <c r="BO34" s="490"/>
      <c r="BP34" s="490"/>
      <c r="BQ34" s="490"/>
      <c r="BR34" s="490"/>
      <c r="BS34" s="490"/>
      <c r="BT34" s="490"/>
      <c r="BU34" s="490"/>
      <c r="BV34" s="9"/>
      <c r="BW34" s="489">
        <f>IF(BY34="","",MAX(C34:D43,U34:V43,AM34:AN43,BE34:BF43)+1)</f>
        <v>6</v>
      </c>
      <c r="BX34" s="489"/>
      <c r="BY34" s="490" t="str">
        <f>IF('各会計、関係団体の財政状況及び健全化判断比率'!B68="","",'各会計、関係団体の財政状況及び健全化判断比率'!B68)</f>
        <v>館林地区消防組合</v>
      </c>
      <c r="BZ34" s="490"/>
      <c r="CA34" s="490"/>
      <c r="CB34" s="490"/>
      <c r="CC34" s="490"/>
      <c r="CD34" s="490"/>
      <c r="CE34" s="490"/>
      <c r="CF34" s="490"/>
      <c r="CG34" s="490"/>
      <c r="CH34" s="490"/>
      <c r="CI34" s="490"/>
      <c r="CJ34" s="490"/>
      <c r="CK34" s="490"/>
      <c r="CL34" s="490"/>
      <c r="CM34" s="490"/>
      <c r="CN34" s="9"/>
      <c r="CO34" s="489" t="str">
        <f>IF(CQ34="","",MAX(C34:D43,U34:V43,AM34:AN43,BE34:BF43,BW34:BX43)+1)</f>
        <v/>
      </c>
      <c r="CP34" s="489"/>
      <c r="CQ34" s="490" t="str">
        <f>IF('各会計、関係団体の財政状況及び健全化判断比率'!BS7="","",'各会計、関係団体の財政状況及び健全化判断比率'!BS7)</f>
        <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2">
      <c r="A35" s="2"/>
      <c r="B35" s="5"/>
      <c r="C35" s="489" t="str">
        <f t="shared" ref="C35:C43" si="0">IF(E35="","",C34+1)</f>
        <v/>
      </c>
      <c r="D35" s="489"/>
      <c r="E35" s="490" t="str">
        <f>IF('各会計、関係団体の財政状況及び健全化判断比率'!B8="","",'各会計、関係団体の財政状況及び健全化判断比率'!B8)</f>
        <v/>
      </c>
      <c r="F35" s="490"/>
      <c r="G35" s="490"/>
      <c r="H35" s="490"/>
      <c r="I35" s="490"/>
      <c r="J35" s="490"/>
      <c r="K35" s="490"/>
      <c r="L35" s="490"/>
      <c r="M35" s="490"/>
      <c r="N35" s="490"/>
      <c r="O35" s="490"/>
      <c r="P35" s="490"/>
      <c r="Q35" s="490"/>
      <c r="R35" s="490"/>
      <c r="S35" s="490"/>
      <c r="T35" s="9"/>
      <c r="U35" s="489">
        <f t="shared" ref="U35:U43" si="1">IF(W35="","",U34+1)</f>
        <v>3</v>
      </c>
      <c r="V35" s="489"/>
      <c r="W35" s="490" t="str">
        <f>IF('各会計、関係団体の財政状況及び健全化判断比率'!B29="","",'各会計、関係団体の財政状況及び健全化判断比率'!B29)</f>
        <v>介護保険特別会計</v>
      </c>
      <c r="X35" s="490"/>
      <c r="Y35" s="490"/>
      <c r="Z35" s="490"/>
      <c r="AA35" s="490"/>
      <c r="AB35" s="490"/>
      <c r="AC35" s="490"/>
      <c r="AD35" s="490"/>
      <c r="AE35" s="490"/>
      <c r="AF35" s="490"/>
      <c r="AG35" s="490"/>
      <c r="AH35" s="490"/>
      <c r="AI35" s="490"/>
      <c r="AJ35" s="490"/>
      <c r="AK35" s="490"/>
      <c r="AL35" s="9"/>
      <c r="AM35" s="489" t="str">
        <f t="shared" ref="AM35:AM43" si="2">IF(AO35="","",AM34+1)</f>
        <v/>
      </c>
      <c r="AN35" s="489"/>
      <c r="AO35" s="490"/>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7</v>
      </c>
      <c r="BX35" s="489"/>
      <c r="BY35" s="490" t="str">
        <f>IF('各会計、関係団体の財政状況及び健全化判断比率'!B69="","",'各会計、関係団体の財政状況及び健全化判断比率'!B69)</f>
        <v>邑楽館林医療事務組合（一般会計）</v>
      </c>
      <c r="BZ35" s="490"/>
      <c r="CA35" s="490"/>
      <c r="CB35" s="490"/>
      <c r="CC35" s="490"/>
      <c r="CD35" s="490"/>
      <c r="CE35" s="490"/>
      <c r="CF35" s="490"/>
      <c r="CG35" s="490"/>
      <c r="CH35" s="490"/>
      <c r="CI35" s="490"/>
      <c r="CJ35" s="490"/>
      <c r="CK35" s="490"/>
      <c r="CL35" s="490"/>
      <c r="CM35" s="490"/>
      <c r="CN35" s="9"/>
      <c r="CO35" s="489" t="str">
        <f t="shared" ref="CO35:CO43" si="5">IF(CQ35="","",CO34+1)</f>
        <v/>
      </c>
      <c r="CP35" s="489"/>
      <c r="CQ35" s="490" t="str">
        <f>IF('各会計、関係団体の財政状況及び健全化判断比率'!BS8="","",'各会計、関係団体の財政状況及び健全化判断比率'!BS8)</f>
        <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2">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4</v>
      </c>
      <c r="V36" s="489"/>
      <c r="W36" s="490" t="str">
        <f>IF('各会計、関係団体の財政状況及び健全化判断比率'!B30="","",'各会計、関係団体の財政状況及び健全化判断比率'!B30)</f>
        <v>後期高齢者医療特別会計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8</v>
      </c>
      <c r="BX36" s="489"/>
      <c r="BY36" s="490" t="str">
        <f>IF('各会計、関係団体の財政状況及び健全化判断比率'!B70="","",'各会計、関係団体の財政状況及び健全化判断比率'!B70)</f>
        <v>邑楽館林医療事務組合（病院事業会計）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2">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9</v>
      </c>
      <c r="BX37" s="489"/>
      <c r="BY37" s="490" t="str">
        <f>IF('各会計、関係団体の財政状況及び健全化判断比率'!B71="","",'各会計、関係団体の財政状況及び健全化判断比率'!B71)</f>
        <v>太田市外三町広域清掃組合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2">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10</v>
      </c>
      <c r="BX38" s="489"/>
      <c r="BY38" s="490" t="str">
        <f>IF('各会計、関係団体の財政状況及び健全化判断比率'!B72="","",'各会計、関係団体の財政状況及び健全化判断比率'!B72)</f>
        <v>大泉町外三町広域清掃組合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2">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11</v>
      </c>
      <c r="BX39" s="489"/>
      <c r="BY39" s="490" t="str">
        <f>IF('各会計、関係団体の財政状況及び健全化判断比率'!B73="","",'各会計、関係団体の財政状況及び健全化判断比率'!B73)</f>
        <v>群馬県市町村会館管理組合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2">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12</v>
      </c>
      <c r="BX40" s="489"/>
      <c r="BY40" s="490" t="str">
        <f>IF('各会計、関係団体の財政状況及び健全化判断比率'!B74="","",'各会計、関係団体の財政状況及び健全化判断比率'!B74)</f>
        <v>群馬県市町村総合事務組合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2">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13</v>
      </c>
      <c r="BX41" s="489"/>
      <c r="BY41" s="490" t="str">
        <f>IF('各会計、関係団体の財政状況及び健全化判断比率'!B75="","",'各会計、関係団体の財政状況及び健全化判断比率'!B75)</f>
        <v>群馬県後期高齢者医療広域連合（一般会計）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2">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14</v>
      </c>
      <c r="BX42" s="489"/>
      <c r="BY42" s="490" t="str">
        <f>IF('各会計、関係団体の財政状況及び健全化判断比率'!B76="","",'各会計、関係団体の財政状況及び健全化判断比率'!B76)</f>
        <v>群馬県後期高齢者医療広域連合（事業会計）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2">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f t="shared" si="4"/>
        <v>15</v>
      </c>
      <c r="BX43" s="489"/>
      <c r="BY43" s="490" t="str">
        <f>IF('各会計、関係団体の財政状況及び健全化判断比率'!B77="","",'各会計、関係団体の財政状況及び健全化判断比率'!B77)</f>
        <v>群馬東部水道企業団</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296</v>
      </c>
      <c r="E46" s="1" t="s">
        <v>158</v>
      </c>
    </row>
    <row r="47" spans="1:113" x14ac:dyDescent="0.2">
      <c r="E47" s="1" t="s">
        <v>298</v>
      </c>
    </row>
    <row r="48" spans="1:113" x14ac:dyDescent="0.2">
      <c r="E48" s="1" t="s">
        <v>300</v>
      </c>
    </row>
    <row r="49" spans="5:5" x14ac:dyDescent="0.2">
      <c r="E49" s="1" t="s">
        <v>302</v>
      </c>
    </row>
    <row r="50" spans="5:5" x14ac:dyDescent="0.2">
      <c r="E50" s="1" t="s">
        <v>204</v>
      </c>
    </row>
    <row r="51" spans="5:5" x14ac:dyDescent="0.2">
      <c r="E51" s="1" t="s">
        <v>304</v>
      </c>
    </row>
    <row r="52" spans="5:5" x14ac:dyDescent="0.2">
      <c r="E52" s="1" t="s">
        <v>157</v>
      </c>
    </row>
    <row r="53" spans="5:5" x14ac:dyDescent="0.2"/>
    <row r="54" spans="5:5" x14ac:dyDescent="0.2"/>
    <row r="55" spans="5:5" x14ac:dyDescent="0.2"/>
    <row r="56" spans="5:5" x14ac:dyDescent="0.2"/>
  </sheetData>
  <sheetProtection algorithmName="SHA-512" hashValue="DaMYiX7Pe+9et202wjD4zUoDjQgkVbaNvpTST84BMjjwMRQ23AhP6nHusmnk+k2BpJh6BhaTXHmDC21booDWOg==" saltValue="qtXMcpQenANeDFXdhu47h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11</v>
      </c>
      <c r="C33" s="211"/>
      <c r="D33" s="211"/>
      <c r="E33" s="213" t="s">
        <v>14</v>
      </c>
      <c r="F33" s="214" t="s">
        <v>335</v>
      </c>
      <c r="G33" s="219" t="s">
        <v>417</v>
      </c>
      <c r="H33" s="219" t="s">
        <v>526</v>
      </c>
      <c r="I33" s="219" t="s">
        <v>527</v>
      </c>
      <c r="J33" s="223" t="s">
        <v>528</v>
      </c>
      <c r="K33" s="204"/>
      <c r="L33" s="204"/>
      <c r="M33" s="204"/>
      <c r="N33" s="204"/>
      <c r="O33" s="204"/>
      <c r="P33" s="204"/>
    </row>
    <row r="34" spans="1:16" ht="39" customHeight="1" x14ac:dyDescent="0.2">
      <c r="A34" s="204"/>
      <c r="B34" s="206"/>
      <c r="C34" s="1063" t="s">
        <v>453</v>
      </c>
      <c r="D34" s="1063"/>
      <c r="E34" s="1064"/>
      <c r="F34" s="215">
        <v>7.43</v>
      </c>
      <c r="G34" s="220">
        <v>5.75</v>
      </c>
      <c r="H34" s="220">
        <v>6.8</v>
      </c>
      <c r="I34" s="220">
        <v>6.06</v>
      </c>
      <c r="J34" s="224">
        <v>7.3</v>
      </c>
      <c r="K34" s="204"/>
      <c r="L34" s="204"/>
      <c r="M34" s="204"/>
      <c r="N34" s="204"/>
      <c r="O34" s="204"/>
      <c r="P34" s="204"/>
    </row>
    <row r="35" spans="1:16" ht="39" customHeight="1" x14ac:dyDescent="0.2">
      <c r="A35" s="204"/>
      <c r="B35" s="207"/>
      <c r="C35" s="1065" t="s">
        <v>250</v>
      </c>
      <c r="D35" s="1065"/>
      <c r="E35" s="1066"/>
      <c r="F35" s="216">
        <v>2.77</v>
      </c>
      <c r="G35" s="221">
        <v>3.49</v>
      </c>
      <c r="H35" s="221">
        <v>3</v>
      </c>
      <c r="I35" s="221">
        <v>3.28</v>
      </c>
      <c r="J35" s="225">
        <v>2.54</v>
      </c>
      <c r="K35" s="204"/>
      <c r="L35" s="204"/>
      <c r="M35" s="204"/>
      <c r="N35" s="204"/>
      <c r="O35" s="204"/>
      <c r="P35" s="204"/>
    </row>
    <row r="36" spans="1:16" ht="39" customHeight="1" x14ac:dyDescent="0.2">
      <c r="A36" s="204"/>
      <c r="B36" s="207"/>
      <c r="C36" s="1065" t="s">
        <v>26</v>
      </c>
      <c r="D36" s="1065"/>
      <c r="E36" s="1066"/>
      <c r="F36" s="216">
        <v>1.5</v>
      </c>
      <c r="G36" s="221">
        <v>1.41</v>
      </c>
      <c r="H36" s="221">
        <v>0.96</v>
      </c>
      <c r="I36" s="221">
        <v>0.53</v>
      </c>
      <c r="J36" s="225">
        <v>2.4700000000000002</v>
      </c>
      <c r="K36" s="204"/>
      <c r="L36" s="204"/>
      <c r="M36" s="204"/>
      <c r="N36" s="204"/>
      <c r="O36" s="204"/>
      <c r="P36" s="204"/>
    </row>
    <row r="37" spans="1:16" ht="39" customHeight="1" x14ac:dyDescent="0.2">
      <c r="A37" s="204"/>
      <c r="B37" s="207"/>
      <c r="C37" s="1065" t="s">
        <v>44</v>
      </c>
      <c r="D37" s="1065"/>
      <c r="E37" s="1066"/>
      <c r="F37" s="216">
        <v>0.2</v>
      </c>
      <c r="G37" s="221">
        <v>0.17</v>
      </c>
      <c r="H37" s="221">
        <v>0.27</v>
      </c>
      <c r="I37" s="221">
        <v>0.3</v>
      </c>
      <c r="J37" s="225">
        <v>0.33</v>
      </c>
      <c r="K37" s="204"/>
      <c r="L37" s="204"/>
      <c r="M37" s="204"/>
      <c r="N37" s="204"/>
      <c r="O37" s="204"/>
      <c r="P37" s="204"/>
    </row>
    <row r="38" spans="1:16" ht="39" customHeight="1" x14ac:dyDescent="0.2">
      <c r="A38" s="204"/>
      <c r="B38" s="207"/>
      <c r="C38" s="1065" t="s">
        <v>233</v>
      </c>
      <c r="D38" s="1065"/>
      <c r="E38" s="1066"/>
      <c r="F38" s="216">
        <v>7.0000000000000007E-2</v>
      </c>
      <c r="G38" s="221">
        <v>0.01</v>
      </c>
      <c r="H38" s="221">
        <v>0.02</v>
      </c>
      <c r="I38" s="221">
        <v>0.02</v>
      </c>
      <c r="J38" s="225">
        <v>0.01</v>
      </c>
      <c r="K38" s="204"/>
      <c r="L38" s="204"/>
      <c r="M38" s="204"/>
      <c r="N38" s="204"/>
      <c r="O38" s="204"/>
      <c r="P38" s="204"/>
    </row>
    <row r="39" spans="1:16" ht="39" customHeight="1" x14ac:dyDescent="0.2">
      <c r="A39" s="204"/>
      <c r="B39" s="207"/>
      <c r="C39" s="1065"/>
      <c r="D39" s="1065"/>
      <c r="E39" s="1066"/>
      <c r="F39" s="216"/>
      <c r="G39" s="221"/>
      <c r="H39" s="221"/>
      <c r="I39" s="221"/>
      <c r="J39" s="225"/>
      <c r="K39" s="204"/>
      <c r="L39" s="204"/>
      <c r="M39" s="204"/>
      <c r="N39" s="204"/>
      <c r="O39" s="204"/>
      <c r="P39" s="204"/>
    </row>
    <row r="40" spans="1:16" ht="39" customHeight="1" x14ac:dyDescent="0.2">
      <c r="A40" s="204"/>
      <c r="B40" s="207"/>
      <c r="C40" s="1065"/>
      <c r="D40" s="1065"/>
      <c r="E40" s="1066"/>
      <c r="F40" s="216"/>
      <c r="G40" s="221"/>
      <c r="H40" s="221"/>
      <c r="I40" s="221"/>
      <c r="J40" s="225"/>
      <c r="K40" s="204"/>
      <c r="L40" s="204"/>
      <c r="M40" s="204"/>
      <c r="N40" s="204"/>
      <c r="O40" s="204"/>
      <c r="P40" s="204"/>
    </row>
    <row r="41" spans="1:16" ht="39" customHeight="1" x14ac:dyDescent="0.2">
      <c r="A41" s="204"/>
      <c r="B41" s="207"/>
      <c r="C41" s="1065"/>
      <c r="D41" s="1065"/>
      <c r="E41" s="1066"/>
      <c r="F41" s="216"/>
      <c r="G41" s="221"/>
      <c r="H41" s="221"/>
      <c r="I41" s="221"/>
      <c r="J41" s="225"/>
      <c r="K41" s="204"/>
      <c r="L41" s="204"/>
      <c r="M41" s="204"/>
      <c r="N41" s="204"/>
      <c r="O41" s="204"/>
      <c r="P41" s="204"/>
    </row>
    <row r="42" spans="1:16" ht="39" customHeight="1" x14ac:dyDescent="0.2">
      <c r="A42" s="204"/>
      <c r="B42" s="208"/>
      <c r="C42" s="1065" t="s">
        <v>530</v>
      </c>
      <c r="D42" s="1065"/>
      <c r="E42" s="1066"/>
      <c r="F42" s="216" t="s">
        <v>207</v>
      </c>
      <c r="G42" s="221" t="s">
        <v>207</v>
      </c>
      <c r="H42" s="221" t="s">
        <v>207</v>
      </c>
      <c r="I42" s="221" t="s">
        <v>207</v>
      </c>
      <c r="J42" s="225" t="s">
        <v>207</v>
      </c>
      <c r="K42" s="204"/>
      <c r="L42" s="204"/>
      <c r="M42" s="204"/>
      <c r="N42" s="204"/>
      <c r="O42" s="204"/>
      <c r="P42" s="204"/>
    </row>
    <row r="43" spans="1:16" ht="39" customHeight="1" x14ac:dyDescent="0.2">
      <c r="A43" s="204"/>
      <c r="B43" s="209"/>
      <c r="C43" s="1067" t="s">
        <v>489</v>
      </c>
      <c r="D43" s="1067"/>
      <c r="E43" s="1068"/>
      <c r="F43" s="217">
        <v>0.08</v>
      </c>
      <c r="G43" s="222">
        <v>0.06</v>
      </c>
      <c r="H43" s="222">
        <v>0.04</v>
      </c>
      <c r="I43" s="222">
        <v>0</v>
      </c>
      <c r="J43" s="226" t="s">
        <v>207</v>
      </c>
      <c r="K43" s="204"/>
      <c r="L43" s="204"/>
      <c r="M43" s="204"/>
      <c r="N43" s="204"/>
      <c r="O43" s="204"/>
      <c r="P43" s="204"/>
    </row>
    <row r="44" spans="1:16" ht="39" customHeight="1" x14ac:dyDescent="0.2">
      <c r="A44" s="204"/>
      <c r="B44" s="210" t="s">
        <v>15</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MhjKP8OUXtSZcJNyuJmod+gO77aUG0uePhEJCvsOV7id+KvYvkLE3FTG7Brg0BLXFtqVnCqwyOG47HaOpA0wuw==" saltValue="/UlHVtMa/o395Zugn8C8F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5">
      <c r="A44" s="104"/>
      <c r="B44" s="227" t="s">
        <v>22</v>
      </c>
      <c r="C44" s="233"/>
      <c r="D44" s="233"/>
      <c r="E44" s="241"/>
      <c r="F44" s="241"/>
      <c r="G44" s="241"/>
      <c r="H44" s="241"/>
      <c r="I44" s="241"/>
      <c r="J44" s="244" t="s">
        <v>14</v>
      </c>
      <c r="K44" s="246" t="s">
        <v>335</v>
      </c>
      <c r="L44" s="254" t="s">
        <v>417</v>
      </c>
      <c r="M44" s="254" t="s">
        <v>526</v>
      </c>
      <c r="N44" s="254" t="s">
        <v>527</v>
      </c>
      <c r="O44" s="262" t="s">
        <v>528</v>
      </c>
      <c r="P44" s="104"/>
      <c r="Q44" s="104"/>
      <c r="R44" s="104"/>
      <c r="S44" s="104"/>
      <c r="T44" s="104"/>
      <c r="U44" s="104"/>
    </row>
    <row r="45" spans="1:21" ht="30.75" customHeight="1" x14ac:dyDescent="0.2">
      <c r="A45" s="104"/>
      <c r="B45" s="1089" t="s">
        <v>27</v>
      </c>
      <c r="C45" s="1090"/>
      <c r="D45" s="236"/>
      <c r="E45" s="1069" t="s">
        <v>24</v>
      </c>
      <c r="F45" s="1069"/>
      <c r="G45" s="1069"/>
      <c r="H45" s="1069"/>
      <c r="I45" s="1069"/>
      <c r="J45" s="1070"/>
      <c r="K45" s="247">
        <v>760</v>
      </c>
      <c r="L45" s="255">
        <v>775</v>
      </c>
      <c r="M45" s="255">
        <v>765</v>
      </c>
      <c r="N45" s="255">
        <v>743</v>
      </c>
      <c r="O45" s="263">
        <v>731</v>
      </c>
      <c r="P45" s="104"/>
      <c r="Q45" s="104"/>
      <c r="R45" s="104"/>
      <c r="S45" s="104"/>
      <c r="T45" s="104"/>
      <c r="U45" s="104"/>
    </row>
    <row r="46" spans="1:21" ht="30.75" customHeight="1" x14ac:dyDescent="0.2">
      <c r="A46" s="104"/>
      <c r="B46" s="1091"/>
      <c r="C46" s="1092"/>
      <c r="D46" s="237"/>
      <c r="E46" s="1071" t="s">
        <v>29</v>
      </c>
      <c r="F46" s="1071"/>
      <c r="G46" s="1071"/>
      <c r="H46" s="1071"/>
      <c r="I46" s="1071"/>
      <c r="J46" s="1072"/>
      <c r="K46" s="248" t="s">
        <v>207</v>
      </c>
      <c r="L46" s="256" t="s">
        <v>207</v>
      </c>
      <c r="M46" s="256" t="s">
        <v>207</v>
      </c>
      <c r="N46" s="256" t="s">
        <v>207</v>
      </c>
      <c r="O46" s="264" t="s">
        <v>207</v>
      </c>
      <c r="P46" s="104"/>
      <c r="Q46" s="104"/>
      <c r="R46" s="104"/>
      <c r="S46" s="104"/>
      <c r="T46" s="104"/>
      <c r="U46" s="104"/>
    </row>
    <row r="47" spans="1:21" ht="30.75" customHeight="1" x14ac:dyDescent="0.2">
      <c r="A47" s="104"/>
      <c r="B47" s="1091"/>
      <c r="C47" s="1092"/>
      <c r="D47" s="237"/>
      <c r="E47" s="1071" t="s">
        <v>34</v>
      </c>
      <c r="F47" s="1071"/>
      <c r="G47" s="1071"/>
      <c r="H47" s="1071"/>
      <c r="I47" s="1071"/>
      <c r="J47" s="1072"/>
      <c r="K47" s="248" t="s">
        <v>207</v>
      </c>
      <c r="L47" s="256" t="s">
        <v>207</v>
      </c>
      <c r="M47" s="256" t="s">
        <v>207</v>
      </c>
      <c r="N47" s="256" t="s">
        <v>207</v>
      </c>
      <c r="O47" s="264" t="s">
        <v>207</v>
      </c>
      <c r="P47" s="104"/>
      <c r="Q47" s="104"/>
      <c r="R47" s="104"/>
      <c r="S47" s="104"/>
      <c r="T47" s="104"/>
      <c r="U47" s="104"/>
    </row>
    <row r="48" spans="1:21" ht="30.75" customHeight="1" x14ac:dyDescent="0.2">
      <c r="A48" s="104"/>
      <c r="B48" s="1091"/>
      <c r="C48" s="1092"/>
      <c r="D48" s="237"/>
      <c r="E48" s="1071" t="s">
        <v>37</v>
      </c>
      <c r="F48" s="1071"/>
      <c r="G48" s="1071"/>
      <c r="H48" s="1071"/>
      <c r="I48" s="1071"/>
      <c r="J48" s="1072"/>
      <c r="K48" s="248">
        <v>133</v>
      </c>
      <c r="L48" s="256">
        <v>132</v>
      </c>
      <c r="M48" s="256">
        <v>134</v>
      </c>
      <c r="N48" s="256">
        <v>136</v>
      </c>
      <c r="O48" s="264">
        <v>138</v>
      </c>
      <c r="P48" s="104"/>
      <c r="Q48" s="104"/>
      <c r="R48" s="104"/>
      <c r="S48" s="104"/>
      <c r="T48" s="104"/>
      <c r="U48" s="104"/>
    </row>
    <row r="49" spans="1:21" ht="30.75" customHeight="1" x14ac:dyDescent="0.2">
      <c r="A49" s="104"/>
      <c r="B49" s="1091"/>
      <c r="C49" s="1092"/>
      <c r="D49" s="237"/>
      <c r="E49" s="1071" t="s">
        <v>0</v>
      </c>
      <c r="F49" s="1071"/>
      <c r="G49" s="1071"/>
      <c r="H49" s="1071"/>
      <c r="I49" s="1071"/>
      <c r="J49" s="1072"/>
      <c r="K49" s="248">
        <v>86</v>
      </c>
      <c r="L49" s="256">
        <v>95</v>
      </c>
      <c r="M49" s="256">
        <v>98</v>
      </c>
      <c r="N49" s="256">
        <v>91</v>
      </c>
      <c r="O49" s="264">
        <v>90</v>
      </c>
      <c r="P49" s="104"/>
      <c r="Q49" s="104"/>
      <c r="R49" s="104"/>
      <c r="S49" s="104"/>
      <c r="T49" s="104"/>
      <c r="U49" s="104"/>
    </row>
    <row r="50" spans="1:21" ht="30.75" customHeight="1" x14ac:dyDescent="0.2">
      <c r="A50" s="104"/>
      <c r="B50" s="1091"/>
      <c r="C50" s="1092"/>
      <c r="D50" s="237"/>
      <c r="E50" s="1071" t="s">
        <v>42</v>
      </c>
      <c r="F50" s="1071"/>
      <c r="G50" s="1071"/>
      <c r="H50" s="1071"/>
      <c r="I50" s="1071"/>
      <c r="J50" s="1072"/>
      <c r="K50" s="248">
        <v>2</v>
      </c>
      <c r="L50" s="256">
        <v>2</v>
      </c>
      <c r="M50" s="256">
        <v>2</v>
      </c>
      <c r="N50" s="256">
        <v>1</v>
      </c>
      <c r="O50" s="264">
        <v>1</v>
      </c>
      <c r="P50" s="104"/>
      <c r="Q50" s="104"/>
      <c r="R50" s="104"/>
      <c r="S50" s="104"/>
      <c r="T50" s="104"/>
      <c r="U50" s="104"/>
    </row>
    <row r="51" spans="1:21" ht="30.75" customHeight="1" x14ac:dyDescent="0.2">
      <c r="A51" s="104"/>
      <c r="B51" s="1093"/>
      <c r="C51" s="1094"/>
      <c r="D51" s="238"/>
      <c r="E51" s="1071" t="s">
        <v>45</v>
      </c>
      <c r="F51" s="1071"/>
      <c r="G51" s="1071"/>
      <c r="H51" s="1071"/>
      <c r="I51" s="1071"/>
      <c r="J51" s="1072"/>
      <c r="K51" s="248" t="s">
        <v>207</v>
      </c>
      <c r="L51" s="256" t="s">
        <v>207</v>
      </c>
      <c r="M51" s="256" t="s">
        <v>207</v>
      </c>
      <c r="N51" s="256" t="s">
        <v>207</v>
      </c>
      <c r="O51" s="264" t="s">
        <v>207</v>
      </c>
      <c r="P51" s="104"/>
      <c r="Q51" s="104"/>
      <c r="R51" s="104"/>
      <c r="S51" s="104"/>
      <c r="T51" s="104"/>
      <c r="U51" s="104"/>
    </row>
    <row r="52" spans="1:21" ht="30.75" customHeight="1" x14ac:dyDescent="0.2">
      <c r="A52" s="104"/>
      <c r="B52" s="1073" t="s">
        <v>52</v>
      </c>
      <c r="C52" s="1074"/>
      <c r="D52" s="238"/>
      <c r="E52" s="1071" t="s">
        <v>54</v>
      </c>
      <c r="F52" s="1071"/>
      <c r="G52" s="1071"/>
      <c r="H52" s="1071"/>
      <c r="I52" s="1071"/>
      <c r="J52" s="1072"/>
      <c r="K52" s="248">
        <v>651</v>
      </c>
      <c r="L52" s="256">
        <v>669</v>
      </c>
      <c r="M52" s="256">
        <v>640</v>
      </c>
      <c r="N52" s="256">
        <v>639</v>
      </c>
      <c r="O52" s="264">
        <v>630</v>
      </c>
      <c r="P52" s="104"/>
      <c r="Q52" s="104"/>
      <c r="R52" s="104"/>
      <c r="S52" s="104"/>
      <c r="T52" s="104"/>
      <c r="U52" s="104"/>
    </row>
    <row r="53" spans="1:21" ht="30.75" customHeight="1" x14ac:dyDescent="0.2">
      <c r="A53" s="104"/>
      <c r="B53" s="1075" t="s">
        <v>56</v>
      </c>
      <c r="C53" s="1076"/>
      <c r="D53" s="239"/>
      <c r="E53" s="1077" t="s">
        <v>59</v>
      </c>
      <c r="F53" s="1077"/>
      <c r="G53" s="1077"/>
      <c r="H53" s="1077"/>
      <c r="I53" s="1077"/>
      <c r="J53" s="1078"/>
      <c r="K53" s="249">
        <v>330</v>
      </c>
      <c r="L53" s="257">
        <v>335</v>
      </c>
      <c r="M53" s="257">
        <v>359</v>
      </c>
      <c r="N53" s="257">
        <v>332</v>
      </c>
      <c r="O53" s="265">
        <v>330</v>
      </c>
      <c r="P53" s="104"/>
      <c r="Q53" s="104"/>
      <c r="R53" s="104"/>
      <c r="S53" s="104"/>
      <c r="T53" s="104"/>
      <c r="U53" s="104"/>
    </row>
    <row r="54" spans="1:21" ht="24" customHeight="1" x14ac:dyDescent="0.25">
      <c r="A54" s="104"/>
      <c r="B54" s="228" t="s">
        <v>60</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v>
      </c>
      <c r="C55" s="234"/>
      <c r="D55" s="234"/>
      <c r="E55" s="234"/>
      <c r="F55" s="234"/>
      <c r="G55" s="234"/>
      <c r="H55" s="234"/>
      <c r="I55" s="234"/>
      <c r="J55" s="234"/>
      <c r="K55" s="250"/>
      <c r="L55" s="250"/>
      <c r="M55" s="250"/>
      <c r="N55" s="250"/>
      <c r="O55" s="266" t="s">
        <v>531</v>
      </c>
      <c r="P55" s="104"/>
      <c r="Q55" s="104"/>
      <c r="R55" s="104"/>
      <c r="S55" s="104"/>
      <c r="T55" s="104"/>
      <c r="U55" s="104"/>
    </row>
    <row r="56" spans="1:21" ht="31.5" customHeight="1" x14ac:dyDescent="0.25">
      <c r="A56" s="104"/>
      <c r="B56" s="230"/>
      <c r="C56" s="235"/>
      <c r="D56" s="235"/>
      <c r="E56" s="242"/>
      <c r="F56" s="242"/>
      <c r="G56" s="242"/>
      <c r="H56" s="242"/>
      <c r="I56" s="242"/>
      <c r="J56" s="245" t="s">
        <v>14</v>
      </c>
      <c r="K56" s="251" t="s">
        <v>532</v>
      </c>
      <c r="L56" s="258" t="s">
        <v>533</v>
      </c>
      <c r="M56" s="258" t="s">
        <v>534</v>
      </c>
      <c r="N56" s="258" t="s">
        <v>535</v>
      </c>
      <c r="O56" s="267" t="s">
        <v>536</v>
      </c>
      <c r="P56" s="104"/>
      <c r="Q56" s="104"/>
      <c r="R56" s="104"/>
      <c r="S56" s="104"/>
      <c r="T56" s="104"/>
      <c r="U56" s="104"/>
    </row>
    <row r="57" spans="1:21" ht="31.5" customHeight="1" x14ac:dyDescent="0.2">
      <c r="B57" s="1085" t="s">
        <v>53</v>
      </c>
      <c r="C57" s="1086"/>
      <c r="D57" s="1079" t="s">
        <v>68</v>
      </c>
      <c r="E57" s="1080"/>
      <c r="F57" s="1080"/>
      <c r="G57" s="1080"/>
      <c r="H57" s="1080"/>
      <c r="I57" s="1080"/>
      <c r="J57" s="1081"/>
      <c r="K57" s="252"/>
      <c r="L57" s="259"/>
      <c r="M57" s="259"/>
      <c r="N57" s="259"/>
      <c r="O57" s="268"/>
    </row>
    <row r="58" spans="1:21" ht="31.5" customHeight="1" x14ac:dyDescent="0.2">
      <c r="B58" s="1087"/>
      <c r="C58" s="1088"/>
      <c r="D58" s="1082" t="s">
        <v>18</v>
      </c>
      <c r="E58" s="1083"/>
      <c r="F58" s="1083"/>
      <c r="G58" s="1083"/>
      <c r="H58" s="1083"/>
      <c r="I58" s="1083"/>
      <c r="J58" s="1084"/>
      <c r="K58" s="253"/>
      <c r="L58" s="260"/>
      <c r="M58" s="260"/>
      <c r="N58" s="260"/>
      <c r="O58" s="269"/>
    </row>
    <row r="59" spans="1:21" ht="24" customHeight="1" x14ac:dyDescent="0.2">
      <c r="B59" s="231"/>
      <c r="C59" s="231"/>
      <c r="D59" s="240" t="s">
        <v>48</v>
      </c>
      <c r="E59" s="243"/>
      <c r="F59" s="243"/>
      <c r="G59" s="243"/>
      <c r="H59" s="243"/>
      <c r="I59" s="243"/>
      <c r="J59" s="243"/>
      <c r="K59" s="243"/>
      <c r="L59" s="243"/>
      <c r="M59" s="243"/>
      <c r="N59" s="243"/>
      <c r="O59" s="243"/>
    </row>
    <row r="60" spans="1:21" ht="24" customHeight="1" x14ac:dyDescent="0.2">
      <c r="B60" s="232"/>
      <c r="C60" s="232"/>
      <c r="D60" s="240" t="s">
        <v>43</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uw/mM1DC+hZTyDseByug3hi97LWgzrZn3sbbXF4pcPf43yaV+nd7H0c7IkWXZN/ti1R2vGLNnOHi7QYtP0fNdg==" saltValue="kIwb2NFtQ/n5zGIN6v9EF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5">
      <c r="B40" s="227" t="s">
        <v>22</v>
      </c>
      <c r="C40" s="233"/>
      <c r="D40" s="233"/>
      <c r="E40" s="241"/>
      <c r="F40" s="241"/>
      <c r="G40" s="241"/>
      <c r="H40" s="244" t="s">
        <v>14</v>
      </c>
      <c r="I40" s="246" t="s">
        <v>335</v>
      </c>
      <c r="J40" s="254" t="s">
        <v>417</v>
      </c>
      <c r="K40" s="254" t="s">
        <v>526</v>
      </c>
      <c r="L40" s="254" t="s">
        <v>527</v>
      </c>
      <c r="M40" s="275" t="s">
        <v>528</v>
      </c>
    </row>
    <row r="41" spans="2:13" ht="27.75" customHeight="1" x14ac:dyDescent="0.2">
      <c r="B41" s="1089" t="s">
        <v>39</v>
      </c>
      <c r="C41" s="1090"/>
      <c r="D41" s="236"/>
      <c r="E41" s="1095" t="s">
        <v>69</v>
      </c>
      <c r="F41" s="1095"/>
      <c r="G41" s="1095"/>
      <c r="H41" s="1096"/>
      <c r="I41" s="247">
        <v>7631</v>
      </c>
      <c r="J41" s="255">
        <v>7640</v>
      </c>
      <c r="K41" s="255">
        <v>7515</v>
      </c>
      <c r="L41" s="255">
        <v>7373</v>
      </c>
      <c r="M41" s="263">
        <v>7468</v>
      </c>
    </row>
    <row r="42" spans="2:13" ht="27.75" customHeight="1" x14ac:dyDescent="0.2">
      <c r="B42" s="1091"/>
      <c r="C42" s="1092"/>
      <c r="D42" s="237"/>
      <c r="E42" s="1097" t="s">
        <v>63</v>
      </c>
      <c r="F42" s="1097"/>
      <c r="G42" s="1097"/>
      <c r="H42" s="1098"/>
      <c r="I42" s="248">
        <v>3</v>
      </c>
      <c r="J42" s="256">
        <v>3</v>
      </c>
      <c r="K42" s="256">
        <v>3</v>
      </c>
      <c r="L42" s="256">
        <v>1</v>
      </c>
      <c r="M42" s="264">
        <v>1</v>
      </c>
    </row>
    <row r="43" spans="2:13" ht="27.75" customHeight="1" x14ac:dyDescent="0.2">
      <c r="B43" s="1091"/>
      <c r="C43" s="1092"/>
      <c r="D43" s="237"/>
      <c r="E43" s="1097" t="s">
        <v>71</v>
      </c>
      <c r="F43" s="1097"/>
      <c r="G43" s="1097"/>
      <c r="H43" s="1098"/>
      <c r="I43" s="248">
        <v>1712</v>
      </c>
      <c r="J43" s="256">
        <v>1575</v>
      </c>
      <c r="K43" s="256">
        <v>1465</v>
      </c>
      <c r="L43" s="256">
        <v>1387</v>
      </c>
      <c r="M43" s="264">
        <v>1315</v>
      </c>
    </row>
    <row r="44" spans="2:13" ht="27.75" customHeight="1" x14ac:dyDescent="0.2">
      <c r="B44" s="1091"/>
      <c r="C44" s="1092"/>
      <c r="D44" s="237"/>
      <c r="E44" s="1097" t="s">
        <v>73</v>
      </c>
      <c r="F44" s="1097"/>
      <c r="G44" s="1097"/>
      <c r="H44" s="1098"/>
      <c r="I44" s="248">
        <v>734</v>
      </c>
      <c r="J44" s="256">
        <v>716</v>
      </c>
      <c r="K44" s="256">
        <v>777</v>
      </c>
      <c r="L44" s="256">
        <v>1272</v>
      </c>
      <c r="M44" s="264">
        <v>2465</v>
      </c>
    </row>
    <row r="45" spans="2:13" ht="27.75" customHeight="1" x14ac:dyDescent="0.2">
      <c r="B45" s="1091"/>
      <c r="C45" s="1092"/>
      <c r="D45" s="237"/>
      <c r="E45" s="1097" t="s">
        <v>76</v>
      </c>
      <c r="F45" s="1097"/>
      <c r="G45" s="1097"/>
      <c r="H45" s="1098"/>
      <c r="I45" s="248">
        <v>1495</v>
      </c>
      <c r="J45" s="256">
        <v>1488</v>
      </c>
      <c r="K45" s="256">
        <v>1383</v>
      </c>
      <c r="L45" s="256">
        <v>1353</v>
      </c>
      <c r="M45" s="264">
        <v>1340</v>
      </c>
    </row>
    <row r="46" spans="2:13" ht="27.75" customHeight="1" x14ac:dyDescent="0.2">
      <c r="B46" s="1091"/>
      <c r="C46" s="1092"/>
      <c r="D46" s="238"/>
      <c r="E46" s="1097" t="s">
        <v>75</v>
      </c>
      <c r="F46" s="1097"/>
      <c r="G46" s="1097"/>
      <c r="H46" s="1098"/>
      <c r="I46" s="248">
        <v>2</v>
      </c>
      <c r="J46" s="256" t="s">
        <v>207</v>
      </c>
      <c r="K46" s="256" t="s">
        <v>207</v>
      </c>
      <c r="L46" s="256" t="s">
        <v>207</v>
      </c>
      <c r="M46" s="264">
        <v>1</v>
      </c>
    </row>
    <row r="47" spans="2:13" ht="27.75" customHeight="1" x14ac:dyDescent="0.2">
      <c r="B47" s="1091"/>
      <c r="C47" s="1092"/>
      <c r="D47" s="271"/>
      <c r="E47" s="1099" t="s">
        <v>79</v>
      </c>
      <c r="F47" s="1100"/>
      <c r="G47" s="1100"/>
      <c r="H47" s="1101"/>
      <c r="I47" s="248" t="s">
        <v>207</v>
      </c>
      <c r="J47" s="256" t="s">
        <v>207</v>
      </c>
      <c r="K47" s="256" t="s">
        <v>207</v>
      </c>
      <c r="L47" s="256" t="s">
        <v>207</v>
      </c>
      <c r="M47" s="264" t="s">
        <v>207</v>
      </c>
    </row>
    <row r="48" spans="2:13" ht="27.75" customHeight="1" x14ac:dyDescent="0.2">
      <c r="B48" s="1091"/>
      <c r="C48" s="1092"/>
      <c r="D48" s="237"/>
      <c r="E48" s="1097" t="s">
        <v>86</v>
      </c>
      <c r="F48" s="1097"/>
      <c r="G48" s="1097"/>
      <c r="H48" s="1098"/>
      <c r="I48" s="248" t="s">
        <v>207</v>
      </c>
      <c r="J48" s="256" t="s">
        <v>207</v>
      </c>
      <c r="K48" s="256" t="s">
        <v>207</v>
      </c>
      <c r="L48" s="256" t="s">
        <v>207</v>
      </c>
      <c r="M48" s="264" t="s">
        <v>207</v>
      </c>
    </row>
    <row r="49" spans="2:13" ht="27.75" customHeight="1" x14ac:dyDescent="0.2">
      <c r="B49" s="1093"/>
      <c r="C49" s="1094"/>
      <c r="D49" s="237"/>
      <c r="E49" s="1097" t="s">
        <v>90</v>
      </c>
      <c r="F49" s="1097"/>
      <c r="G49" s="1097"/>
      <c r="H49" s="1098"/>
      <c r="I49" s="248" t="s">
        <v>207</v>
      </c>
      <c r="J49" s="256" t="s">
        <v>207</v>
      </c>
      <c r="K49" s="256" t="s">
        <v>207</v>
      </c>
      <c r="L49" s="256" t="s">
        <v>207</v>
      </c>
      <c r="M49" s="264" t="s">
        <v>207</v>
      </c>
    </row>
    <row r="50" spans="2:13" ht="27.75" customHeight="1" x14ac:dyDescent="0.2">
      <c r="B50" s="1104" t="s">
        <v>92</v>
      </c>
      <c r="C50" s="1105"/>
      <c r="D50" s="272"/>
      <c r="E50" s="1097" t="s">
        <v>93</v>
      </c>
      <c r="F50" s="1097"/>
      <c r="G50" s="1097"/>
      <c r="H50" s="1098"/>
      <c r="I50" s="248">
        <v>4673</v>
      </c>
      <c r="J50" s="256">
        <v>4903</v>
      </c>
      <c r="K50" s="256">
        <v>4648</v>
      </c>
      <c r="L50" s="256">
        <v>5026</v>
      </c>
      <c r="M50" s="264">
        <v>4820</v>
      </c>
    </row>
    <row r="51" spans="2:13" ht="27.75" customHeight="1" x14ac:dyDescent="0.2">
      <c r="B51" s="1091"/>
      <c r="C51" s="1092"/>
      <c r="D51" s="237"/>
      <c r="E51" s="1097" t="s">
        <v>96</v>
      </c>
      <c r="F51" s="1097"/>
      <c r="G51" s="1097"/>
      <c r="H51" s="1098"/>
      <c r="I51" s="248">
        <v>636</v>
      </c>
      <c r="J51" s="256">
        <v>668</v>
      </c>
      <c r="K51" s="256">
        <v>693</v>
      </c>
      <c r="L51" s="256">
        <v>666</v>
      </c>
      <c r="M51" s="264">
        <v>583</v>
      </c>
    </row>
    <row r="52" spans="2:13" ht="27.75" customHeight="1" x14ac:dyDescent="0.2">
      <c r="B52" s="1093"/>
      <c r="C52" s="1094"/>
      <c r="D52" s="237"/>
      <c r="E52" s="1097" t="s">
        <v>51</v>
      </c>
      <c r="F52" s="1097"/>
      <c r="G52" s="1097"/>
      <c r="H52" s="1098"/>
      <c r="I52" s="248">
        <v>6973</v>
      </c>
      <c r="J52" s="256">
        <v>6978</v>
      </c>
      <c r="K52" s="256">
        <v>7042</v>
      </c>
      <c r="L52" s="256">
        <v>7794</v>
      </c>
      <c r="M52" s="264">
        <v>7883</v>
      </c>
    </row>
    <row r="53" spans="2:13" ht="27.75" customHeight="1" x14ac:dyDescent="0.2">
      <c r="B53" s="1075" t="s">
        <v>56</v>
      </c>
      <c r="C53" s="1076"/>
      <c r="D53" s="239"/>
      <c r="E53" s="1102" t="s">
        <v>101</v>
      </c>
      <c r="F53" s="1102"/>
      <c r="G53" s="1102"/>
      <c r="H53" s="1103"/>
      <c r="I53" s="249">
        <v>-705</v>
      </c>
      <c r="J53" s="257">
        <v>-1127</v>
      </c>
      <c r="K53" s="257">
        <v>-1239</v>
      </c>
      <c r="L53" s="257">
        <v>-2101</v>
      </c>
      <c r="M53" s="265">
        <v>-697</v>
      </c>
    </row>
    <row r="54" spans="2:13" ht="27.75" customHeight="1" x14ac:dyDescent="0.25">
      <c r="B54" s="270" t="s">
        <v>82</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OvCe0TW23sZ1pF7VMTA7DQ5YrAHP1V1XFZpjWEpHVX0Io7mzEAjkL5C2F8IqG+WjiHC9VjMpNMH8cxjwVfk+A==" saltValue="/vOXVQukvs/bRqZpCwx6Y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98</v>
      </c>
    </row>
    <row r="54" spans="2:8" ht="29.25" customHeight="1" x14ac:dyDescent="0.3">
      <c r="B54" s="276" t="s">
        <v>5</v>
      </c>
      <c r="C54" s="282"/>
      <c r="D54" s="282"/>
      <c r="E54" s="283" t="s">
        <v>14</v>
      </c>
      <c r="F54" s="284" t="s">
        <v>526</v>
      </c>
      <c r="G54" s="284" t="s">
        <v>527</v>
      </c>
      <c r="H54" s="292" t="s">
        <v>528</v>
      </c>
    </row>
    <row r="55" spans="2:8" ht="52.5" customHeight="1" x14ac:dyDescent="0.2">
      <c r="B55" s="277"/>
      <c r="C55" s="1106" t="s">
        <v>105</v>
      </c>
      <c r="D55" s="1106"/>
      <c r="E55" s="1107"/>
      <c r="F55" s="285">
        <v>2124</v>
      </c>
      <c r="G55" s="285">
        <v>2124</v>
      </c>
      <c r="H55" s="293">
        <v>2082</v>
      </c>
    </row>
    <row r="56" spans="2:8" ht="52.5" customHeight="1" x14ac:dyDescent="0.2">
      <c r="B56" s="278"/>
      <c r="C56" s="1108" t="s">
        <v>108</v>
      </c>
      <c r="D56" s="1108"/>
      <c r="E56" s="1109"/>
      <c r="F56" s="286">
        <v>558</v>
      </c>
      <c r="G56" s="286">
        <v>558</v>
      </c>
      <c r="H56" s="294">
        <v>458</v>
      </c>
    </row>
    <row r="57" spans="2:8" ht="53.25" customHeight="1" x14ac:dyDescent="0.2">
      <c r="B57" s="278"/>
      <c r="C57" s="1110" t="s">
        <v>65</v>
      </c>
      <c r="D57" s="1110"/>
      <c r="E57" s="1111"/>
      <c r="F57" s="287">
        <v>1266</v>
      </c>
      <c r="G57" s="287">
        <v>1613</v>
      </c>
      <c r="H57" s="295">
        <v>1510</v>
      </c>
    </row>
    <row r="58" spans="2:8" ht="45.75" customHeight="1" x14ac:dyDescent="0.2">
      <c r="B58" s="279"/>
      <c r="C58" s="1112" t="s">
        <v>544</v>
      </c>
      <c r="D58" s="1113"/>
      <c r="E58" s="1114"/>
      <c r="F58" s="288">
        <v>674</v>
      </c>
      <c r="G58" s="288">
        <v>872</v>
      </c>
      <c r="H58" s="296">
        <v>722</v>
      </c>
    </row>
    <row r="59" spans="2:8" ht="45.75" customHeight="1" x14ac:dyDescent="0.2">
      <c r="B59" s="279"/>
      <c r="C59" s="1112" t="s">
        <v>49</v>
      </c>
      <c r="D59" s="1113"/>
      <c r="E59" s="1114"/>
      <c r="F59" s="288">
        <v>314</v>
      </c>
      <c r="G59" s="288">
        <v>425</v>
      </c>
      <c r="H59" s="296">
        <v>417</v>
      </c>
    </row>
    <row r="60" spans="2:8" ht="45.75" customHeight="1" x14ac:dyDescent="0.2">
      <c r="B60" s="279"/>
      <c r="C60" s="1112" t="s">
        <v>545</v>
      </c>
      <c r="D60" s="1113"/>
      <c r="E60" s="1114"/>
      <c r="F60" s="288">
        <v>248</v>
      </c>
      <c r="G60" s="288">
        <v>248</v>
      </c>
      <c r="H60" s="296">
        <v>248</v>
      </c>
    </row>
    <row r="61" spans="2:8" ht="45.75" customHeight="1" x14ac:dyDescent="0.2">
      <c r="B61" s="279"/>
      <c r="C61" s="1112" t="s">
        <v>546</v>
      </c>
      <c r="D61" s="1113"/>
      <c r="E61" s="1114"/>
      <c r="F61" s="288">
        <v>14</v>
      </c>
      <c r="G61" s="288">
        <v>50</v>
      </c>
      <c r="H61" s="296">
        <v>100</v>
      </c>
    </row>
    <row r="62" spans="2:8" ht="45.75" customHeight="1" x14ac:dyDescent="0.2">
      <c r="B62" s="280"/>
      <c r="C62" s="1115" t="s">
        <v>547</v>
      </c>
      <c r="D62" s="1116"/>
      <c r="E62" s="1117"/>
      <c r="F62" s="289">
        <v>8</v>
      </c>
      <c r="G62" s="289">
        <v>9</v>
      </c>
      <c r="H62" s="297">
        <v>11</v>
      </c>
    </row>
    <row r="63" spans="2:8" ht="52.5" customHeight="1" x14ac:dyDescent="0.2">
      <c r="B63" s="281"/>
      <c r="C63" s="1118" t="s">
        <v>112</v>
      </c>
      <c r="D63" s="1118"/>
      <c r="E63" s="1119"/>
      <c r="F63" s="290">
        <v>3948</v>
      </c>
      <c r="G63" s="290">
        <v>4296</v>
      </c>
      <c r="H63" s="298">
        <v>4050</v>
      </c>
    </row>
    <row r="64" spans="2:8" ht="15" customHeight="1" x14ac:dyDescent="0.2"/>
  </sheetData>
  <sheetProtection algorithmName="SHA-512" hashValue="kjgsXrB+fsvWHkZwb1DIO7WbB6KRmYGc9m0UCFNJ2s2cpy6SaXHRdmF6YXepB05s9J2T1jWBsRBvsSJX/tPsEg==" saltValue="q3AjYXE1f+R7wH4fZtB6+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81</v>
      </c>
      <c r="E2" s="142"/>
      <c r="F2" s="314" t="s">
        <v>170</v>
      </c>
      <c r="G2" s="166"/>
      <c r="H2" s="176"/>
    </row>
    <row r="3" spans="1:8" x14ac:dyDescent="0.2">
      <c r="A3" s="132" t="s">
        <v>138</v>
      </c>
      <c r="B3" s="124"/>
      <c r="C3" s="307"/>
      <c r="D3" s="310">
        <v>54074</v>
      </c>
      <c r="E3" s="312"/>
      <c r="F3" s="315">
        <v>57122</v>
      </c>
      <c r="G3" s="317"/>
      <c r="H3" s="320"/>
    </row>
    <row r="4" spans="1:8" x14ac:dyDescent="0.2">
      <c r="A4" s="117"/>
      <c r="B4" s="123"/>
      <c r="C4" s="308"/>
      <c r="D4" s="311">
        <v>11484</v>
      </c>
      <c r="E4" s="313"/>
      <c r="F4" s="316">
        <v>36191</v>
      </c>
      <c r="G4" s="318"/>
      <c r="H4" s="321"/>
    </row>
    <row r="5" spans="1:8" x14ac:dyDescent="0.2">
      <c r="A5" s="132" t="s">
        <v>241</v>
      </c>
      <c r="B5" s="124"/>
      <c r="C5" s="307"/>
      <c r="D5" s="310">
        <v>48563</v>
      </c>
      <c r="E5" s="312"/>
      <c r="F5" s="315">
        <v>53655</v>
      </c>
      <c r="G5" s="317"/>
      <c r="H5" s="320"/>
    </row>
    <row r="6" spans="1:8" x14ac:dyDescent="0.2">
      <c r="A6" s="117"/>
      <c r="B6" s="123"/>
      <c r="C6" s="308"/>
      <c r="D6" s="311">
        <v>8176</v>
      </c>
      <c r="E6" s="313"/>
      <c r="F6" s="316">
        <v>32719</v>
      </c>
      <c r="G6" s="318"/>
      <c r="H6" s="321"/>
    </row>
    <row r="7" spans="1:8" x14ac:dyDescent="0.2">
      <c r="A7" s="132" t="s">
        <v>505</v>
      </c>
      <c r="B7" s="124"/>
      <c r="C7" s="307"/>
      <c r="D7" s="310">
        <v>38106</v>
      </c>
      <c r="E7" s="312"/>
      <c r="F7" s="315">
        <v>53869</v>
      </c>
      <c r="G7" s="317"/>
      <c r="H7" s="320"/>
    </row>
    <row r="8" spans="1:8" x14ac:dyDescent="0.2">
      <c r="A8" s="117"/>
      <c r="B8" s="123"/>
      <c r="C8" s="308"/>
      <c r="D8" s="311">
        <v>18293</v>
      </c>
      <c r="E8" s="313"/>
      <c r="F8" s="316">
        <v>35046</v>
      </c>
      <c r="G8" s="318"/>
      <c r="H8" s="321"/>
    </row>
    <row r="9" spans="1:8" x14ac:dyDescent="0.2">
      <c r="A9" s="132" t="s">
        <v>524</v>
      </c>
      <c r="B9" s="124"/>
      <c r="C9" s="307"/>
      <c r="D9" s="310">
        <v>24914</v>
      </c>
      <c r="E9" s="312"/>
      <c r="F9" s="315">
        <v>59119</v>
      </c>
      <c r="G9" s="317"/>
      <c r="H9" s="320"/>
    </row>
    <row r="10" spans="1:8" x14ac:dyDescent="0.2">
      <c r="A10" s="117"/>
      <c r="B10" s="123"/>
      <c r="C10" s="308"/>
      <c r="D10" s="311">
        <v>12415</v>
      </c>
      <c r="E10" s="313"/>
      <c r="F10" s="316">
        <v>29900</v>
      </c>
      <c r="G10" s="318"/>
      <c r="H10" s="321"/>
    </row>
    <row r="11" spans="1:8" x14ac:dyDescent="0.2">
      <c r="A11" s="132" t="s">
        <v>478</v>
      </c>
      <c r="B11" s="124"/>
      <c r="C11" s="307"/>
      <c r="D11" s="310">
        <v>43989</v>
      </c>
      <c r="E11" s="312"/>
      <c r="F11" s="315">
        <v>53895</v>
      </c>
      <c r="G11" s="317"/>
      <c r="H11" s="320"/>
    </row>
    <row r="12" spans="1:8" x14ac:dyDescent="0.2">
      <c r="A12" s="117"/>
      <c r="B12" s="123"/>
      <c r="C12" s="309"/>
      <c r="D12" s="311">
        <v>20903</v>
      </c>
      <c r="E12" s="313"/>
      <c r="F12" s="316">
        <v>31224</v>
      </c>
      <c r="G12" s="318"/>
      <c r="H12" s="321"/>
    </row>
    <row r="13" spans="1:8" x14ac:dyDescent="0.2">
      <c r="A13" s="132"/>
      <c r="B13" s="124"/>
      <c r="C13" s="307"/>
      <c r="D13" s="310">
        <v>41929</v>
      </c>
      <c r="E13" s="312"/>
      <c r="F13" s="315">
        <v>55532</v>
      </c>
      <c r="G13" s="319"/>
      <c r="H13" s="320"/>
    </row>
    <row r="14" spans="1:8" x14ac:dyDescent="0.2">
      <c r="A14" s="117"/>
      <c r="B14" s="123"/>
      <c r="C14" s="308"/>
      <c r="D14" s="311">
        <v>14254</v>
      </c>
      <c r="E14" s="313"/>
      <c r="F14" s="316">
        <v>33016</v>
      </c>
      <c r="G14" s="318"/>
      <c r="H14" s="321"/>
    </row>
    <row r="17" spans="1:11" x14ac:dyDescent="0.2">
      <c r="A17" s="299" t="s">
        <v>25</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88</v>
      </c>
      <c r="B19" s="300">
        <f>ROUND(VALUE(SUBSTITUTE(実質収支比率等に係る経年分析!F$48,"▲","-")),2)</f>
        <v>7.52</v>
      </c>
      <c r="C19" s="300">
        <f>ROUND(VALUE(SUBSTITUTE(実質収支比率等に係る経年分析!G$48,"▲","-")),2)</f>
        <v>5.82</v>
      </c>
      <c r="D19" s="300">
        <f>ROUND(VALUE(SUBSTITUTE(実質収支比率等に係る経年分析!H$48,"▲","-")),2)</f>
        <v>6.85</v>
      </c>
      <c r="E19" s="300">
        <f>ROUND(VALUE(SUBSTITUTE(実質収支比率等に係る経年分析!I$48,"▲","-")),2)</f>
        <v>6.06</v>
      </c>
      <c r="F19" s="300">
        <f>ROUND(VALUE(SUBSTITUTE(実質収支比率等に係る経年分析!J$48,"▲","-")),2)</f>
        <v>7.3</v>
      </c>
    </row>
    <row r="20" spans="1:11" x14ac:dyDescent="0.2">
      <c r="A20" s="300" t="s">
        <v>40</v>
      </c>
      <c r="B20" s="300">
        <f>ROUND(VALUE(SUBSTITUTE(実質収支比率等に係る経年分析!F$47,"▲","-")),2)</f>
        <v>36.43</v>
      </c>
      <c r="C20" s="300">
        <f>ROUND(VALUE(SUBSTITUTE(実質収支比率等に係る経年分析!G$47,"▲","-")),2)</f>
        <v>35.979999999999997</v>
      </c>
      <c r="D20" s="300">
        <f>ROUND(VALUE(SUBSTITUTE(実質収支比率等に係る経年分析!H$47,"▲","-")),2)</f>
        <v>37.770000000000003</v>
      </c>
      <c r="E20" s="300">
        <f>ROUND(VALUE(SUBSTITUTE(実質収支比率等に係る経年分析!I$47,"▲","-")),2)</f>
        <v>37.619999999999997</v>
      </c>
      <c r="F20" s="300">
        <f>ROUND(VALUE(SUBSTITUTE(実質収支比率等に係る経年分析!J$47,"▲","-")),2)</f>
        <v>34.29</v>
      </c>
    </row>
    <row r="21" spans="1:11" x14ac:dyDescent="0.2">
      <c r="A21" s="300" t="s">
        <v>115</v>
      </c>
      <c r="B21" s="300">
        <f>IF(ISNUMBER(VALUE(SUBSTITUTE(実質収支比率等に係る経年分析!F$49,"▲","-"))),ROUND(VALUE(SUBSTITUTE(実質収支比率等に係る経年分析!F$49,"▲","-")),2),NA())</f>
        <v>-1.76</v>
      </c>
      <c r="C21" s="300">
        <f>IF(ISNUMBER(VALUE(SUBSTITUTE(実質収支比率等に係る経年分析!G$49,"▲","-"))),ROUND(VALUE(SUBSTITUTE(実質収支比率等に係る経年分析!G$49,"▲","-")),2),NA())</f>
        <v>-1.61</v>
      </c>
      <c r="D21" s="300">
        <f>IF(ISNUMBER(VALUE(SUBSTITUTE(実質収支比率等に係る経年分析!H$49,"▲","-"))),ROUND(VALUE(SUBSTITUTE(実質収支比率等に係る経年分析!H$49,"▲","-")),2),NA())</f>
        <v>2.82</v>
      </c>
      <c r="E21" s="300">
        <f>IF(ISNUMBER(VALUE(SUBSTITUTE(実質収支比率等に係る経年分析!I$49,"▲","-"))),ROUND(VALUE(SUBSTITUTE(実質収支比率等に係る経年分析!I$49,"▲","-")),2),NA())</f>
        <v>-0.75</v>
      </c>
      <c r="F21" s="300">
        <f>IF(ISNUMBER(VALUE(SUBSTITUTE(実質収支比率等に係る経年分析!J$49,"▲","-"))),ROUND(VALUE(SUBSTITUTE(実質収支比率等に係る経年分析!J$49,"▲","-")),2),NA())</f>
        <v>0.97</v>
      </c>
    </row>
    <row r="24" spans="1:11" x14ac:dyDescent="0.2">
      <c r="A24" s="299" t="s">
        <v>102</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117</v>
      </c>
      <c r="C26" s="301" t="s">
        <v>67</v>
      </c>
      <c r="D26" s="301" t="s">
        <v>117</v>
      </c>
      <c r="E26" s="301" t="s">
        <v>67</v>
      </c>
      <c r="F26" s="301" t="s">
        <v>117</v>
      </c>
      <c r="G26" s="301" t="s">
        <v>67</v>
      </c>
      <c r="H26" s="301" t="s">
        <v>117</v>
      </c>
      <c r="I26" s="301" t="s">
        <v>67</v>
      </c>
      <c r="J26" s="301" t="s">
        <v>117</v>
      </c>
      <c r="K26" s="301" t="s">
        <v>67</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0.08</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0.06</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0.04</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2">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x14ac:dyDescent="0.2">
      <c r="A31" s="301" t="e">
        <f>IF(連結実質赤字比率に係る赤字・黒字の構成分析!C$39="",NA(),連結実質赤字比率に係る赤字・黒字の構成分析!C$39)</f>
        <v>#N/A</v>
      </c>
      <c r="B31" s="301" t="e">
        <f>IF(ROUND(VALUE(SUBSTITUTE(連結実質赤字比率に係る赤字・黒字の構成分析!F$39,"▲","-")),2)&lt;0,ABS(ROUND(VALUE(SUBSTITUTE(連結実質赤字比率に係る赤字・黒字の構成分析!F$39,"▲","-")),2)),NA())</f>
        <v>#VALUE!</v>
      </c>
      <c r="C31" s="301" t="e">
        <f>IF(ROUND(VALUE(SUBSTITUTE(連結実質赤字比率に係る赤字・黒字の構成分析!F$39,"▲","-")),2)&gt;=0,ABS(ROUND(VALUE(SUBSTITUTE(連結実質赤字比率に係る赤字・黒字の構成分析!F$39,"▲","-")),2)),NA())</f>
        <v>#VALUE!</v>
      </c>
      <c r="D31" s="301" t="e">
        <f>IF(ROUND(VALUE(SUBSTITUTE(連結実質赤字比率に係る赤字・黒字の構成分析!G$39,"▲","-")),2)&lt;0,ABS(ROUND(VALUE(SUBSTITUTE(連結実質赤字比率に係る赤字・黒字の構成分析!G$39,"▲","-")),2)),NA())</f>
        <v>#VALUE!</v>
      </c>
      <c r="E31" s="301" t="e">
        <f>IF(ROUND(VALUE(SUBSTITUTE(連結実質赤字比率に係る赤字・黒字の構成分析!G$39,"▲","-")),2)&gt;=0,ABS(ROUND(VALUE(SUBSTITUTE(連結実質赤字比率に係る赤字・黒字の構成分析!G$39,"▲","-")),2)),NA())</f>
        <v>#VALUE!</v>
      </c>
      <c r="F31" s="301" t="e">
        <f>IF(ROUND(VALUE(SUBSTITUTE(連結実質赤字比率に係る赤字・黒字の構成分析!H$39,"▲","-")),2)&lt;0,ABS(ROUND(VALUE(SUBSTITUTE(連結実質赤字比率に係る赤字・黒字の構成分析!H$39,"▲","-")),2)),NA())</f>
        <v>#VALUE!</v>
      </c>
      <c r="G31" s="301" t="e">
        <f>IF(ROUND(VALUE(SUBSTITUTE(連結実質赤字比率に係る赤字・黒字の構成分析!H$39,"▲","-")),2)&gt;=0,ABS(ROUND(VALUE(SUBSTITUTE(連結実質赤字比率に係る赤字・黒字の構成分析!H$39,"▲","-")),2)),NA())</f>
        <v>#VALUE!</v>
      </c>
      <c r="H31" s="301" t="e">
        <f>IF(ROUND(VALUE(SUBSTITUTE(連結実質赤字比率に係る赤字・黒字の構成分析!I$39,"▲","-")),2)&lt;0,ABS(ROUND(VALUE(SUBSTITUTE(連結実質赤字比率に係る赤字・黒字の構成分析!I$39,"▲","-")),2)),NA())</f>
        <v>#VALUE!</v>
      </c>
      <c r="I31" s="301" t="e">
        <f>IF(ROUND(VALUE(SUBSTITUTE(連結実質赤字比率に係る赤字・黒字の構成分析!I$39,"▲","-")),2)&gt;=0,ABS(ROUND(VALUE(SUBSTITUTE(連結実質赤字比率に係る赤字・黒字の構成分析!I$39,"▲","-")),2)),NA())</f>
        <v>#VALUE!</v>
      </c>
      <c r="J31" s="301" t="e">
        <f>IF(ROUND(VALUE(SUBSTITUTE(連結実質赤字比率に係る赤字・黒字の構成分析!J$39,"▲","-")),2)&lt;0,ABS(ROUND(VALUE(SUBSTITUTE(連結実質赤字比率に係る赤字・黒字の構成分析!J$39,"▲","-")),2)),NA())</f>
        <v>#VALUE!</v>
      </c>
      <c r="K31" s="301" t="e">
        <f>IF(ROUND(VALUE(SUBSTITUTE(連結実質赤字比率に係る赤字・黒字の構成分析!J$39,"▲","-")),2)&gt;=0,ABS(ROUND(VALUE(SUBSTITUTE(連結実質赤字比率に係る赤字・黒字の構成分析!J$39,"▲","-")),2)),NA())</f>
        <v>#VALUE!</v>
      </c>
    </row>
    <row r="32" spans="1:11" x14ac:dyDescent="0.2">
      <c r="A32" s="301" t="str">
        <f>IF(連結実質赤字比率に係る赤字・黒字の構成分析!C$38="",NA(),連結実質赤字比率に係る赤字・黒字の構成分析!C$38)</f>
        <v>後期高齢者医療特別会計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7.0000000000000007E-2</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0.01</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0.02</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0.01</v>
      </c>
    </row>
    <row r="33" spans="1:16" x14ac:dyDescent="0.2">
      <c r="A33" s="301" t="str">
        <f>IF(連結実質赤字比率に係る赤字・黒字の構成分析!C$37="",NA(),連結実質赤字比率に係る赤字・黒字の構成分析!C$37)</f>
        <v>下水道事業特別会計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0.2</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0.17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0.27</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0.3</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0.33</v>
      </c>
    </row>
    <row r="34" spans="1:16" x14ac:dyDescent="0.2">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1.41</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0.96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0.53</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2.4700000000000002</v>
      </c>
    </row>
    <row r="35" spans="1:16" x14ac:dyDescent="0.2">
      <c r="A35" s="301" t="str">
        <f>IF(連結実質赤字比率に係る赤字・黒字の構成分析!C$35="",NA(),連結実質赤字比率に係る赤字・黒字の構成分析!C$35)</f>
        <v>国民健康保険特別会計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2.77</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3.49</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3.28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2.54</v>
      </c>
    </row>
    <row r="36" spans="1:16" x14ac:dyDescent="0.2">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7.43</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5.75</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6.8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6.06</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7.3</v>
      </c>
    </row>
    <row r="39" spans="1:16" x14ac:dyDescent="0.2">
      <c r="A39" s="299" t="s">
        <v>12</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110</v>
      </c>
      <c r="C41" s="302"/>
      <c r="D41" s="302" t="s">
        <v>118</v>
      </c>
      <c r="E41" s="302" t="s">
        <v>110</v>
      </c>
      <c r="F41" s="302"/>
      <c r="G41" s="302" t="s">
        <v>118</v>
      </c>
      <c r="H41" s="302" t="s">
        <v>110</v>
      </c>
      <c r="I41" s="302"/>
      <c r="J41" s="302" t="s">
        <v>118</v>
      </c>
      <c r="K41" s="302" t="s">
        <v>110</v>
      </c>
      <c r="L41" s="302"/>
      <c r="M41" s="302" t="s">
        <v>118</v>
      </c>
      <c r="N41" s="302" t="s">
        <v>110</v>
      </c>
      <c r="O41" s="302"/>
      <c r="P41" s="302" t="s">
        <v>118</v>
      </c>
    </row>
    <row r="42" spans="1:16" x14ac:dyDescent="0.2">
      <c r="A42" s="302" t="s">
        <v>119</v>
      </c>
      <c r="B42" s="302"/>
      <c r="C42" s="302"/>
      <c r="D42" s="302">
        <f>'実質公債費比率（分子）の構造'!K$52</f>
        <v>651</v>
      </c>
      <c r="E42" s="302"/>
      <c r="F42" s="302"/>
      <c r="G42" s="302">
        <f>'実質公債費比率（分子）の構造'!L$52</f>
        <v>669</v>
      </c>
      <c r="H42" s="302"/>
      <c r="I42" s="302"/>
      <c r="J42" s="302">
        <f>'実質公債費比率（分子）の構造'!M$52</f>
        <v>640</v>
      </c>
      <c r="K42" s="302"/>
      <c r="L42" s="302"/>
      <c r="M42" s="302">
        <f>'実質公債費比率（分子）の構造'!N$52</f>
        <v>639</v>
      </c>
      <c r="N42" s="302"/>
      <c r="O42" s="302"/>
      <c r="P42" s="302">
        <f>'実質公債費比率（分子）の構造'!O$52</f>
        <v>630</v>
      </c>
    </row>
    <row r="43" spans="1:16" x14ac:dyDescent="0.2">
      <c r="A43" s="302" t="s">
        <v>45</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42</v>
      </c>
      <c r="B44" s="302">
        <f>'実質公債費比率（分子）の構造'!K$50</f>
        <v>2</v>
      </c>
      <c r="C44" s="302"/>
      <c r="D44" s="302"/>
      <c r="E44" s="302">
        <f>'実質公債費比率（分子）の構造'!L$50</f>
        <v>2</v>
      </c>
      <c r="F44" s="302"/>
      <c r="G44" s="302"/>
      <c r="H44" s="302">
        <f>'実質公債費比率（分子）の構造'!M$50</f>
        <v>2</v>
      </c>
      <c r="I44" s="302"/>
      <c r="J44" s="302"/>
      <c r="K44" s="302">
        <f>'実質公債費比率（分子）の構造'!N$50</f>
        <v>1</v>
      </c>
      <c r="L44" s="302"/>
      <c r="M44" s="302"/>
      <c r="N44" s="302">
        <f>'実質公債費比率（分子）の構造'!O$50</f>
        <v>1</v>
      </c>
      <c r="O44" s="302"/>
      <c r="P44" s="302"/>
    </row>
    <row r="45" spans="1:16" x14ac:dyDescent="0.2">
      <c r="A45" s="302" t="s">
        <v>0</v>
      </c>
      <c r="B45" s="302">
        <f>'実質公債費比率（分子）の構造'!K$49</f>
        <v>86</v>
      </c>
      <c r="C45" s="302"/>
      <c r="D45" s="302"/>
      <c r="E45" s="302">
        <f>'実質公債費比率（分子）の構造'!L$49</f>
        <v>95</v>
      </c>
      <c r="F45" s="302"/>
      <c r="G45" s="302"/>
      <c r="H45" s="302">
        <f>'実質公債費比率（分子）の構造'!M$49</f>
        <v>98</v>
      </c>
      <c r="I45" s="302"/>
      <c r="J45" s="302"/>
      <c r="K45" s="302">
        <f>'実質公債費比率（分子）の構造'!N$49</f>
        <v>91</v>
      </c>
      <c r="L45" s="302"/>
      <c r="M45" s="302"/>
      <c r="N45" s="302">
        <f>'実質公債費比率（分子）の構造'!O$49</f>
        <v>90</v>
      </c>
      <c r="O45" s="302"/>
      <c r="P45" s="302"/>
    </row>
    <row r="46" spans="1:16" x14ac:dyDescent="0.2">
      <c r="A46" s="302" t="s">
        <v>37</v>
      </c>
      <c r="B46" s="302">
        <f>'実質公債費比率（分子）の構造'!K$48</f>
        <v>133</v>
      </c>
      <c r="C46" s="302"/>
      <c r="D46" s="302"/>
      <c r="E46" s="302">
        <f>'実質公債費比率（分子）の構造'!L$48</f>
        <v>132</v>
      </c>
      <c r="F46" s="302"/>
      <c r="G46" s="302"/>
      <c r="H46" s="302">
        <f>'実質公債費比率（分子）の構造'!M$48</f>
        <v>134</v>
      </c>
      <c r="I46" s="302"/>
      <c r="J46" s="302"/>
      <c r="K46" s="302">
        <f>'実質公債費比率（分子）の構造'!N$48</f>
        <v>136</v>
      </c>
      <c r="L46" s="302"/>
      <c r="M46" s="302"/>
      <c r="N46" s="302">
        <f>'実質公債費比率（分子）の構造'!O$48</f>
        <v>138</v>
      </c>
      <c r="O46" s="302"/>
      <c r="P46" s="302"/>
    </row>
    <row r="47" spans="1:16" x14ac:dyDescent="0.2">
      <c r="A47" s="302" t="s">
        <v>34</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32</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24</v>
      </c>
      <c r="B49" s="302">
        <f>'実質公債費比率（分子）の構造'!K$45</f>
        <v>760</v>
      </c>
      <c r="C49" s="302"/>
      <c r="D49" s="302"/>
      <c r="E49" s="302">
        <f>'実質公債費比率（分子）の構造'!L$45</f>
        <v>775</v>
      </c>
      <c r="F49" s="302"/>
      <c r="G49" s="302"/>
      <c r="H49" s="302">
        <f>'実質公債費比率（分子）の構造'!M$45</f>
        <v>765</v>
      </c>
      <c r="I49" s="302"/>
      <c r="J49" s="302"/>
      <c r="K49" s="302">
        <f>'実質公債費比率（分子）の構造'!N$45</f>
        <v>743</v>
      </c>
      <c r="L49" s="302"/>
      <c r="M49" s="302"/>
      <c r="N49" s="302">
        <f>'実質公債費比率（分子）の構造'!O$45</f>
        <v>731</v>
      </c>
      <c r="O49" s="302"/>
      <c r="P49" s="302"/>
    </row>
    <row r="50" spans="1:16" x14ac:dyDescent="0.2">
      <c r="A50" s="302" t="s">
        <v>59</v>
      </c>
      <c r="B50" s="302" t="e">
        <f>NA()</f>
        <v>#N/A</v>
      </c>
      <c r="C50" s="302">
        <f>IF(ISNUMBER('実質公債費比率（分子）の構造'!K$53),'実質公債費比率（分子）の構造'!K$53,NA())</f>
        <v>330</v>
      </c>
      <c r="D50" s="302" t="e">
        <f>NA()</f>
        <v>#N/A</v>
      </c>
      <c r="E50" s="302" t="e">
        <f>NA()</f>
        <v>#N/A</v>
      </c>
      <c r="F50" s="302">
        <f>IF(ISNUMBER('実質公債費比率（分子）の構造'!L$53),'実質公債費比率（分子）の構造'!L$53,NA())</f>
        <v>335</v>
      </c>
      <c r="G50" s="302" t="e">
        <f>NA()</f>
        <v>#N/A</v>
      </c>
      <c r="H50" s="302" t="e">
        <f>NA()</f>
        <v>#N/A</v>
      </c>
      <c r="I50" s="302">
        <f>IF(ISNUMBER('実質公債費比率（分子）の構造'!M$53),'実質公債費比率（分子）の構造'!M$53,NA())</f>
        <v>359</v>
      </c>
      <c r="J50" s="302" t="e">
        <f>NA()</f>
        <v>#N/A</v>
      </c>
      <c r="K50" s="302" t="e">
        <f>NA()</f>
        <v>#N/A</v>
      </c>
      <c r="L50" s="302">
        <f>IF(ISNUMBER('実質公債費比率（分子）の構造'!N$53),'実質公債費比率（分子）の構造'!N$53,NA())</f>
        <v>332</v>
      </c>
      <c r="M50" s="302" t="e">
        <f>NA()</f>
        <v>#N/A</v>
      </c>
      <c r="N50" s="302" t="e">
        <f>NA()</f>
        <v>#N/A</v>
      </c>
      <c r="O50" s="302">
        <f>IF(ISNUMBER('実質公債費比率（分子）の構造'!O$53),'実質公債費比率（分子）の構造'!O$53,NA())</f>
        <v>330</v>
      </c>
      <c r="P50" s="302" t="e">
        <f>NA()</f>
        <v>#N/A</v>
      </c>
    </row>
    <row r="53" spans="1:16" x14ac:dyDescent="0.2">
      <c r="A53" s="299" t="s">
        <v>122</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125</v>
      </c>
      <c r="C55" s="301"/>
      <c r="D55" s="301" t="s">
        <v>128</v>
      </c>
      <c r="E55" s="301" t="s">
        <v>125</v>
      </c>
      <c r="F55" s="301"/>
      <c r="G55" s="301" t="s">
        <v>128</v>
      </c>
      <c r="H55" s="301" t="s">
        <v>125</v>
      </c>
      <c r="I55" s="301"/>
      <c r="J55" s="301" t="s">
        <v>128</v>
      </c>
      <c r="K55" s="301" t="s">
        <v>125</v>
      </c>
      <c r="L55" s="301"/>
      <c r="M55" s="301" t="s">
        <v>128</v>
      </c>
      <c r="N55" s="301" t="s">
        <v>125</v>
      </c>
      <c r="O55" s="301"/>
      <c r="P55" s="301" t="s">
        <v>128</v>
      </c>
    </row>
    <row r="56" spans="1:16" x14ac:dyDescent="0.2">
      <c r="A56" s="301" t="s">
        <v>51</v>
      </c>
      <c r="B56" s="301"/>
      <c r="C56" s="301"/>
      <c r="D56" s="301">
        <f>'将来負担比率（分子）の構造'!I$52</f>
        <v>6973</v>
      </c>
      <c r="E56" s="301"/>
      <c r="F56" s="301"/>
      <c r="G56" s="301">
        <f>'将来負担比率（分子）の構造'!J$52</f>
        <v>6978</v>
      </c>
      <c r="H56" s="301"/>
      <c r="I56" s="301"/>
      <c r="J56" s="301">
        <f>'将来負担比率（分子）の構造'!K$52</f>
        <v>7042</v>
      </c>
      <c r="K56" s="301"/>
      <c r="L56" s="301"/>
      <c r="M56" s="301">
        <f>'将来負担比率（分子）の構造'!L$52</f>
        <v>7794</v>
      </c>
      <c r="N56" s="301"/>
      <c r="O56" s="301"/>
      <c r="P56" s="301">
        <f>'将来負担比率（分子）の構造'!M$52</f>
        <v>7883</v>
      </c>
    </row>
    <row r="57" spans="1:16" x14ac:dyDescent="0.2">
      <c r="A57" s="301" t="s">
        <v>96</v>
      </c>
      <c r="B57" s="301"/>
      <c r="C57" s="301"/>
      <c r="D57" s="301">
        <f>'将来負担比率（分子）の構造'!I$51</f>
        <v>636</v>
      </c>
      <c r="E57" s="301"/>
      <c r="F57" s="301"/>
      <c r="G57" s="301">
        <f>'将来負担比率（分子）の構造'!J$51</f>
        <v>668</v>
      </c>
      <c r="H57" s="301"/>
      <c r="I57" s="301"/>
      <c r="J57" s="301">
        <f>'将来負担比率（分子）の構造'!K$51</f>
        <v>693</v>
      </c>
      <c r="K57" s="301"/>
      <c r="L57" s="301"/>
      <c r="M57" s="301">
        <f>'将来負担比率（分子）の構造'!L$51</f>
        <v>666</v>
      </c>
      <c r="N57" s="301"/>
      <c r="O57" s="301"/>
      <c r="P57" s="301">
        <f>'将来負担比率（分子）の構造'!M$51</f>
        <v>583</v>
      </c>
    </row>
    <row r="58" spans="1:16" x14ac:dyDescent="0.2">
      <c r="A58" s="301" t="s">
        <v>93</v>
      </c>
      <c r="B58" s="301"/>
      <c r="C58" s="301"/>
      <c r="D58" s="301">
        <f>'将来負担比率（分子）の構造'!I$50</f>
        <v>4673</v>
      </c>
      <c r="E58" s="301"/>
      <c r="F58" s="301"/>
      <c r="G58" s="301">
        <f>'将来負担比率（分子）の構造'!J$50</f>
        <v>4903</v>
      </c>
      <c r="H58" s="301"/>
      <c r="I58" s="301"/>
      <c r="J58" s="301">
        <f>'将来負担比率（分子）の構造'!K$50</f>
        <v>4648</v>
      </c>
      <c r="K58" s="301"/>
      <c r="L58" s="301"/>
      <c r="M58" s="301">
        <f>'将来負担比率（分子）の構造'!L$50</f>
        <v>5026</v>
      </c>
      <c r="N58" s="301"/>
      <c r="O58" s="301"/>
      <c r="P58" s="301">
        <f>'将来負担比率（分子）の構造'!M$50</f>
        <v>4820</v>
      </c>
    </row>
    <row r="59" spans="1:16" x14ac:dyDescent="0.2">
      <c r="A59" s="301" t="s">
        <v>90</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86</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75</v>
      </c>
      <c r="B61" s="301">
        <f>'将来負担比率（分子）の構造'!I$46</f>
        <v>2</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f>'将来負担比率（分子）の構造'!M$46</f>
        <v>1</v>
      </c>
      <c r="O61" s="301"/>
      <c r="P61" s="301"/>
    </row>
    <row r="62" spans="1:16" x14ac:dyDescent="0.2">
      <c r="A62" s="301" t="s">
        <v>76</v>
      </c>
      <c r="B62" s="301">
        <f>'将来負担比率（分子）の構造'!I$45</f>
        <v>1495</v>
      </c>
      <c r="C62" s="301"/>
      <c r="D62" s="301"/>
      <c r="E62" s="301">
        <f>'将来負担比率（分子）の構造'!J$45</f>
        <v>1488</v>
      </c>
      <c r="F62" s="301"/>
      <c r="G62" s="301"/>
      <c r="H62" s="301">
        <f>'将来負担比率（分子）の構造'!K$45</f>
        <v>1383</v>
      </c>
      <c r="I62" s="301"/>
      <c r="J62" s="301"/>
      <c r="K62" s="301">
        <f>'将来負担比率（分子）の構造'!L$45</f>
        <v>1353</v>
      </c>
      <c r="L62" s="301"/>
      <c r="M62" s="301"/>
      <c r="N62" s="301">
        <f>'将来負担比率（分子）の構造'!M$45</f>
        <v>1340</v>
      </c>
      <c r="O62" s="301"/>
      <c r="P62" s="301"/>
    </row>
    <row r="63" spans="1:16" x14ac:dyDescent="0.2">
      <c r="A63" s="301" t="s">
        <v>73</v>
      </c>
      <c r="B63" s="301">
        <f>'将来負担比率（分子）の構造'!I$44</f>
        <v>734</v>
      </c>
      <c r="C63" s="301"/>
      <c r="D63" s="301"/>
      <c r="E63" s="301">
        <f>'将来負担比率（分子）の構造'!J$44</f>
        <v>716</v>
      </c>
      <c r="F63" s="301"/>
      <c r="G63" s="301"/>
      <c r="H63" s="301">
        <f>'将来負担比率（分子）の構造'!K$44</f>
        <v>777</v>
      </c>
      <c r="I63" s="301"/>
      <c r="J63" s="301"/>
      <c r="K63" s="301">
        <f>'将来負担比率（分子）の構造'!L$44</f>
        <v>1272</v>
      </c>
      <c r="L63" s="301"/>
      <c r="M63" s="301"/>
      <c r="N63" s="301">
        <f>'将来負担比率（分子）の構造'!M$44</f>
        <v>2465</v>
      </c>
      <c r="O63" s="301"/>
      <c r="P63" s="301"/>
    </row>
    <row r="64" spans="1:16" x14ac:dyDescent="0.2">
      <c r="A64" s="301" t="s">
        <v>71</v>
      </c>
      <c r="B64" s="301">
        <f>'将来負担比率（分子）の構造'!I$43</f>
        <v>1712</v>
      </c>
      <c r="C64" s="301"/>
      <c r="D64" s="301"/>
      <c r="E64" s="301">
        <f>'将来負担比率（分子）の構造'!J$43</f>
        <v>1575</v>
      </c>
      <c r="F64" s="301"/>
      <c r="G64" s="301"/>
      <c r="H64" s="301">
        <f>'将来負担比率（分子）の構造'!K$43</f>
        <v>1465</v>
      </c>
      <c r="I64" s="301"/>
      <c r="J64" s="301"/>
      <c r="K64" s="301">
        <f>'将来負担比率（分子）の構造'!L$43</f>
        <v>1387</v>
      </c>
      <c r="L64" s="301"/>
      <c r="M64" s="301"/>
      <c r="N64" s="301">
        <f>'将来負担比率（分子）の構造'!M$43</f>
        <v>1315</v>
      </c>
      <c r="O64" s="301"/>
      <c r="P64" s="301"/>
    </row>
    <row r="65" spans="1:16" x14ac:dyDescent="0.2">
      <c r="A65" s="301" t="s">
        <v>63</v>
      </c>
      <c r="B65" s="301">
        <f>'将来負担比率（分子）の構造'!I$42</f>
        <v>3</v>
      </c>
      <c r="C65" s="301"/>
      <c r="D65" s="301"/>
      <c r="E65" s="301">
        <f>'将来負担比率（分子）の構造'!J$42</f>
        <v>3</v>
      </c>
      <c r="F65" s="301"/>
      <c r="G65" s="301"/>
      <c r="H65" s="301">
        <f>'将来負担比率（分子）の構造'!K$42</f>
        <v>3</v>
      </c>
      <c r="I65" s="301"/>
      <c r="J65" s="301"/>
      <c r="K65" s="301">
        <f>'将来負担比率（分子）の構造'!L$42</f>
        <v>1</v>
      </c>
      <c r="L65" s="301"/>
      <c r="M65" s="301"/>
      <c r="N65" s="301">
        <f>'将来負担比率（分子）の構造'!M$42</f>
        <v>1</v>
      </c>
      <c r="O65" s="301"/>
      <c r="P65" s="301"/>
    </row>
    <row r="66" spans="1:16" x14ac:dyDescent="0.2">
      <c r="A66" s="301" t="s">
        <v>69</v>
      </c>
      <c r="B66" s="301">
        <f>'将来負担比率（分子）の構造'!I$41</f>
        <v>7631</v>
      </c>
      <c r="C66" s="301"/>
      <c r="D66" s="301"/>
      <c r="E66" s="301">
        <f>'将来負担比率（分子）の構造'!J$41</f>
        <v>7640</v>
      </c>
      <c r="F66" s="301"/>
      <c r="G66" s="301"/>
      <c r="H66" s="301">
        <f>'将来負担比率（分子）の構造'!K$41</f>
        <v>7515</v>
      </c>
      <c r="I66" s="301"/>
      <c r="J66" s="301"/>
      <c r="K66" s="301">
        <f>'将来負担比率（分子）の構造'!L$41</f>
        <v>7373</v>
      </c>
      <c r="L66" s="301"/>
      <c r="M66" s="301"/>
      <c r="N66" s="301">
        <f>'将来負担比率（分子）の構造'!M$41</f>
        <v>7468</v>
      </c>
      <c r="O66" s="301"/>
      <c r="P66" s="301"/>
    </row>
    <row r="67" spans="1:16" x14ac:dyDescent="0.2">
      <c r="A67" s="301" t="s">
        <v>101</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2">
      <c r="A70" s="304" t="s">
        <v>129</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130</v>
      </c>
      <c r="B72" s="305">
        <f>基金残高に係る経年分析!F55</f>
        <v>2124</v>
      </c>
      <c r="C72" s="305">
        <f>基金残高に係る経年分析!G55</f>
        <v>2124</v>
      </c>
      <c r="D72" s="305">
        <f>基金残高に係る経年分析!H55</f>
        <v>2082</v>
      </c>
    </row>
    <row r="73" spans="1:16" x14ac:dyDescent="0.2">
      <c r="A73" s="303" t="s">
        <v>131</v>
      </c>
      <c r="B73" s="305">
        <f>基金残高に係る経年分析!F56</f>
        <v>558</v>
      </c>
      <c r="C73" s="305">
        <f>基金残高に係る経年分析!G56</f>
        <v>558</v>
      </c>
      <c r="D73" s="305">
        <f>基金残高に係る経年分析!H56</f>
        <v>458</v>
      </c>
    </row>
    <row r="74" spans="1:16" x14ac:dyDescent="0.2">
      <c r="A74" s="303" t="s">
        <v>133</v>
      </c>
      <c r="B74" s="305">
        <f>基金残高に係る経年分析!F57</f>
        <v>1266</v>
      </c>
      <c r="C74" s="305">
        <f>基金残高に係る経年分析!G57</f>
        <v>1613</v>
      </c>
      <c r="D74" s="305">
        <f>基金残高に係る経年分析!H57</f>
        <v>1510</v>
      </c>
    </row>
  </sheetData>
  <sheetProtection algorithmName="SHA-512" hashValue="LQeebyrffUseu2ALX6dceSCgkkcFHaI7XJRPSaE4Kcdo9AySgGVmnMU4tTw2IUx2dpdu1kQSNvxHT4qgTKrBbg==" saltValue="2whHDTlOy1aTHlpFmMM5ig=="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SheetLayoutView="55" workbookViewId="0"/>
  </sheetViews>
  <sheetFormatPr defaultColWidth="0" defaultRowHeight="13.5" customHeight="1" zeroHeight="1" x14ac:dyDescent="0.2"/>
  <cols>
    <col min="1" max="1" width="6.36328125" style="51" customWidth="1"/>
    <col min="2" max="107" width="2.453125" style="51" customWidth="1"/>
    <col min="108" max="108" width="6.08984375" style="97" customWidth="1"/>
    <col min="109" max="109" width="5.90625" style="98" customWidth="1"/>
    <col min="110" max="110" width="19.08984375" style="51" hidden="1" customWidth="1"/>
    <col min="111" max="115" width="12.6328125" style="51" hidden="1" customWidth="1"/>
    <col min="116" max="349" width="8.6328125" style="51" hidden="1" customWidth="1"/>
    <col min="350" max="355" width="14.90625" style="51" hidden="1" customWidth="1"/>
    <col min="356" max="357" width="15.90625" style="51" hidden="1" customWidth="1"/>
    <col min="358" max="363" width="16.08984375" style="51" hidden="1" customWidth="1"/>
    <col min="364" max="364" width="6.08984375" style="51" hidden="1" customWidth="1"/>
    <col min="365" max="365" width="3" style="51" hidden="1" customWidth="1"/>
    <col min="366" max="605" width="8.6328125" style="51" hidden="1" customWidth="1"/>
    <col min="606" max="611" width="14.90625" style="51" hidden="1" customWidth="1"/>
    <col min="612" max="613" width="15.90625" style="51" hidden="1" customWidth="1"/>
    <col min="614" max="619" width="16.08984375" style="51" hidden="1" customWidth="1"/>
    <col min="620" max="620" width="6.08984375" style="51" hidden="1" customWidth="1"/>
    <col min="621" max="621" width="3" style="51" hidden="1" customWidth="1"/>
    <col min="622" max="861" width="8.6328125" style="51" hidden="1" customWidth="1"/>
    <col min="862" max="867" width="14.90625" style="51" hidden="1" customWidth="1"/>
    <col min="868" max="869" width="15.90625" style="51" hidden="1" customWidth="1"/>
    <col min="870" max="875" width="16.08984375" style="51" hidden="1" customWidth="1"/>
    <col min="876" max="876" width="6.08984375" style="51" hidden="1" customWidth="1"/>
    <col min="877" max="877" width="3" style="51" hidden="1" customWidth="1"/>
    <col min="878" max="1117" width="8.6328125" style="51" hidden="1" customWidth="1"/>
    <col min="1118" max="1123" width="14.90625" style="51" hidden="1" customWidth="1"/>
    <col min="1124" max="1125" width="15.90625" style="51" hidden="1" customWidth="1"/>
    <col min="1126" max="1131" width="16.08984375" style="51" hidden="1" customWidth="1"/>
    <col min="1132" max="1132" width="6.08984375" style="51" hidden="1" customWidth="1"/>
    <col min="1133" max="1133" width="3" style="51" hidden="1" customWidth="1"/>
    <col min="1134" max="1373" width="8.6328125" style="51" hidden="1" customWidth="1"/>
    <col min="1374" max="1379" width="14.90625" style="51" hidden="1" customWidth="1"/>
    <col min="1380" max="1381" width="15.90625" style="51" hidden="1" customWidth="1"/>
    <col min="1382" max="1387" width="16.08984375" style="51" hidden="1" customWidth="1"/>
    <col min="1388" max="1388" width="6.08984375" style="51" hidden="1" customWidth="1"/>
    <col min="1389" max="1389" width="3" style="51" hidden="1" customWidth="1"/>
    <col min="1390" max="1629" width="8.6328125" style="51" hidden="1" customWidth="1"/>
    <col min="1630" max="1635" width="14.90625" style="51" hidden="1" customWidth="1"/>
    <col min="1636" max="1637" width="15.90625" style="51" hidden="1" customWidth="1"/>
    <col min="1638" max="1643" width="16.08984375" style="51" hidden="1" customWidth="1"/>
    <col min="1644" max="1644" width="6.08984375" style="51" hidden="1" customWidth="1"/>
    <col min="1645" max="1645" width="3" style="51" hidden="1" customWidth="1"/>
    <col min="1646" max="1885" width="8.6328125" style="51" hidden="1" customWidth="1"/>
    <col min="1886" max="1891" width="14.90625" style="51" hidden="1" customWidth="1"/>
    <col min="1892" max="1893" width="15.90625" style="51" hidden="1" customWidth="1"/>
    <col min="1894" max="1899" width="16.08984375" style="51" hidden="1" customWidth="1"/>
    <col min="1900" max="1900" width="6.08984375" style="51" hidden="1" customWidth="1"/>
    <col min="1901" max="1901" width="3" style="51" hidden="1" customWidth="1"/>
    <col min="1902" max="2141" width="8.6328125" style="51" hidden="1" customWidth="1"/>
    <col min="2142" max="2147" width="14.90625" style="51" hidden="1" customWidth="1"/>
    <col min="2148" max="2149" width="15.90625" style="51" hidden="1" customWidth="1"/>
    <col min="2150" max="2155" width="16.08984375" style="51" hidden="1" customWidth="1"/>
    <col min="2156" max="2156" width="6.08984375" style="51" hidden="1" customWidth="1"/>
    <col min="2157" max="2157" width="3" style="51" hidden="1" customWidth="1"/>
    <col min="2158" max="2397" width="8.6328125" style="51" hidden="1" customWidth="1"/>
    <col min="2398" max="2403" width="14.90625" style="51" hidden="1" customWidth="1"/>
    <col min="2404" max="2405" width="15.90625" style="51" hidden="1" customWidth="1"/>
    <col min="2406" max="2411" width="16.08984375" style="51" hidden="1" customWidth="1"/>
    <col min="2412" max="2412" width="6.08984375" style="51" hidden="1" customWidth="1"/>
    <col min="2413" max="2413" width="3" style="51" hidden="1" customWidth="1"/>
    <col min="2414" max="2653" width="8.6328125" style="51" hidden="1" customWidth="1"/>
    <col min="2654" max="2659" width="14.90625" style="51" hidden="1" customWidth="1"/>
    <col min="2660" max="2661" width="15.90625" style="51" hidden="1" customWidth="1"/>
    <col min="2662" max="2667" width="16.08984375" style="51" hidden="1" customWidth="1"/>
    <col min="2668" max="2668" width="6.08984375" style="51" hidden="1" customWidth="1"/>
    <col min="2669" max="2669" width="3" style="51" hidden="1" customWidth="1"/>
    <col min="2670" max="2909" width="8.6328125" style="51" hidden="1" customWidth="1"/>
    <col min="2910" max="2915" width="14.90625" style="51" hidden="1" customWidth="1"/>
    <col min="2916" max="2917" width="15.90625" style="51" hidden="1" customWidth="1"/>
    <col min="2918" max="2923" width="16.08984375" style="51" hidden="1" customWidth="1"/>
    <col min="2924" max="2924" width="6.08984375" style="51" hidden="1" customWidth="1"/>
    <col min="2925" max="2925" width="3" style="51" hidden="1" customWidth="1"/>
    <col min="2926" max="3165" width="8.6328125" style="51" hidden="1" customWidth="1"/>
    <col min="3166" max="3171" width="14.90625" style="51" hidden="1" customWidth="1"/>
    <col min="3172" max="3173" width="15.90625" style="51" hidden="1" customWidth="1"/>
    <col min="3174" max="3179" width="16.08984375" style="51" hidden="1" customWidth="1"/>
    <col min="3180" max="3180" width="6.08984375" style="51" hidden="1" customWidth="1"/>
    <col min="3181" max="3181" width="3" style="51" hidden="1" customWidth="1"/>
    <col min="3182" max="3421" width="8.6328125" style="51" hidden="1" customWidth="1"/>
    <col min="3422" max="3427" width="14.90625" style="51" hidden="1" customWidth="1"/>
    <col min="3428" max="3429" width="15.90625" style="51" hidden="1" customWidth="1"/>
    <col min="3430" max="3435" width="16.08984375" style="51" hidden="1" customWidth="1"/>
    <col min="3436" max="3436" width="6.08984375" style="51" hidden="1" customWidth="1"/>
    <col min="3437" max="3437" width="3" style="51" hidden="1" customWidth="1"/>
    <col min="3438" max="3677" width="8.6328125" style="51" hidden="1" customWidth="1"/>
    <col min="3678" max="3683" width="14.90625" style="51" hidden="1" customWidth="1"/>
    <col min="3684" max="3685" width="15.90625" style="51" hidden="1" customWidth="1"/>
    <col min="3686" max="3691" width="16.08984375" style="51" hidden="1" customWidth="1"/>
    <col min="3692" max="3692" width="6.08984375" style="51" hidden="1" customWidth="1"/>
    <col min="3693" max="3693" width="3" style="51" hidden="1" customWidth="1"/>
    <col min="3694" max="3933" width="8.6328125" style="51" hidden="1" customWidth="1"/>
    <col min="3934" max="3939" width="14.90625" style="51" hidden="1" customWidth="1"/>
    <col min="3940" max="3941" width="15.90625" style="51" hidden="1" customWidth="1"/>
    <col min="3942" max="3947" width="16.08984375" style="51" hidden="1" customWidth="1"/>
    <col min="3948" max="3948" width="6.08984375" style="51" hidden="1" customWidth="1"/>
    <col min="3949" max="3949" width="3" style="51" hidden="1" customWidth="1"/>
    <col min="3950" max="4189" width="8.6328125" style="51" hidden="1" customWidth="1"/>
    <col min="4190" max="4195" width="14.90625" style="51" hidden="1" customWidth="1"/>
    <col min="4196" max="4197" width="15.90625" style="51" hidden="1" customWidth="1"/>
    <col min="4198" max="4203" width="16.08984375" style="51" hidden="1" customWidth="1"/>
    <col min="4204" max="4204" width="6.08984375" style="51" hidden="1" customWidth="1"/>
    <col min="4205" max="4205" width="3" style="51" hidden="1" customWidth="1"/>
    <col min="4206" max="4445" width="8.6328125" style="51" hidden="1" customWidth="1"/>
    <col min="4446" max="4451" width="14.90625" style="51" hidden="1" customWidth="1"/>
    <col min="4452" max="4453" width="15.90625" style="51" hidden="1" customWidth="1"/>
    <col min="4454" max="4459" width="16.08984375" style="51" hidden="1" customWidth="1"/>
    <col min="4460" max="4460" width="6.08984375" style="51" hidden="1" customWidth="1"/>
    <col min="4461" max="4461" width="3" style="51" hidden="1" customWidth="1"/>
    <col min="4462" max="4701" width="8.6328125" style="51" hidden="1" customWidth="1"/>
    <col min="4702" max="4707" width="14.90625" style="51" hidden="1" customWidth="1"/>
    <col min="4708" max="4709" width="15.90625" style="51" hidden="1" customWidth="1"/>
    <col min="4710" max="4715" width="16.08984375" style="51" hidden="1" customWidth="1"/>
    <col min="4716" max="4716" width="6.08984375" style="51" hidden="1" customWidth="1"/>
    <col min="4717" max="4717" width="3" style="51" hidden="1" customWidth="1"/>
    <col min="4718" max="4957" width="8.6328125" style="51" hidden="1" customWidth="1"/>
    <col min="4958" max="4963" width="14.90625" style="51" hidden="1" customWidth="1"/>
    <col min="4964" max="4965" width="15.90625" style="51" hidden="1" customWidth="1"/>
    <col min="4966" max="4971" width="16.08984375" style="51" hidden="1" customWidth="1"/>
    <col min="4972" max="4972" width="6.08984375" style="51" hidden="1" customWidth="1"/>
    <col min="4973" max="4973" width="3" style="51" hidden="1" customWidth="1"/>
    <col min="4974" max="5213" width="8.6328125" style="51" hidden="1" customWidth="1"/>
    <col min="5214" max="5219" width="14.90625" style="51" hidden="1" customWidth="1"/>
    <col min="5220" max="5221" width="15.90625" style="51" hidden="1" customWidth="1"/>
    <col min="5222" max="5227" width="16.08984375" style="51" hidden="1" customWidth="1"/>
    <col min="5228" max="5228" width="6.08984375" style="51" hidden="1" customWidth="1"/>
    <col min="5229" max="5229" width="3" style="51" hidden="1" customWidth="1"/>
    <col min="5230" max="5469" width="8.6328125" style="51" hidden="1" customWidth="1"/>
    <col min="5470" max="5475" width="14.90625" style="51" hidden="1" customWidth="1"/>
    <col min="5476" max="5477" width="15.90625" style="51" hidden="1" customWidth="1"/>
    <col min="5478" max="5483" width="16.08984375" style="51" hidden="1" customWidth="1"/>
    <col min="5484" max="5484" width="6.08984375" style="51" hidden="1" customWidth="1"/>
    <col min="5485" max="5485" width="3" style="51" hidden="1" customWidth="1"/>
    <col min="5486" max="5725" width="8.6328125" style="51" hidden="1" customWidth="1"/>
    <col min="5726" max="5731" width="14.90625" style="51" hidden="1" customWidth="1"/>
    <col min="5732" max="5733" width="15.90625" style="51" hidden="1" customWidth="1"/>
    <col min="5734" max="5739" width="16.08984375" style="51" hidden="1" customWidth="1"/>
    <col min="5740" max="5740" width="6.08984375" style="51" hidden="1" customWidth="1"/>
    <col min="5741" max="5741" width="3" style="51" hidden="1" customWidth="1"/>
    <col min="5742" max="5981" width="8.6328125" style="51" hidden="1" customWidth="1"/>
    <col min="5982" max="5987" width="14.90625" style="51" hidden="1" customWidth="1"/>
    <col min="5988" max="5989" width="15.90625" style="51" hidden="1" customWidth="1"/>
    <col min="5990" max="5995" width="16.08984375" style="51" hidden="1" customWidth="1"/>
    <col min="5996" max="5996" width="6.08984375" style="51" hidden="1" customWidth="1"/>
    <col min="5997" max="5997" width="3" style="51" hidden="1" customWidth="1"/>
    <col min="5998" max="6237" width="8.6328125" style="51" hidden="1" customWidth="1"/>
    <col min="6238" max="6243" width="14.90625" style="51" hidden="1" customWidth="1"/>
    <col min="6244" max="6245" width="15.90625" style="51" hidden="1" customWidth="1"/>
    <col min="6246" max="6251" width="16.08984375" style="51" hidden="1" customWidth="1"/>
    <col min="6252" max="6252" width="6.08984375" style="51" hidden="1" customWidth="1"/>
    <col min="6253" max="6253" width="3" style="51" hidden="1" customWidth="1"/>
    <col min="6254" max="6493" width="8.6328125" style="51" hidden="1" customWidth="1"/>
    <col min="6494" max="6499" width="14.90625" style="51" hidden="1" customWidth="1"/>
    <col min="6500" max="6501" width="15.90625" style="51" hidden="1" customWidth="1"/>
    <col min="6502" max="6507" width="16.08984375" style="51" hidden="1" customWidth="1"/>
    <col min="6508" max="6508" width="6.08984375" style="51" hidden="1" customWidth="1"/>
    <col min="6509" max="6509" width="3" style="51" hidden="1" customWidth="1"/>
    <col min="6510" max="6749" width="8.6328125" style="51" hidden="1" customWidth="1"/>
    <col min="6750" max="6755" width="14.90625" style="51" hidden="1" customWidth="1"/>
    <col min="6756" max="6757" width="15.90625" style="51" hidden="1" customWidth="1"/>
    <col min="6758" max="6763" width="16.08984375" style="51" hidden="1" customWidth="1"/>
    <col min="6764" max="6764" width="6.08984375" style="51" hidden="1" customWidth="1"/>
    <col min="6765" max="6765" width="3" style="51" hidden="1" customWidth="1"/>
    <col min="6766" max="7005" width="8.6328125" style="51" hidden="1" customWidth="1"/>
    <col min="7006" max="7011" width="14.90625" style="51" hidden="1" customWidth="1"/>
    <col min="7012" max="7013" width="15.90625" style="51" hidden="1" customWidth="1"/>
    <col min="7014" max="7019" width="16.08984375" style="51" hidden="1" customWidth="1"/>
    <col min="7020" max="7020" width="6.08984375" style="51" hidden="1" customWidth="1"/>
    <col min="7021" max="7021" width="3" style="51" hidden="1" customWidth="1"/>
    <col min="7022" max="7261" width="8.6328125" style="51" hidden="1" customWidth="1"/>
    <col min="7262" max="7267" width="14.90625" style="51" hidden="1" customWidth="1"/>
    <col min="7268" max="7269" width="15.90625" style="51" hidden="1" customWidth="1"/>
    <col min="7270" max="7275" width="16.08984375" style="51" hidden="1" customWidth="1"/>
    <col min="7276" max="7276" width="6.08984375" style="51" hidden="1" customWidth="1"/>
    <col min="7277" max="7277" width="3" style="51" hidden="1" customWidth="1"/>
    <col min="7278" max="7517" width="8.6328125" style="51" hidden="1" customWidth="1"/>
    <col min="7518" max="7523" width="14.90625" style="51" hidden="1" customWidth="1"/>
    <col min="7524" max="7525" width="15.90625" style="51" hidden="1" customWidth="1"/>
    <col min="7526" max="7531" width="16.08984375" style="51" hidden="1" customWidth="1"/>
    <col min="7532" max="7532" width="6.08984375" style="51" hidden="1" customWidth="1"/>
    <col min="7533" max="7533" width="3" style="51" hidden="1" customWidth="1"/>
    <col min="7534" max="7773" width="8.6328125" style="51" hidden="1" customWidth="1"/>
    <col min="7774" max="7779" width="14.90625" style="51" hidden="1" customWidth="1"/>
    <col min="7780" max="7781" width="15.90625" style="51" hidden="1" customWidth="1"/>
    <col min="7782" max="7787" width="16.08984375" style="51" hidden="1" customWidth="1"/>
    <col min="7788" max="7788" width="6.08984375" style="51" hidden="1" customWidth="1"/>
    <col min="7789" max="7789" width="3" style="51" hidden="1" customWidth="1"/>
    <col min="7790" max="8029" width="8.6328125" style="51" hidden="1" customWidth="1"/>
    <col min="8030" max="8035" width="14.90625" style="51" hidden="1" customWidth="1"/>
    <col min="8036" max="8037" width="15.90625" style="51" hidden="1" customWidth="1"/>
    <col min="8038" max="8043" width="16.08984375" style="51" hidden="1" customWidth="1"/>
    <col min="8044" max="8044" width="6.08984375" style="51" hidden="1" customWidth="1"/>
    <col min="8045" max="8045" width="3" style="51" hidden="1" customWidth="1"/>
    <col min="8046" max="8285" width="8.6328125" style="51" hidden="1" customWidth="1"/>
    <col min="8286" max="8291" width="14.90625" style="51" hidden="1" customWidth="1"/>
    <col min="8292" max="8293" width="15.90625" style="51" hidden="1" customWidth="1"/>
    <col min="8294" max="8299" width="16.08984375" style="51" hidden="1" customWidth="1"/>
    <col min="8300" max="8300" width="6.08984375" style="51" hidden="1" customWidth="1"/>
    <col min="8301" max="8301" width="3" style="51" hidden="1" customWidth="1"/>
    <col min="8302" max="8541" width="8.6328125" style="51" hidden="1" customWidth="1"/>
    <col min="8542" max="8547" width="14.90625" style="51" hidden="1" customWidth="1"/>
    <col min="8548" max="8549" width="15.90625" style="51" hidden="1" customWidth="1"/>
    <col min="8550" max="8555" width="16.08984375" style="51" hidden="1" customWidth="1"/>
    <col min="8556" max="8556" width="6.08984375" style="51" hidden="1" customWidth="1"/>
    <col min="8557" max="8557" width="3" style="51" hidden="1" customWidth="1"/>
    <col min="8558" max="8797" width="8.6328125" style="51" hidden="1" customWidth="1"/>
    <col min="8798" max="8803" width="14.90625" style="51" hidden="1" customWidth="1"/>
    <col min="8804" max="8805" width="15.90625" style="51" hidden="1" customWidth="1"/>
    <col min="8806" max="8811" width="16.08984375" style="51" hidden="1" customWidth="1"/>
    <col min="8812" max="8812" width="6.08984375" style="51" hidden="1" customWidth="1"/>
    <col min="8813" max="8813" width="3" style="51" hidden="1" customWidth="1"/>
    <col min="8814" max="9053" width="8.6328125" style="51" hidden="1" customWidth="1"/>
    <col min="9054" max="9059" width="14.90625" style="51" hidden="1" customWidth="1"/>
    <col min="9060" max="9061" width="15.90625" style="51" hidden="1" customWidth="1"/>
    <col min="9062" max="9067" width="16.08984375" style="51" hidden="1" customWidth="1"/>
    <col min="9068" max="9068" width="6.08984375" style="51" hidden="1" customWidth="1"/>
    <col min="9069" max="9069" width="3" style="51" hidden="1" customWidth="1"/>
    <col min="9070" max="9309" width="8.6328125" style="51" hidden="1" customWidth="1"/>
    <col min="9310" max="9315" width="14.90625" style="51" hidden="1" customWidth="1"/>
    <col min="9316" max="9317" width="15.90625" style="51" hidden="1" customWidth="1"/>
    <col min="9318" max="9323" width="16.08984375" style="51" hidden="1" customWidth="1"/>
    <col min="9324" max="9324" width="6.08984375" style="51" hidden="1" customWidth="1"/>
    <col min="9325" max="9325" width="3" style="51" hidden="1" customWidth="1"/>
    <col min="9326" max="9565" width="8.6328125" style="51" hidden="1" customWidth="1"/>
    <col min="9566" max="9571" width="14.90625" style="51" hidden="1" customWidth="1"/>
    <col min="9572" max="9573" width="15.90625" style="51" hidden="1" customWidth="1"/>
    <col min="9574" max="9579" width="16.08984375" style="51" hidden="1" customWidth="1"/>
    <col min="9580" max="9580" width="6.08984375" style="51" hidden="1" customWidth="1"/>
    <col min="9581" max="9581" width="3" style="51" hidden="1" customWidth="1"/>
    <col min="9582" max="9821" width="8.6328125" style="51" hidden="1" customWidth="1"/>
    <col min="9822" max="9827" width="14.90625" style="51" hidden="1" customWidth="1"/>
    <col min="9828" max="9829" width="15.90625" style="51" hidden="1" customWidth="1"/>
    <col min="9830" max="9835" width="16.08984375" style="51" hidden="1" customWidth="1"/>
    <col min="9836" max="9836" width="6.08984375" style="51" hidden="1" customWidth="1"/>
    <col min="9837" max="9837" width="3" style="51" hidden="1" customWidth="1"/>
    <col min="9838" max="10077" width="8.6328125" style="51" hidden="1" customWidth="1"/>
    <col min="10078" max="10083" width="14.90625" style="51" hidden="1" customWidth="1"/>
    <col min="10084" max="10085" width="15.90625" style="51" hidden="1" customWidth="1"/>
    <col min="10086" max="10091" width="16.08984375" style="51" hidden="1" customWidth="1"/>
    <col min="10092" max="10092" width="6.08984375" style="51" hidden="1" customWidth="1"/>
    <col min="10093" max="10093" width="3" style="51" hidden="1" customWidth="1"/>
    <col min="10094" max="10333" width="8.6328125" style="51" hidden="1" customWidth="1"/>
    <col min="10334" max="10339" width="14.90625" style="51" hidden="1" customWidth="1"/>
    <col min="10340" max="10341" width="15.90625" style="51" hidden="1" customWidth="1"/>
    <col min="10342" max="10347" width="16.08984375" style="51" hidden="1" customWidth="1"/>
    <col min="10348" max="10348" width="6.08984375" style="51" hidden="1" customWidth="1"/>
    <col min="10349" max="10349" width="3" style="51" hidden="1" customWidth="1"/>
    <col min="10350" max="10589" width="8.6328125" style="51" hidden="1" customWidth="1"/>
    <col min="10590" max="10595" width="14.90625" style="51" hidden="1" customWidth="1"/>
    <col min="10596" max="10597" width="15.90625" style="51" hidden="1" customWidth="1"/>
    <col min="10598" max="10603" width="16.08984375" style="51" hidden="1" customWidth="1"/>
    <col min="10604" max="10604" width="6.08984375" style="51" hidden="1" customWidth="1"/>
    <col min="10605" max="10605" width="3" style="51" hidden="1" customWidth="1"/>
    <col min="10606" max="10845" width="8.6328125" style="51" hidden="1" customWidth="1"/>
    <col min="10846" max="10851" width="14.90625" style="51" hidden="1" customWidth="1"/>
    <col min="10852" max="10853" width="15.90625" style="51" hidden="1" customWidth="1"/>
    <col min="10854" max="10859" width="16.08984375" style="51" hidden="1" customWidth="1"/>
    <col min="10860" max="10860" width="6.08984375" style="51" hidden="1" customWidth="1"/>
    <col min="10861" max="10861" width="3" style="51" hidden="1" customWidth="1"/>
    <col min="10862" max="11101" width="8.6328125" style="51" hidden="1" customWidth="1"/>
    <col min="11102" max="11107" width="14.90625" style="51" hidden="1" customWidth="1"/>
    <col min="11108" max="11109" width="15.90625" style="51" hidden="1" customWidth="1"/>
    <col min="11110" max="11115" width="16.08984375" style="51" hidden="1" customWidth="1"/>
    <col min="11116" max="11116" width="6.08984375" style="51" hidden="1" customWidth="1"/>
    <col min="11117" max="11117" width="3" style="51" hidden="1" customWidth="1"/>
    <col min="11118" max="11357" width="8.6328125" style="51" hidden="1" customWidth="1"/>
    <col min="11358" max="11363" width="14.90625" style="51" hidden="1" customWidth="1"/>
    <col min="11364" max="11365" width="15.90625" style="51" hidden="1" customWidth="1"/>
    <col min="11366" max="11371" width="16.08984375" style="51" hidden="1" customWidth="1"/>
    <col min="11372" max="11372" width="6.08984375" style="51" hidden="1" customWidth="1"/>
    <col min="11373" max="11373" width="3" style="51" hidden="1" customWidth="1"/>
    <col min="11374" max="11613" width="8.6328125" style="51" hidden="1" customWidth="1"/>
    <col min="11614" max="11619" width="14.90625" style="51" hidden="1" customWidth="1"/>
    <col min="11620" max="11621" width="15.90625" style="51" hidden="1" customWidth="1"/>
    <col min="11622" max="11627" width="16.08984375" style="51" hidden="1" customWidth="1"/>
    <col min="11628" max="11628" width="6.08984375" style="51" hidden="1" customWidth="1"/>
    <col min="11629" max="11629" width="3" style="51" hidden="1" customWidth="1"/>
    <col min="11630" max="11869" width="8.6328125" style="51" hidden="1" customWidth="1"/>
    <col min="11870" max="11875" width="14.90625" style="51" hidden="1" customWidth="1"/>
    <col min="11876" max="11877" width="15.90625" style="51" hidden="1" customWidth="1"/>
    <col min="11878" max="11883" width="16.08984375" style="51" hidden="1" customWidth="1"/>
    <col min="11884" max="11884" width="6.08984375" style="51" hidden="1" customWidth="1"/>
    <col min="11885" max="11885" width="3" style="51" hidden="1" customWidth="1"/>
    <col min="11886" max="12125" width="8.6328125" style="51" hidden="1" customWidth="1"/>
    <col min="12126" max="12131" width="14.90625" style="51" hidden="1" customWidth="1"/>
    <col min="12132" max="12133" width="15.90625" style="51" hidden="1" customWidth="1"/>
    <col min="12134" max="12139" width="16.08984375" style="51" hidden="1" customWidth="1"/>
    <col min="12140" max="12140" width="6.08984375" style="51" hidden="1" customWidth="1"/>
    <col min="12141" max="12141" width="3" style="51" hidden="1" customWidth="1"/>
    <col min="12142" max="12381" width="8.6328125" style="51" hidden="1" customWidth="1"/>
    <col min="12382" max="12387" width="14.90625" style="51" hidden="1" customWidth="1"/>
    <col min="12388" max="12389" width="15.90625" style="51" hidden="1" customWidth="1"/>
    <col min="12390" max="12395" width="16.08984375" style="51" hidden="1" customWidth="1"/>
    <col min="12396" max="12396" width="6.08984375" style="51" hidden="1" customWidth="1"/>
    <col min="12397" max="12397" width="3" style="51" hidden="1" customWidth="1"/>
    <col min="12398" max="12637" width="8.6328125" style="51" hidden="1" customWidth="1"/>
    <col min="12638" max="12643" width="14.90625" style="51" hidden="1" customWidth="1"/>
    <col min="12644" max="12645" width="15.90625" style="51" hidden="1" customWidth="1"/>
    <col min="12646" max="12651" width="16.08984375" style="51" hidden="1" customWidth="1"/>
    <col min="12652" max="12652" width="6.08984375" style="51" hidden="1" customWidth="1"/>
    <col min="12653" max="12653" width="3" style="51" hidden="1" customWidth="1"/>
    <col min="12654" max="12893" width="8.6328125" style="51" hidden="1" customWidth="1"/>
    <col min="12894" max="12899" width="14.90625" style="51" hidden="1" customWidth="1"/>
    <col min="12900" max="12901" width="15.90625" style="51" hidden="1" customWidth="1"/>
    <col min="12902" max="12907" width="16.08984375" style="51" hidden="1" customWidth="1"/>
    <col min="12908" max="12908" width="6.08984375" style="51" hidden="1" customWidth="1"/>
    <col min="12909" max="12909" width="3" style="51" hidden="1" customWidth="1"/>
    <col min="12910" max="13149" width="8.6328125" style="51" hidden="1" customWidth="1"/>
    <col min="13150" max="13155" width="14.90625" style="51" hidden="1" customWidth="1"/>
    <col min="13156" max="13157" width="15.90625" style="51" hidden="1" customWidth="1"/>
    <col min="13158" max="13163" width="16.08984375" style="51" hidden="1" customWidth="1"/>
    <col min="13164" max="13164" width="6.08984375" style="51" hidden="1" customWidth="1"/>
    <col min="13165" max="13165" width="3" style="51" hidden="1" customWidth="1"/>
    <col min="13166" max="13405" width="8.6328125" style="51" hidden="1" customWidth="1"/>
    <col min="13406" max="13411" width="14.90625" style="51" hidden="1" customWidth="1"/>
    <col min="13412" max="13413" width="15.90625" style="51" hidden="1" customWidth="1"/>
    <col min="13414" max="13419" width="16.08984375" style="51" hidden="1" customWidth="1"/>
    <col min="13420" max="13420" width="6.08984375" style="51" hidden="1" customWidth="1"/>
    <col min="13421" max="13421" width="3" style="51" hidden="1" customWidth="1"/>
    <col min="13422" max="13661" width="8.6328125" style="51" hidden="1" customWidth="1"/>
    <col min="13662" max="13667" width="14.90625" style="51" hidden="1" customWidth="1"/>
    <col min="13668" max="13669" width="15.90625" style="51" hidden="1" customWidth="1"/>
    <col min="13670" max="13675" width="16.08984375" style="51" hidden="1" customWidth="1"/>
    <col min="13676" max="13676" width="6.08984375" style="51" hidden="1" customWidth="1"/>
    <col min="13677" max="13677" width="3" style="51" hidden="1" customWidth="1"/>
    <col min="13678" max="13917" width="8.6328125" style="51" hidden="1" customWidth="1"/>
    <col min="13918" max="13923" width="14.90625" style="51" hidden="1" customWidth="1"/>
    <col min="13924" max="13925" width="15.90625" style="51" hidden="1" customWidth="1"/>
    <col min="13926" max="13931" width="16.08984375" style="51" hidden="1" customWidth="1"/>
    <col min="13932" max="13932" width="6.08984375" style="51" hidden="1" customWidth="1"/>
    <col min="13933" max="13933" width="3" style="51" hidden="1" customWidth="1"/>
    <col min="13934" max="14173" width="8.6328125" style="51" hidden="1" customWidth="1"/>
    <col min="14174" max="14179" width="14.90625" style="51" hidden="1" customWidth="1"/>
    <col min="14180" max="14181" width="15.90625" style="51" hidden="1" customWidth="1"/>
    <col min="14182" max="14187" width="16.08984375" style="51" hidden="1" customWidth="1"/>
    <col min="14188" max="14188" width="6.08984375" style="51" hidden="1" customWidth="1"/>
    <col min="14189" max="14189" width="3" style="51" hidden="1" customWidth="1"/>
    <col min="14190" max="14429" width="8.6328125" style="51" hidden="1" customWidth="1"/>
    <col min="14430" max="14435" width="14.90625" style="51" hidden="1" customWidth="1"/>
    <col min="14436" max="14437" width="15.90625" style="51" hidden="1" customWidth="1"/>
    <col min="14438" max="14443" width="16.08984375" style="51" hidden="1" customWidth="1"/>
    <col min="14444" max="14444" width="6.08984375" style="51" hidden="1" customWidth="1"/>
    <col min="14445" max="14445" width="3" style="51" hidden="1" customWidth="1"/>
    <col min="14446" max="14685" width="8.6328125" style="51" hidden="1" customWidth="1"/>
    <col min="14686" max="14691" width="14.90625" style="51" hidden="1" customWidth="1"/>
    <col min="14692" max="14693" width="15.90625" style="51" hidden="1" customWidth="1"/>
    <col min="14694" max="14699" width="16.08984375" style="51" hidden="1" customWidth="1"/>
    <col min="14700" max="14700" width="6.08984375" style="51" hidden="1" customWidth="1"/>
    <col min="14701" max="14701" width="3" style="51" hidden="1" customWidth="1"/>
    <col min="14702" max="14941" width="8.6328125" style="51" hidden="1" customWidth="1"/>
    <col min="14942" max="14947" width="14.90625" style="51" hidden="1" customWidth="1"/>
    <col min="14948" max="14949" width="15.90625" style="51" hidden="1" customWidth="1"/>
    <col min="14950" max="14955" width="16.08984375" style="51" hidden="1" customWidth="1"/>
    <col min="14956" max="14956" width="6.08984375" style="51" hidden="1" customWidth="1"/>
    <col min="14957" max="14957" width="3" style="51" hidden="1" customWidth="1"/>
    <col min="14958" max="15197" width="8.6328125" style="51" hidden="1" customWidth="1"/>
    <col min="15198" max="15203" width="14.90625" style="51" hidden="1" customWidth="1"/>
    <col min="15204" max="15205" width="15.90625" style="51" hidden="1" customWidth="1"/>
    <col min="15206" max="15211" width="16.08984375" style="51" hidden="1" customWidth="1"/>
    <col min="15212" max="15212" width="6.08984375" style="51" hidden="1" customWidth="1"/>
    <col min="15213" max="15213" width="3" style="51" hidden="1" customWidth="1"/>
    <col min="15214" max="15453" width="8.6328125" style="51" hidden="1" customWidth="1"/>
    <col min="15454" max="15459" width="14.90625" style="51" hidden="1" customWidth="1"/>
    <col min="15460" max="15461" width="15.90625" style="51" hidden="1" customWidth="1"/>
    <col min="15462" max="15467" width="16.08984375" style="51" hidden="1" customWidth="1"/>
    <col min="15468" max="15468" width="6.08984375" style="51" hidden="1" customWidth="1"/>
    <col min="15469" max="15469" width="3" style="51" hidden="1" customWidth="1"/>
    <col min="15470" max="15709" width="8.6328125" style="51" hidden="1" customWidth="1"/>
    <col min="15710" max="15715" width="14.90625" style="51" hidden="1" customWidth="1"/>
    <col min="15716" max="15717" width="15.90625" style="51" hidden="1" customWidth="1"/>
    <col min="15718" max="15723" width="16.08984375" style="51" hidden="1" customWidth="1"/>
    <col min="15724" max="15724" width="6.08984375" style="51" hidden="1" customWidth="1"/>
    <col min="15725" max="15725" width="3" style="51" hidden="1" customWidth="1"/>
    <col min="15726" max="15965" width="8.6328125" style="51" hidden="1" customWidth="1"/>
    <col min="15966" max="15971" width="14.90625" style="51" hidden="1" customWidth="1"/>
    <col min="15972" max="15973" width="15.90625" style="51" hidden="1" customWidth="1"/>
    <col min="15974" max="15979" width="16.08984375" style="51" hidden="1" customWidth="1"/>
    <col min="15980" max="15980" width="6.08984375" style="51" hidden="1" customWidth="1"/>
    <col min="15981" max="15981" width="3" style="51" hidden="1" customWidth="1"/>
    <col min="15982" max="16221" width="8.6328125" style="51" hidden="1" customWidth="1"/>
    <col min="16222" max="16227" width="14.90625" style="51" hidden="1" customWidth="1"/>
    <col min="16228" max="16229" width="15.90625" style="51" hidden="1" customWidth="1"/>
    <col min="16230" max="16235" width="16.08984375" style="51" hidden="1" customWidth="1"/>
    <col min="16236" max="16236" width="6.08984375" style="51" hidden="1" customWidth="1"/>
    <col min="16237" max="16237" width="3" style="51" hidden="1" customWidth="1"/>
    <col min="16238" max="16384" width="8.6328125" style="51" hidden="1" customWidth="1"/>
  </cols>
  <sheetData>
    <row r="1" spans="1:143" ht="42.75" customHeight="1" x14ac:dyDescent="0.2">
      <c r="A1" s="323"/>
      <c r="B1" s="325"/>
      <c r="DD1" s="109"/>
      <c r="DE1" s="109"/>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ht="13"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ht="13"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ht="13"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ht="13"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ht="13"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ht="13"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ht="13"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30</v>
      </c>
    </row>
    <row r="11" spans="1:143" s="96" customFormat="1" ht="13"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30</v>
      </c>
    </row>
    <row r="13" spans="1:143" s="96" customFormat="1" ht="13"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ht="13" x14ac:dyDescent="0.2">
      <c r="DD19" s="109"/>
      <c r="DE19" s="109"/>
    </row>
    <row r="20" spans="1:351" ht="13" x14ac:dyDescent="0.2">
      <c r="DD20" s="109"/>
      <c r="DE20" s="109"/>
    </row>
    <row r="21" spans="1:351" ht="16.5" x14ac:dyDescent="0.2">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6.5" x14ac:dyDescent="0.2">
      <c r="B22" s="98"/>
      <c r="MM22" s="349"/>
    </row>
    <row r="23" spans="1:351" ht="13" x14ac:dyDescent="0.2">
      <c r="B23" s="98"/>
    </row>
    <row r="24" spans="1:351" ht="13" x14ac:dyDescent="0.2">
      <c r="B24" s="98"/>
    </row>
    <row r="25" spans="1:351" ht="13" x14ac:dyDescent="0.2">
      <c r="B25" s="98"/>
    </row>
    <row r="26" spans="1:351" ht="13" x14ac:dyDescent="0.2">
      <c r="B26" s="98"/>
    </row>
    <row r="27" spans="1:351" ht="13" x14ac:dyDescent="0.2">
      <c r="B27" s="98"/>
    </row>
    <row r="28" spans="1:351" ht="13" x14ac:dyDescent="0.2">
      <c r="B28" s="98"/>
    </row>
    <row r="29" spans="1:351" ht="13" x14ac:dyDescent="0.2">
      <c r="B29" s="98"/>
    </row>
    <row r="30" spans="1:351" ht="13" x14ac:dyDescent="0.2">
      <c r="B30" s="98"/>
    </row>
    <row r="31" spans="1:351" ht="13" x14ac:dyDescent="0.2">
      <c r="B31" s="98"/>
    </row>
    <row r="32" spans="1:351" ht="13" x14ac:dyDescent="0.2">
      <c r="B32" s="98"/>
    </row>
    <row r="33" spans="2:109" ht="13" x14ac:dyDescent="0.2">
      <c r="B33" s="98"/>
    </row>
    <row r="34" spans="2:109" ht="13" x14ac:dyDescent="0.2">
      <c r="B34" s="98"/>
    </row>
    <row r="35" spans="2:109" ht="13" x14ac:dyDescent="0.2">
      <c r="B35" s="98"/>
    </row>
    <row r="36" spans="2:109" ht="13" x14ac:dyDescent="0.2">
      <c r="B36" s="98"/>
    </row>
    <row r="37" spans="2:109" ht="13" x14ac:dyDescent="0.2">
      <c r="B37" s="98"/>
    </row>
    <row r="38" spans="2:109" ht="13" x14ac:dyDescent="0.2">
      <c r="B38" s="98"/>
    </row>
    <row r="39" spans="2:109" ht="13"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 x14ac:dyDescent="0.2">
      <c r="B40" s="327"/>
      <c r="DD40" s="327"/>
      <c r="DE40" s="109"/>
    </row>
    <row r="41" spans="2:109" ht="16.5" x14ac:dyDescent="0.2">
      <c r="B41" s="100" t="s">
        <v>548</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 x14ac:dyDescent="0.2">
      <c r="B42" s="98"/>
      <c r="G42" s="331"/>
      <c r="I42" s="322"/>
      <c r="J42" s="322"/>
      <c r="K42" s="322"/>
      <c r="AM42" s="331"/>
      <c r="AN42" s="331" t="s">
        <v>549</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2">
      <c r="B43" s="98"/>
      <c r="AN43" s="1123" t="s">
        <v>550</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ht="13" x14ac:dyDescent="0.2">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ht="13" x14ac:dyDescent="0.2">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ht="13" x14ac:dyDescent="0.2">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ht="13" x14ac:dyDescent="0.2">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ht="13" x14ac:dyDescent="0.2">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ht="13" x14ac:dyDescent="0.2">
      <c r="B49" s="98"/>
      <c r="AN49" s="51" t="s">
        <v>175</v>
      </c>
    </row>
    <row r="50" spans="1:109" ht="13" x14ac:dyDescent="0.2">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335</v>
      </c>
      <c r="BQ50" s="1122"/>
      <c r="BR50" s="1122"/>
      <c r="BS50" s="1122"/>
      <c r="BT50" s="1122"/>
      <c r="BU50" s="1122"/>
      <c r="BV50" s="1122"/>
      <c r="BW50" s="1122"/>
      <c r="BX50" s="1122" t="s">
        <v>417</v>
      </c>
      <c r="BY50" s="1122"/>
      <c r="BZ50" s="1122"/>
      <c r="CA50" s="1122"/>
      <c r="CB50" s="1122"/>
      <c r="CC50" s="1122"/>
      <c r="CD50" s="1122"/>
      <c r="CE50" s="1122"/>
      <c r="CF50" s="1122" t="s">
        <v>526</v>
      </c>
      <c r="CG50" s="1122"/>
      <c r="CH50" s="1122"/>
      <c r="CI50" s="1122"/>
      <c r="CJ50" s="1122"/>
      <c r="CK50" s="1122"/>
      <c r="CL50" s="1122"/>
      <c r="CM50" s="1122"/>
      <c r="CN50" s="1122" t="s">
        <v>527</v>
      </c>
      <c r="CO50" s="1122"/>
      <c r="CP50" s="1122"/>
      <c r="CQ50" s="1122"/>
      <c r="CR50" s="1122"/>
      <c r="CS50" s="1122"/>
      <c r="CT50" s="1122"/>
      <c r="CU50" s="1122"/>
      <c r="CV50" s="1122" t="s">
        <v>528</v>
      </c>
      <c r="CW50" s="1122"/>
      <c r="CX50" s="1122"/>
      <c r="CY50" s="1122"/>
      <c r="CZ50" s="1122"/>
      <c r="DA50" s="1122"/>
      <c r="DB50" s="1122"/>
      <c r="DC50" s="1122"/>
    </row>
    <row r="51" spans="1:109" ht="13.5" customHeight="1" x14ac:dyDescent="0.2">
      <c r="B51" s="98"/>
      <c r="G51" s="1132"/>
      <c r="H51" s="1132"/>
      <c r="I51" s="1133"/>
      <c r="J51" s="1133"/>
      <c r="K51" s="1134"/>
      <c r="L51" s="1134"/>
      <c r="M51" s="1134"/>
      <c r="N51" s="1134"/>
      <c r="AM51" s="333"/>
      <c r="AN51" s="1135" t="s">
        <v>551</v>
      </c>
      <c r="AO51" s="1135"/>
      <c r="AP51" s="1135"/>
      <c r="AQ51" s="1135"/>
      <c r="AR51" s="1135"/>
      <c r="AS51" s="1135"/>
      <c r="AT51" s="1135"/>
      <c r="AU51" s="1135"/>
      <c r="AV51" s="1135"/>
      <c r="AW51" s="1135"/>
      <c r="AX51" s="1135"/>
      <c r="AY51" s="1135"/>
      <c r="AZ51" s="1135"/>
      <c r="BA51" s="1135"/>
      <c r="BB51" s="1135" t="s">
        <v>553</v>
      </c>
      <c r="BC51" s="1135"/>
      <c r="BD51" s="1135"/>
      <c r="BE51" s="1135"/>
      <c r="BF51" s="1135"/>
      <c r="BG51" s="1135"/>
      <c r="BH51" s="1135"/>
      <c r="BI51" s="1135"/>
      <c r="BJ51" s="1135"/>
      <c r="BK51" s="1135"/>
      <c r="BL51" s="1135"/>
      <c r="BM51" s="1135"/>
      <c r="BN51" s="1135"/>
      <c r="BO51" s="1135"/>
      <c r="BP51" s="1136"/>
      <c r="BQ51" s="1136"/>
      <c r="BR51" s="1136"/>
      <c r="BS51" s="1136"/>
      <c r="BT51" s="1136"/>
      <c r="BU51" s="1136"/>
      <c r="BV51" s="1136"/>
      <c r="BW51" s="1136"/>
      <c r="BX51" s="1136"/>
      <c r="BY51" s="1136"/>
      <c r="BZ51" s="1136"/>
      <c r="CA51" s="1136"/>
      <c r="CB51" s="1136"/>
      <c r="CC51" s="1136"/>
      <c r="CD51" s="1136"/>
      <c r="CE51" s="1136"/>
      <c r="CF51" s="1136"/>
      <c r="CG51" s="1136"/>
      <c r="CH51" s="1136"/>
      <c r="CI51" s="1136"/>
      <c r="CJ51" s="1136"/>
      <c r="CK51" s="1136"/>
      <c r="CL51" s="1136"/>
      <c r="CM51" s="1136"/>
      <c r="CN51" s="1136"/>
      <c r="CO51" s="1136"/>
      <c r="CP51" s="1136"/>
      <c r="CQ51" s="1136"/>
      <c r="CR51" s="1136"/>
      <c r="CS51" s="1136"/>
      <c r="CT51" s="1136"/>
      <c r="CU51" s="1136"/>
      <c r="CV51" s="1136"/>
      <c r="CW51" s="1136"/>
      <c r="CX51" s="1136"/>
      <c r="CY51" s="1136"/>
      <c r="CZ51" s="1136"/>
      <c r="DA51" s="1136"/>
      <c r="DB51" s="1136"/>
      <c r="DC51" s="1136"/>
    </row>
    <row r="52" spans="1:109" ht="13" x14ac:dyDescent="0.2">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ht="13" x14ac:dyDescent="0.2">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152</v>
      </c>
      <c r="BC53" s="1135"/>
      <c r="BD53" s="1135"/>
      <c r="BE53" s="1135"/>
      <c r="BF53" s="1135"/>
      <c r="BG53" s="1135"/>
      <c r="BH53" s="1135"/>
      <c r="BI53" s="1135"/>
      <c r="BJ53" s="1135"/>
      <c r="BK53" s="1135"/>
      <c r="BL53" s="1135"/>
      <c r="BM53" s="1135"/>
      <c r="BN53" s="1135"/>
      <c r="BO53" s="1135"/>
      <c r="BP53" s="1136">
        <v>55.1</v>
      </c>
      <c r="BQ53" s="1136"/>
      <c r="BR53" s="1136"/>
      <c r="BS53" s="1136"/>
      <c r="BT53" s="1136"/>
      <c r="BU53" s="1136"/>
      <c r="BV53" s="1136"/>
      <c r="BW53" s="1136"/>
      <c r="BX53" s="1136">
        <v>51.7</v>
      </c>
      <c r="BY53" s="1136"/>
      <c r="BZ53" s="1136"/>
      <c r="CA53" s="1136"/>
      <c r="CB53" s="1136"/>
      <c r="CC53" s="1136"/>
      <c r="CD53" s="1136"/>
      <c r="CE53" s="1136"/>
      <c r="CF53" s="1136">
        <v>56</v>
      </c>
      <c r="CG53" s="1136"/>
      <c r="CH53" s="1136"/>
      <c r="CI53" s="1136"/>
      <c r="CJ53" s="1136"/>
      <c r="CK53" s="1136"/>
      <c r="CL53" s="1136"/>
      <c r="CM53" s="1136"/>
      <c r="CN53" s="1136">
        <v>57.9</v>
      </c>
      <c r="CO53" s="1136"/>
      <c r="CP53" s="1136"/>
      <c r="CQ53" s="1136"/>
      <c r="CR53" s="1136"/>
      <c r="CS53" s="1136"/>
      <c r="CT53" s="1136"/>
      <c r="CU53" s="1136"/>
      <c r="CV53" s="1136">
        <v>58.9</v>
      </c>
      <c r="CW53" s="1136"/>
      <c r="CX53" s="1136"/>
      <c r="CY53" s="1136"/>
      <c r="CZ53" s="1136"/>
      <c r="DA53" s="1136"/>
      <c r="DB53" s="1136"/>
      <c r="DC53" s="1136"/>
    </row>
    <row r="54" spans="1:109" ht="13" x14ac:dyDescent="0.2">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ht="13" x14ac:dyDescent="0.2">
      <c r="A55" s="322"/>
      <c r="B55" s="98"/>
      <c r="G55" s="1120"/>
      <c r="H55" s="1120"/>
      <c r="I55" s="1120"/>
      <c r="J55" s="1120"/>
      <c r="K55" s="1134"/>
      <c r="L55" s="1134"/>
      <c r="M55" s="1134"/>
      <c r="N55" s="1134"/>
      <c r="AN55" s="1122" t="s">
        <v>16</v>
      </c>
      <c r="AO55" s="1122"/>
      <c r="AP55" s="1122"/>
      <c r="AQ55" s="1122"/>
      <c r="AR55" s="1122"/>
      <c r="AS55" s="1122"/>
      <c r="AT55" s="1122"/>
      <c r="AU55" s="1122"/>
      <c r="AV55" s="1122"/>
      <c r="AW55" s="1122"/>
      <c r="AX55" s="1122"/>
      <c r="AY55" s="1122"/>
      <c r="AZ55" s="1122"/>
      <c r="BA55" s="1122"/>
      <c r="BB55" s="1135" t="s">
        <v>553</v>
      </c>
      <c r="BC55" s="1135"/>
      <c r="BD55" s="1135"/>
      <c r="BE55" s="1135"/>
      <c r="BF55" s="1135"/>
      <c r="BG55" s="1135"/>
      <c r="BH55" s="1135"/>
      <c r="BI55" s="1135"/>
      <c r="BJ55" s="1135"/>
      <c r="BK55" s="1135"/>
      <c r="BL55" s="1135"/>
      <c r="BM55" s="1135"/>
      <c r="BN55" s="1135"/>
      <c r="BO55" s="1135"/>
      <c r="BP55" s="1136">
        <v>15.5</v>
      </c>
      <c r="BQ55" s="1136"/>
      <c r="BR55" s="1136"/>
      <c r="BS55" s="1136"/>
      <c r="BT55" s="1136"/>
      <c r="BU55" s="1136"/>
      <c r="BV55" s="1136"/>
      <c r="BW55" s="1136"/>
      <c r="BX55" s="1136">
        <v>14</v>
      </c>
      <c r="BY55" s="1136"/>
      <c r="BZ55" s="1136"/>
      <c r="CA55" s="1136"/>
      <c r="CB55" s="1136"/>
      <c r="CC55" s="1136"/>
      <c r="CD55" s="1136"/>
      <c r="CE55" s="1136"/>
      <c r="CF55" s="1136">
        <v>11.4</v>
      </c>
      <c r="CG55" s="1136"/>
      <c r="CH55" s="1136"/>
      <c r="CI55" s="1136"/>
      <c r="CJ55" s="1136"/>
      <c r="CK55" s="1136"/>
      <c r="CL55" s="1136"/>
      <c r="CM55" s="1136"/>
      <c r="CN55" s="1136">
        <v>10.4</v>
      </c>
      <c r="CO55" s="1136"/>
      <c r="CP55" s="1136"/>
      <c r="CQ55" s="1136"/>
      <c r="CR55" s="1136"/>
      <c r="CS55" s="1136"/>
      <c r="CT55" s="1136"/>
      <c r="CU55" s="1136"/>
      <c r="CV55" s="1136">
        <v>10.9</v>
      </c>
      <c r="CW55" s="1136"/>
      <c r="CX55" s="1136"/>
      <c r="CY55" s="1136"/>
      <c r="CZ55" s="1136"/>
      <c r="DA55" s="1136"/>
      <c r="DB55" s="1136"/>
      <c r="DC55" s="1136"/>
    </row>
    <row r="56" spans="1:109" ht="13" x14ac:dyDescent="0.2">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ht="13" x14ac:dyDescent="0.2">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152</v>
      </c>
      <c r="BC57" s="1135"/>
      <c r="BD57" s="1135"/>
      <c r="BE57" s="1135"/>
      <c r="BF57" s="1135"/>
      <c r="BG57" s="1135"/>
      <c r="BH57" s="1135"/>
      <c r="BI57" s="1135"/>
      <c r="BJ57" s="1135"/>
      <c r="BK57" s="1135"/>
      <c r="BL57" s="1135"/>
      <c r="BM57" s="1135"/>
      <c r="BN57" s="1135"/>
      <c r="BO57" s="1135"/>
      <c r="BP57" s="1136">
        <v>57.7</v>
      </c>
      <c r="BQ57" s="1136"/>
      <c r="BR57" s="1136"/>
      <c r="BS57" s="1136"/>
      <c r="BT57" s="1136"/>
      <c r="BU57" s="1136"/>
      <c r="BV57" s="1136"/>
      <c r="BW57" s="1136"/>
      <c r="BX57" s="1136">
        <v>58</v>
      </c>
      <c r="BY57" s="1136"/>
      <c r="BZ57" s="1136"/>
      <c r="CA57" s="1136"/>
      <c r="CB57" s="1136"/>
      <c r="CC57" s="1136"/>
      <c r="CD57" s="1136"/>
      <c r="CE57" s="1136"/>
      <c r="CF57" s="1136">
        <v>59.7</v>
      </c>
      <c r="CG57" s="1136"/>
      <c r="CH57" s="1136"/>
      <c r="CI57" s="1136"/>
      <c r="CJ57" s="1136"/>
      <c r="CK57" s="1136"/>
      <c r="CL57" s="1136"/>
      <c r="CM57" s="1136"/>
      <c r="CN57" s="1136">
        <v>60.8</v>
      </c>
      <c r="CO57" s="1136"/>
      <c r="CP57" s="1136"/>
      <c r="CQ57" s="1136"/>
      <c r="CR57" s="1136"/>
      <c r="CS57" s="1136"/>
      <c r="CT57" s="1136"/>
      <c r="CU57" s="1136"/>
      <c r="CV57" s="1136">
        <v>62</v>
      </c>
      <c r="CW57" s="1136"/>
      <c r="CX57" s="1136"/>
      <c r="CY57" s="1136"/>
      <c r="CZ57" s="1136"/>
      <c r="DA57" s="1136"/>
      <c r="DB57" s="1136"/>
      <c r="DC57" s="1136"/>
      <c r="DD57" s="347"/>
      <c r="DE57" s="328"/>
    </row>
    <row r="58" spans="1:109" s="322" customFormat="1" ht="13" x14ac:dyDescent="0.2">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ht="13" x14ac:dyDescent="0.2">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ht="13" x14ac:dyDescent="0.2">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ht="13" x14ac:dyDescent="0.2">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ht="13" x14ac:dyDescent="0.2">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6.5" x14ac:dyDescent="0.2">
      <c r="B63" s="107" t="s">
        <v>331</v>
      </c>
    </row>
    <row r="64" spans="1:109" ht="13" x14ac:dyDescent="0.2">
      <c r="B64" s="98"/>
      <c r="G64" s="331"/>
      <c r="N64" s="345"/>
      <c r="AM64" s="331"/>
      <c r="AN64" s="331" t="s">
        <v>549</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ht="13" x14ac:dyDescent="0.2">
      <c r="B65" s="98"/>
      <c r="AN65" s="1123" t="s">
        <v>552</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ht="13" x14ac:dyDescent="0.2">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ht="13" x14ac:dyDescent="0.2">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ht="13" x14ac:dyDescent="0.2">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ht="13" x14ac:dyDescent="0.2">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ht="13" x14ac:dyDescent="0.2">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ht="13" x14ac:dyDescent="0.2">
      <c r="B71" s="98"/>
      <c r="G71" s="332"/>
      <c r="I71" s="335"/>
      <c r="J71" s="336"/>
      <c r="K71" s="336"/>
      <c r="L71" s="341"/>
      <c r="M71" s="336"/>
      <c r="N71" s="341"/>
      <c r="AM71" s="332"/>
      <c r="AN71" s="51" t="s">
        <v>175</v>
      </c>
    </row>
    <row r="72" spans="2:107" ht="13" x14ac:dyDescent="0.2">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335</v>
      </c>
      <c r="BQ72" s="1122"/>
      <c r="BR72" s="1122"/>
      <c r="BS72" s="1122"/>
      <c r="BT72" s="1122"/>
      <c r="BU72" s="1122"/>
      <c r="BV72" s="1122"/>
      <c r="BW72" s="1122"/>
      <c r="BX72" s="1122" t="s">
        <v>417</v>
      </c>
      <c r="BY72" s="1122"/>
      <c r="BZ72" s="1122"/>
      <c r="CA72" s="1122"/>
      <c r="CB72" s="1122"/>
      <c r="CC72" s="1122"/>
      <c r="CD72" s="1122"/>
      <c r="CE72" s="1122"/>
      <c r="CF72" s="1122" t="s">
        <v>526</v>
      </c>
      <c r="CG72" s="1122"/>
      <c r="CH72" s="1122"/>
      <c r="CI72" s="1122"/>
      <c r="CJ72" s="1122"/>
      <c r="CK72" s="1122"/>
      <c r="CL72" s="1122"/>
      <c r="CM72" s="1122"/>
      <c r="CN72" s="1122" t="s">
        <v>527</v>
      </c>
      <c r="CO72" s="1122"/>
      <c r="CP72" s="1122"/>
      <c r="CQ72" s="1122"/>
      <c r="CR72" s="1122"/>
      <c r="CS72" s="1122"/>
      <c r="CT72" s="1122"/>
      <c r="CU72" s="1122"/>
      <c r="CV72" s="1122" t="s">
        <v>528</v>
      </c>
      <c r="CW72" s="1122"/>
      <c r="CX72" s="1122"/>
      <c r="CY72" s="1122"/>
      <c r="CZ72" s="1122"/>
      <c r="DA72" s="1122"/>
      <c r="DB72" s="1122"/>
      <c r="DC72" s="1122"/>
    </row>
    <row r="73" spans="2:107" ht="13" x14ac:dyDescent="0.2">
      <c r="B73" s="98"/>
      <c r="G73" s="1132"/>
      <c r="H73" s="1132"/>
      <c r="I73" s="1132"/>
      <c r="J73" s="1132"/>
      <c r="K73" s="1138"/>
      <c r="L73" s="1138"/>
      <c r="M73" s="1138"/>
      <c r="N73" s="1138"/>
      <c r="AM73" s="333"/>
      <c r="AN73" s="1135" t="s">
        <v>551</v>
      </c>
      <c r="AO73" s="1135"/>
      <c r="AP73" s="1135"/>
      <c r="AQ73" s="1135"/>
      <c r="AR73" s="1135"/>
      <c r="AS73" s="1135"/>
      <c r="AT73" s="1135"/>
      <c r="AU73" s="1135"/>
      <c r="AV73" s="1135"/>
      <c r="AW73" s="1135"/>
      <c r="AX73" s="1135"/>
      <c r="AY73" s="1135"/>
      <c r="AZ73" s="1135"/>
      <c r="BA73" s="1135"/>
      <c r="BB73" s="1135" t="s">
        <v>553</v>
      </c>
      <c r="BC73" s="1135"/>
      <c r="BD73" s="1135"/>
      <c r="BE73" s="1135"/>
      <c r="BF73" s="1135"/>
      <c r="BG73" s="1135"/>
      <c r="BH73" s="1135"/>
      <c r="BI73" s="1135"/>
      <c r="BJ73" s="1135"/>
      <c r="BK73" s="1135"/>
      <c r="BL73" s="1135"/>
      <c r="BM73" s="1135"/>
      <c r="BN73" s="1135"/>
      <c r="BO73" s="1135"/>
      <c r="BP73" s="1136"/>
      <c r="BQ73" s="1136"/>
      <c r="BR73" s="1136"/>
      <c r="BS73" s="1136"/>
      <c r="BT73" s="1136"/>
      <c r="BU73" s="1136"/>
      <c r="BV73" s="1136"/>
      <c r="BW73" s="1136"/>
      <c r="BX73" s="1136"/>
      <c r="BY73" s="1136"/>
      <c r="BZ73" s="1136"/>
      <c r="CA73" s="1136"/>
      <c r="CB73" s="1136"/>
      <c r="CC73" s="1136"/>
      <c r="CD73" s="1136"/>
      <c r="CE73" s="1136"/>
      <c r="CF73" s="1136"/>
      <c r="CG73" s="1136"/>
      <c r="CH73" s="1136"/>
      <c r="CI73" s="1136"/>
      <c r="CJ73" s="1136"/>
      <c r="CK73" s="1136"/>
      <c r="CL73" s="1136"/>
      <c r="CM73" s="1136"/>
      <c r="CN73" s="1136"/>
      <c r="CO73" s="1136"/>
      <c r="CP73" s="1136"/>
      <c r="CQ73" s="1136"/>
      <c r="CR73" s="1136"/>
      <c r="CS73" s="1136"/>
      <c r="CT73" s="1136"/>
      <c r="CU73" s="1136"/>
      <c r="CV73" s="1136"/>
      <c r="CW73" s="1136"/>
      <c r="CX73" s="1136"/>
      <c r="CY73" s="1136"/>
      <c r="CZ73" s="1136"/>
      <c r="DA73" s="1136"/>
      <c r="DB73" s="1136"/>
      <c r="DC73" s="1136"/>
    </row>
    <row r="74" spans="2:107" ht="13" x14ac:dyDescent="0.2">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ht="13" x14ac:dyDescent="0.2">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412</v>
      </c>
      <c r="BC75" s="1135"/>
      <c r="BD75" s="1135"/>
      <c r="BE75" s="1135"/>
      <c r="BF75" s="1135"/>
      <c r="BG75" s="1135"/>
      <c r="BH75" s="1135"/>
      <c r="BI75" s="1135"/>
      <c r="BJ75" s="1135"/>
      <c r="BK75" s="1135"/>
      <c r="BL75" s="1135"/>
      <c r="BM75" s="1135"/>
      <c r="BN75" s="1135"/>
      <c r="BO75" s="1135"/>
      <c r="BP75" s="1136">
        <v>5.9</v>
      </c>
      <c r="BQ75" s="1136"/>
      <c r="BR75" s="1136"/>
      <c r="BS75" s="1136"/>
      <c r="BT75" s="1136"/>
      <c r="BU75" s="1136"/>
      <c r="BV75" s="1136"/>
      <c r="BW75" s="1136"/>
      <c r="BX75" s="1136">
        <v>6.3</v>
      </c>
      <c r="BY75" s="1136"/>
      <c r="BZ75" s="1136"/>
      <c r="CA75" s="1136"/>
      <c r="CB75" s="1136"/>
      <c r="CC75" s="1136"/>
      <c r="CD75" s="1136"/>
      <c r="CE75" s="1136"/>
      <c r="CF75" s="1136">
        <v>6.7</v>
      </c>
      <c r="CG75" s="1136"/>
      <c r="CH75" s="1136"/>
      <c r="CI75" s="1136"/>
      <c r="CJ75" s="1136"/>
      <c r="CK75" s="1136"/>
      <c r="CL75" s="1136"/>
      <c r="CM75" s="1136"/>
      <c r="CN75" s="1136">
        <v>6.7</v>
      </c>
      <c r="CO75" s="1136"/>
      <c r="CP75" s="1136"/>
      <c r="CQ75" s="1136"/>
      <c r="CR75" s="1136"/>
      <c r="CS75" s="1136"/>
      <c r="CT75" s="1136"/>
      <c r="CU75" s="1136"/>
      <c r="CV75" s="1136">
        <v>6.5</v>
      </c>
      <c r="CW75" s="1136"/>
      <c r="CX75" s="1136"/>
      <c r="CY75" s="1136"/>
      <c r="CZ75" s="1136"/>
      <c r="DA75" s="1136"/>
      <c r="DB75" s="1136"/>
      <c r="DC75" s="1136"/>
    </row>
    <row r="76" spans="2:107" ht="13" x14ac:dyDescent="0.2">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ht="13" x14ac:dyDescent="0.2">
      <c r="B77" s="98"/>
      <c r="G77" s="1120"/>
      <c r="H77" s="1120"/>
      <c r="I77" s="1120"/>
      <c r="J77" s="1120"/>
      <c r="K77" s="1138"/>
      <c r="L77" s="1138"/>
      <c r="M77" s="1138"/>
      <c r="N77" s="1138"/>
      <c r="AN77" s="1122" t="s">
        <v>16</v>
      </c>
      <c r="AO77" s="1122"/>
      <c r="AP77" s="1122"/>
      <c r="AQ77" s="1122"/>
      <c r="AR77" s="1122"/>
      <c r="AS77" s="1122"/>
      <c r="AT77" s="1122"/>
      <c r="AU77" s="1122"/>
      <c r="AV77" s="1122"/>
      <c r="AW77" s="1122"/>
      <c r="AX77" s="1122"/>
      <c r="AY77" s="1122"/>
      <c r="AZ77" s="1122"/>
      <c r="BA77" s="1122"/>
      <c r="BB77" s="1135" t="s">
        <v>553</v>
      </c>
      <c r="BC77" s="1135"/>
      <c r="BD77" s="1135"/>
      <c r="BE77" s="1135"/>
      <c r="BF77" s="1135"/>
      <c r="BG77" s="1135"/>
      <c r="BH77" s="1135"/>
      <c r="BI77" s="1135"/>
      <c r="BJ77" s="1135"/>
      <c r="BK77" s="1135"/>
      <c r="BL77" s="1135"/>
      <c r="BM77" s="1135"/>
      <c r="BN77" s="1135"/>
      <c r="BO77" s="1135"/>
      <c r="BP77" s="1136">
        <v>15.5</v>
      </c>
      <c r="BQ77" s="1136"/>
      <c r="BR77" s="1136"/>
      <c r="BS77" s="1136"/>
      <c r="BT77" s="1136"/>
      <c r="BU77" s="1136"/>
      <c r="BV77" s="1136"/>
      <c r="BW77" s="1136"/>
      <c r="BX77" s="1136">
        <v>14</v>
      </c>
      <c r="BY77" s="1136"/>
      <c r="BZ77" s="1136"/>
      <c r="CA77" s="1136"/>
      <c r="CB77" s="1136"/>
      <c r="CC77" s="1136"/>
      <c r="CD77" s="1136"/>
      <c r="CE77" s="1136"/>
      <c r="CF77" s="1136">
        <v>11.4</v>
      </c>
      <c r="CG77" s="1136"/>
      <c r="CH77" s="1136"/>
      <c r="CI77" s="1136"/>
      <c r="CJ77" s="1136"/>
      <c r="CK77" s="1136"/>
      <c r="CL77" s="1136"/>
      <c r="CM77" s="1136"/>
      <c r="CN77" s="1136">
        <v>10.4</v>
      </c>
      <c r="CO77" s="1136"/>
      <c r="CP77" s="1136"/>
      <c r="CQ77" s="1136"/>
      <c r="CR77" s="1136"/>
      <c r="CS77" s="1136"/>
      <c r="CT77" s="1136"/>
      <c r="CU77" s="1136"/>
      <c r="CV77" s="1136">
        <v>10.9</v>
      </c>
      <c r="CW77" s="1136"/>
      <c r="CX77" s="1136"/>
      <c r="CY77" s="1136"/>
      <c r="CZ77" s="1136"/>
      <c r="DA77" s="1136"/>
      <c r="DB77" s="1136"/>
      <c r="DC77" s="1136"/>
    </row>
    <row r="78" spans="2:107" ht="13" x14ac:dyDescent="0.2">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ht="13" x14ac:dyDescent="0.2">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412</v>
      </c>
      <c r="BC79" s="1135"/>
      <c r="BD79" s="1135"/>
      <c r="BE79" s="1135"/>
      <c r="BF79" s="1135"/>
      <c r="BG79" s="1135"/>
      <c r="BH79" s="1135"/>
      <c r="BI79" s="1135"/>
      <c r="BJ79" s="1135"/>
      <c r="BK79" s="1135"/>
      <c r="BL79" s="1135"/>
      <c r="BM79" s="1135"/>
      <c r="BN79" s="1135"/>
      <c r="BO79" s="1135"/>
      <c r="BP79" s="1136">
        <v>6.6</v>
      </c>
      <c r="BQ79" s="1136"/>
      <c r="BR79" s="1136"/>
      <c r="BS79" s="1136"/>
      <c r="BT79" s="1136"/>
      <c r="BU79" s="1136"/>
      <c r="BV79" s="1136"/>
      <c r="BW79" s="1136"/>
      <c r="BX79" s="1136">
        <v>6.5</v>
      </c>
      <c r="BY79" s="1136"/>
      <c r="BZ79" s="1136"/>
      <c r="CA79" s="1136"/>
      <c r="CB79" s="1136"/>
      <c r="CC79" s="1136"/>
      <c r="CD79" s="1136"/>
      <c r="CE79" s="1136"/>
      <c r="CF79" s="1136">
        <v>6.7</v>
      </c>
      <c r="CG79" s="1136"/>
      <c r="CH79" s="1136"/>
      <c r="CI79" s="1136"/>
      <c r="CJ79" s="1136"/>
      <c r="CK79" s="1136"/>
      <c r="CL79" s="1136"/>
      <c r="CM79" s="1136"/>
      <c r="CN79" s="1136">
        <v>6.6</v>
      </c>
      <c r="CO79" s="1136"/>
      <c r="CP79" s="1136"/>
      <c r="CQ79" s="1136"/>
      <c r="CR79" s="1136"/>
      <c r="CS79" s="1136"/>
      <c r="CT79" s="1136"/>
      <c r="CU79" s="1136"/>
      <c r="CV79" s="1136">
        <v>5.9</v>
      </c>
      <c r="CW79" s="1136"/>
      <c r="CX79" s="1136"/>
      <c r="CY79" s="1136"/>
      <c r="CZ79" s="1136"/>
      <c r="DA79" s="1136"/>
      <c r="DB79" s="1136"/>
      <c r="DC79" s="1136"/>
    </row>
    <row r="80" spans="2:107" ht="13" x14ac:dyDescent="0.2">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ht="13" x14ac:dyDescent="0.2">
      <c r="B81" s="98"/>
    </row>
    <row r="82" spans="2:109" ht="16.5" x14ac:dyDescent="0.2">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ht="13"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 x14ac:dyDescent="0.2">
      <c r="DD84" s="109"/>
      <c r="DE84" s="109"/>
    </row>
    <row r="85" spans="2:109" ht="13" x14ac:dyDescent="0.2">
      <c r="DD85" s="109"/>
      <c r="DE85" s="109"/>
    </row>
    <row r="86" spans="2:109" ht="13" hidden="1" x14ac:dyDescent="0.2">
      <c r="DD86" s="109"/>
      <c r="DE86" s="109"/>
    </row>
    <row r="87" spans="2:109" ht="13" hidden="1" x14ac:dyDescent="0.2">
      <c r="K87" s="340"/>
      <c r="AQ87" s="340"/>
      <c r="BC87" s="340"/>
      <c r="BO87" s="340"/>
      <c r="CA87" s="340"/>
      <c r="CM87" s="340"/>
      <c r="CY87" s="340"/>
      <c r="DD87" s="109"/>
      <c r="DE87" s="109"/>
    </row>
    <row r="88" spans="2:109" ht="13" hidden="1" x14ac:dyDescent="0.2">
      <c r="DD88" s="109"/>
      <c r="DE88" s="109"/>
    </row>
    <row r="89" spans="2:109" ht="13" hidden="1" x14ac:dyDescent="0.2">
      <c r="DD89" s="109"/>
      <c r="DE89" s="109"/>
    </row>
    <row r="90" spans="2:109" ht="13" hidden="1" x14ac:dyDescent="0.2">
      <c r="DD90" s="109"/>
      <c r="DE90" s="109"/>
    </row>
    <row r="91" spans="2:109" ht="13"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1Zwtuk6WvXEpODmZZVA5geuacfX5AtrPPuOAX9G53Qoxnf4Gmi8kLvab+Z9K216ruI2V9YQ5ifg37KzUHQSxXw==" saltValue="VsI7/KkxZKfMg0oI9lGyK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104</v>
      </c>
    </row>
  </sheetData>
  <sheetProtection algorithmName="SHA-512" hashValue="qflXzdELmonGKYLC1T0aXvEOcUichQDglF5iZtTAXHXmcXsMBvTOotP8lYENTJSKDC20WjzvpFpVOCN6zMNhuw==" saltValue="9qXG0PlUa5rFFie0bnUqoA==" spinCount="100000" sheet="1" objects="1" scenarios="1"/>
  <phoneticPr fontId="3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104</v>
      </c>
    </row>
  </sheetData>
  <sheetProtection algorithmName="SHA-512" hashValue="HhtRyouycBzRFSJTVRUxnlruYMWB44V8BONUkussVy6AXzSNU+MEZvwYWsc3pUA6b8d5s0IRNkq/t1jjJZ/vxA==" saltValue="8/DiX+9DkWNkFWB+ZVH6bg==" spinCount="100000" sheet="1" objects="1" scenarios="1"/>
  <phoneticPr fontId="3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297</v>
      </c>
      <c r="DI1" s="583"/>
      <c r="DJ1" s="583"/>
      <c r="DK1" s="583"/>
      <c r="DL1" s="583"/>
      <c r="DM1" s="583"/>
      <c r="DN1" s="584"/>
      <c r="DO1" s="1"/>
      <c r="DP1" s="582" t="s">
        <v>184</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2">
      <c r="B2" s="43" t="s">
        <v>306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2" t="s">
        <v>111</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308</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309</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2">
      <c r="B4" s="372" t="s">
        <v>5</v>
      </c>
      <c r="C4" s="373"/>
      <c r="D4" s="373"/>
      <c r="E4" s="373"/>
      <c r="F4" s="373"/>
      <c r="G4" s="373"/>
      <c r="H4" s="373"/>
      <c r="I4" s="373"/>
      <c r="J4" s="373"/>
      <c r="K4" s="373"/>
      <c r="L4" s="373"/>
      <c r="M4" s="373"/>
      <c r="N4" s="373"/>
      <c r="O4" s="373"/>
      <c r="P4" s="373"/>
      <c r="Q4" s="415"/>
      <c r="R4" s="372" t="s">
        <v>314</v>
      </c>
      <c r="S4" s="373"/>
      <c r="T4" s="373"/>
      <c r="U4" s="373"/>
      <c r="V4" s="373"/>
      <c r="W4" s="373"/>
      <c r="X4" s="373"/>
      <c r="Y4" s="415"/>
      <c r="Z4" s="372" t="s">
        <v>316</v>
      </c>
      <c r="AA4" s="373"/>
      <c r="AB4" s="373"/>
      <c r="AC4" s="415"/>
      <c r="AD4" s="372" t="s">
        <v>266</v>
      </c>
      <c r="AE4" s="373"/>
      <c r="AF4" s="373"/>
      <c r="AG4" s="373"/>
      <c r="AH4" s="373"/>
      <c r="AI4" s="373"/>
      <c r="AJ4" s="373"/>
      <c r="AK4" s="415"/>
      <c r="AL4" s="372" t="s">
        <v>316</v>
      </c>
      <c r="AM4" s="373"/>
      <c r="AN4" s="373"/>
      <c r="AO4" s="415"/>
      <c r="AP4" s="585" t="s">
        <v>318</v>
      </c>
      <c r="AQ4" s="585"/>
      <c r="AR4" s="585"/>
      <c r="AS4" s="585"/>
      <c r="AT4" s="585"/>
      <c r="AU4" s="585"/>
      <c r="AV4" s="585"/>
      <c r="AW4" s="585"/>
      <c r="AX4" s="585"/>
      <c r="AY4" s="585"/>
      <c r="AZ4" s="585"/>
      <c r="BA4" s="585"/>
      <c r="BB4" s="585"/>
      <c r="BC4" s="585"/>
      <c r="BD4" s="585"/>
      <c r="BE4" s="585"/>
      <c r="BF4" s="585"/>
      <c r="BG4" s="585" t="s">
        <v>299</v>
      </c>
      <c r="BH4" s="585"/>
      <c r="BI4" s="585"/>
      <c r="BJ4" s="585"/>
      <c r="BK4" s="585"/>
      <c r="BL4" s="585"/>
      <c r="BM4" s="585"/>
      <c r="BN4" s="585"/>
      <c r="BO4" s="585" t="s">
        <v>316</v>
      </c>
      <c r="BP4" s="585"/>
      <c r="BQ4" s="585"/>
      <c r="BR4" s="585"/>
      <c r="BS4" s="585" t="s">
        <v>320</v>
      </c>
      <c r="BT4" s="585"/>
      <c r="BU4" s="585"/>
      <c r="BV4" s="585"/>
      <c r="BW4" s="585"/>
      <c r="BX4" s="585"/>
      <c r="BY4" s="585"/>
      <c r="BZ4" s="585"/>
      <c r="CA4" s="585"/>
      <c r="CB4" s="585"/>
      <c r="CD4" s="372" t="s">
        <v>321</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2">
      <c r="B5" s="586" t="s">
        <v>312</v>
      </c>
      <c r="C5" s="587"/>
      <c r="D5" s="587"/>
      <c r="E5" s="587"/>
      <c r="F5" s="587"/>
      <c r="G5" s="587"/>
      <c r="H5" s="587"/>
      <c r="I5" s="587"/>
      <c r="J5" s="587"/>
      <c r="K5" s="587"/>
      <c r="L5" s="587"/>
      <c r="M5" s="587"/>
      <c r="N5" s="587"/>
      <c r="O5" s="587"/>
      <c r="P5" s="587"/>
      <c r="Q5" s="588"/>
      <c r="R5" s="589">
        <v>3812263</v>
      </c>
      <c r="S5" s="590"/>
      <c r="T5" s="590"/>
      <c r="U5" s="590"/>
      <c r="V5" s="590"/>
      <c r="W5" s="590"/>
      <c r="X5" s="590"/>
      <c r="Y5" s="591"/>
      <c r="Z5" s="592">
        <v>29.7</v>
      </c>
      <c r="AA5" s="592"/>
      <c r="AB5" s="592"/>
      <c r="AC5" s="592"/>
      <c r="AD5" s="593">
        <v>3707132</v>
      </c>
      <c r="AE5" s="593"/>
      <c r="AF5" s="593"/>
      <c r="AG5" s="593"/>
      <c r="AH5" s="593"/>
      <c r="AI5" s="593"/>
      <c r="AJ5" s="593"/>
      <c r="AK5" s="593"/>
      <c r="AL5" s="594">
        <v>66.5</v>
      </c>
      <c r="AM5" s="595"/>
      <c r="AN5" s="595"/>
      <c r="AO5" s="596"/>
      <c r="AP5" s="586" t="s">
        <v>322</v>
      </c>
      <c r="AQ5" s="587"/>
      <c r="AR5" s="587"/>
      <c r="AS5" s="587"/>
      <c r="AT5" s="587"/>
      <c r="AU5" s="587"/>
      <c r="AV5" s="587"/>
      <c r="AW5" s="587"/>
      <c r="AX5" s="587"/>
      <c r="AY5" s="587"/>
      <c r="AZ5" s="587"/>
      <c r="BA5" s="587"/>
      <c r="BB5" s="587"/>
      <c r="BC5" s="587"/>
      <c r="BD5" s="587"/>
      <c r="BE5" s="587"/>
      <c r="BF5" s="588"/>
      <c r="BG5" s="597">
        <v>3707132</v>
      </c>
      <c r="BH5" s="378"/>
      <c r="BI5" s="378"/>
      <c r="BJ5" s="378"/>
      <c r="BK5" s="378"/>
      <c r="BL5" s="378"/>
      <c r="BM5" s="378"/>
      <c r="BN5" s="598"/>
      <c r="BO5" s="599">
        <v>97.2</v>
      </c>
      <c r="BP5" s="599"/>
      <c r="BQ5" s="599"/>
      <c r="BR5" s="599"/>
      <c r="BS5" s="600">
        <v>53246</v>
      </c>
      <c r="BT5" s="600"/>
      <c r="BU5" s="600"/>
      <c r="BV5" s="600"/>
      <c r="BW5" s="600"/>
      <c r="BX5" s="600"/>
      <c r="BY5" s="600"/>
      <c r="BZ5" s="600"/>
      <c r="CA5" s="600"/>
      <c r="CB5" s="601"/>
      <c r="CD5" s="372" t="s">
        <v>318</v>
      </c>
      <c r="CE5" s="373"/>
      <c r="CF5" s="373"/>
      <c r="CG5" s="373"/>
      <c r="CH5" s="373"/>
      <c r="CI5" s="373"/>
      <c r="CJ5" s="373"/>
      <c r="CK5" s="373"/>
      <c r="CL5" s="373"/>
      <c r="CM5" s="373"/>
      <c r="CN5" s="373"/>
      <c r="CO5" s="373"/>
      <c r="CP5" s="373"/>
      <c r="CQ5" s="415"/>
      <c r="CR5" s="372" t="s">
        <v>235</v>
      </c>
      <c r="CS5" s="373"/>
      <c r="CT5" s="373"/>
      <c r="CU5" s="373"/>
      <c r="CV5" s="373"/>
      <c r="CW5" s="373"/>
      <c r="CX5" s="373"/>
      <c r="CY5" s="415"/>
      <c r="CZ5" s="372" t="s">
        <v>316</v>
      </c>
      <c r="DA5" s="373"/>
      <c r="DB5" s="373"/>
      <c r="DC5" s="415"/>
      <c r="DD5" s="372" t="s">
        <v>324</v>
      </c>
      <c r="DE5" s="373"/>
      <c r="DF5" s="373"/>
      <c r="DG5" s="373"/>
      <c r="DH5" s="373"/>
      <c r="DI5" s="373"/>
      <c r="DJ5" s="373"/>
      <c r="DK5" s="373"/>
      <c r="DL5" s="373"/>
      <c r="DM5" s="373"/>
      <c r="DN5" s="373"/>
      <c r="DO5" s="373"/>
      <c r="DP5" s="415"/>
      <c r="DQ5" s="372" t="s">
        <v>326</v>
      </c>
      <c r="DR5" s="373"/>
      <c r="DS5" s="373"/>
      <c r="DT5" s="373"/>
      <c r="DU5" s="373"/>
      <c r="DV5" s="373"/>
      <c r="DW5" s="373"/>
      <c r="DX5" s="373"/>
      <c r="DY5" s="373"/>
      <c r="DZ5" s="373"/>
      <c r="EA5" s="373"/>
      <c r="EB5" s="373"/>
      <c r="EC5" s="415"/>
    </row>
    <row r="6" spans="2:143" ht="11.25" customHeight="1" x14ac:dyDescent="0.2">
      <c r="B6" s="602" t="s">
        <v>327</v>
      </c>
      <c r="C6" s="603"/>
      <c r="D6" s="603"/>
      <c r="E6" s="603"/>
      <c r="F6" s="603"/>
      <c r="G6" s="603"/>
      <c r="H6" s="603"/>
      <c r="I6" s="603"/>
      <c r="J6" s="603"/>
      <c r="K6" s="603"/>
      <c r="L6" s="603"/>
      <c r="M6" s="603"/>
      <c r="N6" s="603"/>
      <c r="O6" s="603"/>
      <c r="P6" s="603"/>
      <c r="Q6" s="604"/>
      <c r="R6" s="597">
        <v>142150</v>
      </c>
      <c r="S6" s="378"/>
      <c r="T6" s="378"/>
      <c r="U6" s="378"/>
      <c r="V6" s="378"/>
      <c r="W6" s="378"/>
      <c r="X6" s="378"/>
      <c r="Y6" s="598"/>
      <c r="Z6" s="599">
        <v>1.1000000000000001</v>
      </c>
      <c r="AA6" s="599"/>
      <c r="AB6" s="599"/>
      <c r="AC6" s="599"/>
      <c r="AD6" s="600">
        <v>142150</v>
      </c>
      <c r="AE6" s="600"/>
      <c r="AF6" s="600"/>
      <c r="AG6" s="600"/>
      <c r="AH6" s="600"/>
      <c r="AI6" s="600"/>
      <c r="AJ6" s="600"/>
      <c r="AK6" s="600"/>
      <c r="AL6" s="605">
        <v>2.5</v>
      </c>
      <c r="AM6" s="384"/>
      <c r="AN6" s="384"/>
      <c r="AO6" s="606"/>
      <c r="AP6" s="602" t="s">
        <v>109</v>
      </c>
      <c r="AQ6" s="603"/>
      <c r="AR6" s="603"/>
      <c r="AS6" s="603"/>
      <c r="AT6" s="603"/>
      <c r="AU6" s="603"/>
      <c r="AV6" s="603"/>
      <c r="AW6" s="603"/>
      <c r="AX6" s="603"/>
      <c r="AY6" s="603"/>
      <c r="AZ6" s="603"/>
      <c r="BA6" s="603"/>
      <c r="BB6" s="603"/>
      <c r="BC6" s="603"/>
      <c r="BD6" s="603"/>
      <c r="BE6" s="603"/>
      <c r="BF6" s="604"/>
      <c r="BG6" s="597">
        <v>3707132</v>
      </c>
      <c r="BH6" s="378"/>
      <c r="BI6" s="378"/>
      <c r="BJ6" s="378"/>
      <c r="BK6" s="378"/>
      <c r="BL6" s="378"/>
      <c r="BM6" s="378"/>
      <c r="BN6" s="598"/>
      <c r="BO6" s="599">
        <v>97.2</v>
      </c>
      <c r="BP6" s="599"/>
      <c r="BQ6" s="599"/>
      <c r="BR6" s="599"/>
      <c r="BS6" s="600">
        <v>53246</v>
      </c>
      <c r="BT6" s="600"/>
      <c r="BU6" s="600"/>
      <c r="BV6" s="600"/>
      <c r="BW6" s="600"/>
      <c r="BX6" s="600"/>
      <c r="BY6" s="600"/>
      <c r="BZ6" s="600"/>
      <c r="CA6" s="600"/>
      <c r="CB6" s="601"/>
      <c r="CD6" s="586" t="s">
        <v>328</v>
      </c>
      <c r="CE6" s="587"/>
      <c r="CF6" s="587"/>
      <c r="CG6" s="587"/>
      <c r="CH6" s="587"/>
      <c r="CI6" s="587"/>
      <c r="CJ6" s="587"/>
      <c r="CK6" s="587"/>
      <c r="CL6" s="587"/>
      <c r="CM6" s="587"/>
      <c r="CN6" s="587"/>
      <c r="CO6" s="587"/>
      <c r="CP6" s="587"/>
      <c r="CQ6" s="588"/>
      <c r="CR6" s="597">
        <v>112886</v>
      </c>
      <c r="CS6" s="378"/>
      <c r="CT6" s="378"/>
      <c r="CU6" s="378"/>
      <c r="CV6" s="378"/>
      <c r="CW6" s="378"/>
      <c r="CX6" s="378"/>
      <c r="CY6" s="598"/>
      <c r="CZ6" s="594">
        <v>0.9</v>
      </c>
      <c r="DA6" s="595"/>
      <c r="DB6" s="595"/>
      <c r="DC6" s="607"/>
      <c r="DD6" s="608">
        <v>14080</v>
      </c>
      <c r="DE6" s="378"/>
      <c r="DF6" s="378"/>
      <c r="DG6" s="378"/>
      <c r="DH6" s="378"/>
      <c r="DI6" s="378"/>
      <c r="DJ6" s="378"/>
      <c r="DK6" s="378"/>
      <c r="DL6" s="378"/>
      <c r="DM6" s="378"/>
      <c r="DN6" s="378"/>
      <c r="DO6" s="378"/>
      <c r="DP6" s="598"/>
      <c r="DQ6" s="608">
        <v>112886</v>
      </c>
      <c r="DR6" s="378"/>
      <c r="DS6" s="378"/>
      <c r="DT6" s="378"/>
      <c r="DU6" s="378"/>
      <c r="DV6" s="378"/>
      <c r="DW6" s="378"/>
      <c r="DX6" s="378"/>
      <c r="DY6" s="378"/>
      <c r="DZ6" s="378"/>
      <c r="EA6" s="378"/>
      <c r="EB6" s="378"/>
      <c r="EC6" s="609"/>
    </row>
    <row r="7" spans="2:143" ht="11.25" customHeight="1" x14ac:dyDescent="0.2">
      <c r="B7" s="602" t="s">
        <v>50</v>
      </c>
      <c r="C7" s="603"/>
      <c r="D7" s="603"/>
      <c r="E7" s="603"/>
      <c r="F7" s="603"/>
      <c r="G7" s="603"/>
      <c r="H7" s="603"/>
      <c r="I7" s="603"/>
      <c r="J7" s="603"/>
      <c r="K7" s="603"/>
      <c r="L7" s="603"/>
      <c r="M7" s="603"/>
      <c r="N7" s="603"/>
      <c r="O7" s="603"/>
      <c r="P7" s="603"/>
      <c r="Q7" s="604"/>
      <c r="R7" s="597">
        <v>2965</v>
      </c>
      <c r="S7" s="378"/>
      <c r="T7" s="378"/>
      <c r="U7" s="378"/>
      <c r="V7" s="378"/>
      <c r="W7" s="378"/>
      <c r="X7" s="378"/>
      <c r="Y7" s="598"/>
      <c r="Z7" s="599">
        <v>0</v>
      </c>
      <c r="AA7" s="599"/>
      <c r="AB7" s="599"/>
      <c r="AC7" s="599"/>
      <c r="AD7" s="600">
        <v>2965</v>
      </c>
      <c r="AE7" s="600"/>
      <c r="AF7" s="600"/>
      <c r="AG7" s="600"/>
      <c r="AH7" s="600"/>
      <c r="AI7" s="600"/>
      <c r="AJ7" s="600"/>
      <c r="AK7" s="600"/>
      <c r="AL7" s="605">
        <v>0.1</v>
      </c>
      <c r="AM7" s="384"/>
      <c r="AN7" s="384"/>
      <c r="AO7" s="606"/>
      <c r="AP7" s="602" t="s">
        <v>329</v>
      </c>
      <c r="AQ7" s="603"/>
      <c r="AR7" s="603"/>
      <c r="AS7" s="603"/>
      <c r="AT7" s="603"/>
      <c r="AU7" s="603"/>
      <c r="AV7" s="603"/>
      <c r="AW7" s="603"/>
      <c r="AX7" s="603"/>
      <c r="AY7" s="603"/>
      <c r="AZ7" s="603"/>
      <c r="BA7" s="603"/>
      <c r="BB7" s="603"/>
      <c r="BC7" s="603"/>
      <c r="BD7" s="603"/>
      <c r="BE7" s="603"/>
      <c r="BF7" s="604"/>
      <c r="BG7" s="597">
        <v>1622410</v>
      </c>
      <c r="BH7" s="378"/>
      <c r="BI7" s="378"/>
      <c r="BJ7" s="378"/>
      <c r="BK7" s="378"/>
      <c r="BL7" s="378"/>
      <c r="BM7" s="378"/>
      <c r="BN7" s="598"/>
      <c r="BO7" s="599">
        <v>42.6</v>
      </c>
      <c r="BP7" s="599"/>
      <c r="BQ7" s="599"/>
      <c r="BR7" s="599"/>
      <c r="BS7" s="600">
        <v>53246</v>
      </c>
      <c r="BT7" s="600"/>
      <c r="BU7" s="600"/>
      <c r="BV7" s="600"/>
      <c r="BW7" s="600"/>
      <c r="BX7" s="600"/>
      <c r="BY7" s="600"/>
      <c r="BZ7" s="600"/>
      <c r="CA7" s="600"/>
      <c r="CB7" s="601"/>
      <c r="CD7" s="602" t="s">
        <v>332</v>
      </c>
      <c r="CE7" s="603"/>
      <c r="CF7" s="603"/>
      <c r="CG7" s="603"/>
      <c r="CH7" s="603"/>
      <c r="CI7" s="603"/>
      <c r="CJ7" s="603"/>
      <c r="CK7" s="603"/>
      <c r="CL7" s="603"/>
      <c r="CM7" s="603"/>
      <c r="CN7" s="603"/>
      <c r="CO7" s="603"/>
      <c r="CP7" s="603"/>
      <c r="CQ7" s="604"/>
      <c r="CR7" s="597">
        <v>4190014</v>
      </c>
      <c r="CS7" s="378"/>
      <c r="CT7" s="378"/>
      <c r="CU7" s="378"/>
      <c r="CV7" s="378"/>
      <c r="CW7" s="378"/>
      <c r="CX7" s="378"/>
      <c r="CY7" s="598"/>
      <c r="CZ7" s="599">
        <v>34.200000000000003</v>
      </c>
      <c r="DA7" s="599"/>
      <c r="DB7" s="599"/>
      <c r="DC7" s="599"/>
      <c r="DD7" s="608">
        <v>54993</v>
      </c>
      <c r="DE7" s="378"/>
      <c r="DF7" s="378"/>
      <c r="DG7" s="378"/>
      <c r="DH7" s="378"/>
      <c r="DI7" s="378"/>
      <c r="DJ7" s="378"/>
      <c r="DK7" s="378"/>
      <c r="DL7" s="378"/>
      <c r="DM7" s="378"/>
      <c r="DN7" s="378"/>
      <c r="DO7" s="378"/>
      <c r="DP7" s="598"/>
      <c r="DQ7" s="608">
        <v>1383420</v>
      </c>
      <c r="DR7" s="378"/>
      <c r="DS7" s="378"/>
      <c r="DT7" s="378"/>
      <c r="DU7" s="378"/>
      <c r="DV7" s="378"/>
      <c r="DW7" s="378"/>
      <c r="DX7" s="378"/>
      <c r="DY7" s="378"/>
      <c r="DZ7" s="378"/>
      <c r="EA7" s="378"/>
      <c r="EB7" s="378"/>
      <c r="EC7" s="609"/>
    </row>
    <row r="8" spans="2:143" ht="11.25" customHeight="1" x14ac:dyDescent="0.2">
      <c r="B8" s="602" t="s">
        <v>333</v>
      </c>
      <c r="C8" s="603"/>
      <c r="D8" s="603"/>
      <c r="E8" s="603"/>
      <c r="F8" s="603"/>
      <c r="G8" s="603"/>
      <c r="H8" s="603"/>
      <c r="I8" s="603"/>
      <c r="J8" s="603"/>
      <c r="K8" s="603"/>
      <c r="L8" s="603"/>
      <c r="M8" s="603"/>
      <c r="N8" s="603"/>
      <c r="O8" s="603"/>
      <c r="P8" s="603"/>
      <c r="Q8" s="604"/>
      <c r="R8" s="597">
        <v>12734</v>
      </c>
      <c r="S8" s="378"/>
      <c r="T8" s="378"/>
      <c r="U8" s="378"/>
      <c r="V8" s="378"/>
      <c r="W8" s="378"/>
      <c r="X8" s="378"/>
      <c r="Y8" s="598"/>
      <c r="Z8" s="599">
        <v>0.1</v>
      </c>
      <c r="AA8" s="599"/>
      <c r="AB8" s="599"/>
      <c r="AC8" s="599"/>
      <c r="AD8" s="600">
        <v>12734</v>
      </c>
      <c r="AE8" s="600"/>
      <c r="AF8" s="600"/>
      <c r="AG8" s="600"/>
      <c r="AH8" s="600"/>
      <c r="AI8" s="600"/>
      <c r="AJ8" s="600"/>
      <c r="AK8" s="600"/>
      <c r="AL8" s="605">
        <v>0.2</v>
      </c>
      <c r="AM8" s="384"/>
      <c r="AN8" s="384"/>
      <c r="AO8" s="606"/>
      <c r="AP8" s="602" t="s">
        <v>126</v>
      </c>
      <c r="AQ8" s="603"/>
      <c r="AR8" s="603"/>
      <c r="AS8" s="603"/>
      <c r="AT8" s="603"/>
      <c r="AU8" s="603"/>
      <c r="AV8" s="603"/>
      <c r="AW8" s="603"/>
      <c r="AX8" s="603"/>
      <c r="AY8" s="603"/>
      <c r="AZ8" s="603"/>
      <c r="BA8" s="603"/>
      <c r="BB8" s="603"/>
      <c r="BC8" s="603"/>
      <c r="BD8" s="603"/>
      <c r="BE8" s="603"/>
      <c r="BF8" s="604"/>
      <c r="BG8" s="597">
        <v>48268</v>
      </c>
      <c r="BH8" s="378"/>
      <c r="BI8" s="378"/>
      <c r="BJ8" s="378"/>
      <c r="BK8" s="378"/>
      <c r="BL8" s="378"/>
      <c r="BM8" s="378"/>
      <c r="BN8" s="598"/>
      <c r="BO8" s="599">
        <v>1.3</v>
      </c>
      <c r="BP8" s="599"/>
      <c r="BQ8" s="599"/>
      <c r="BR8" s="599"/>
      <c r="BS8" s="608" t="s">
        <v>207</v>
      </c>
      <c r="BT8" s="378"/>
      <c r="BU8" s="378"/>
      <c r="BV8" s="378"/>
      <c r="BW8" s="378"/>
      <c r="BX8" s="378"/>
      <c r="BY8" s="378"/>
      <c r="BZ8" s="378"/>
      <c r="CA8" s="378"/>
      <c r="CB8" s="609"/>
      <c r="CD8" s="602" t="s">
        <v>336</v>
      </c>
      <c r="CE8" s="603"/>
      <c r="CF8" s="603"/>
      <c r="CG8" s="603"/>
      <c r="CH8" s="603"/>
      <c r="CI8" s="603"/>
      <c r="CJ8" s="603"/>
      <c r="CK8" s="603"/>
      <c r="CL8" s="603"/>
      <c r="CM8" s="603"/>
      <c r="CN8" s="603"/>
      <c r="CO8" s="603"/>
      <c r="CP8" s="603"/>
      <c r="CQ8" s="604"/>
      <c r="CR8" s="597">
        <v>2880170</v>
      </c>
      <c r="CS8" s="378"/>
      <c r="CT8" s="378"/>
      <c r="CU8" s="378"/>
      <c r="CV8" s="378"/>
      <c r="CW8" s="378"/>
      <c r="CX8" s="378"/>
      <c r="CY8" s="598"/>
      <c r="CZ8" s="599">
        <v>23.5</v>
      </c>
      <c r="DA8" s="599"/>
      <c r="DB8" s="599"/>
      <c r="DC8" s="599"/>
      <c r="DD8" s="608">
        <v>31199</v>
      </c>
      <c r="DE8" s="378"/>
      <c r="DF8" s="378"/>
      <c r="DG8" s="378"/>
      <c r="DH8" s="378"/>
      <c r="DI8" s="378"/>
      <c r="DJ8" s="378"/>
      <c r="DK8" s="378"/>
      <c r="DL8" s="378"/>
      <c r="DM8" s="378"/>
      <c r="DN8" s="378"/>
      <c r="DO8" s="378"/>
      <c r="DP8" s="598"/>
      <c r="DQ8" s="608">
        <v>1682078</v>
      </c>
      <c r="DR8" s="378"/>
      <c r="DS8" s="378"/>
      <c r="DT8" s="378"/>
      <c r="DU8" s="378"/>
      <c r="DV8" s="378"/>
      <c r="DW8" s="378"/>
      <c r="DX8" s="378"/>
      <c r="DY8" s="378"/>
      <c r="DZ8" s="378"/>
      <c r="EA8" s="378"/>
      <c r="EB8" s="378"/>
      <c r="EC8" s="609"/>
    </row>
    <row r="9" spans="2:143" ht="11.25" customHeight="1" x14ac:dyDescent="0.2">
      <c r="B9" s="602" t="s">
        <v>337</v>
      </c>
      <c r="C9" s="603"/>
      <c r="D9" s="603"/>
      <c r="E9" s="603"/>
      <c r="F9" s="603"/>
      <c r="G9" s="603"/>
      <c r="H9" s="603"/>
      <c r="I9" s="603"/>
      <c r="J9" s="603"/>
      <c r="K9" s="603"/>
      <c r="L9" s="603"/>
      <c r="M9" s="603"/>
      <c r="N9" s="603"/>
      <c r="O9" s="603"/>
      <c r="P9" s="603"/>
      <c r="Q9" s="604"/>
      <c r="R9" s="597">
        <v>15496</v>
      </c>
      <c r="S9" s="378"/>
      <c r="T9" s="378"/>
      <c r="U9" s="378"/>
      <c r="V9" s="378"/>
      <c r="W9" s="378"/>
      <c r="X9" s="378"/>
      <c r="Y9" s="598"/>
      <c r="Z9" s="599">
        <v>0.1</v>
      </c>
      <c r="AA9" s="599"/>
      <c r="AB9" s="599"/>
      <c r="AC9" s="599"/>
      <c r="AD9" s="600">
        <v>15496</v>
      </c>
      <c r="AE9" s="600"/>
      <c r="AF9" s="600"/>
      <c r="AG9" s="600"/>
      <c r="AH9" s="600"/>
      <c r="AI9" s="600"/>
      <c r="AJ9" s="600"/>
      <c r="AK9" s="600"/>
      <c r="AL9" s="605">
        <v>0.3</v>
      </c>
      <c r="AM9" s="384"/>
      <c r="AN9" s="384"/>
      <c r="AO9" s="606"/>
      <c r="AP9" s="602" t="s">
        <v>339</v>
      </c>
      <c r="AQ9" s="603"/>
      <c r="AR9" s="603"/>
      <c r="AS9" s="603"/>
      <c r="AT9" s="603"/>
      <c r="AU9" s="603"/>
      <c r="AV9" s="603"/>
      <c r="AW9" s="603"/>
      <c r="AX9" s="603"/>
      <c r="AY9" s="603"/>
      <c r="AZ9" s="603"/>
      <c r="BA9" s="603"/>
      <c r="BB9" s="603"/>
      <c r="BC9" s="603"/>
      <c r="BD9" s="603"/>
      <c r="BE9" s="603"/>
      <c r="BF9" s="604"/>
      <c r="BG9" s="597">
        <v>1208699</v>
      </c>
      <c r="BH9" s="378"/>
      <c r="BI9" s="378"/>
      <c r="BJ9" s="378"/>
      <c r="BK9" s="378"/>
      <c r="BL9" s="378"/>
      <c r="BM9" s="378"/>
      <c r="BN9" s="598"/>
      <c r="BO9" s="599">
        <v>31.7</v>
      </c>
      <c r="BP9" s="599"/>
      <c r="BQ9" s="599"/>
      <c r="BR9" s="599"/>
      <c r="BS9" s="608" t="s">
        <v>207</v>
      </c>
      <c r="BT9" s="378"/>
      <c r="BU9" s="378"/>
      <c r="BV9" s="378"/>
      <c r="BW9" s="378"/>
      <c r="BX9" s="378"/>
      <c r="BY9" s="378"/>
      <c r="BZ9" s="378"/>
      <c r="CA9" s="378"/>
      <c r="CB9" s="609"/>
      <c r="CD9" s="602" t="s">
        <v>341</v>
      </c>
      <c r="CE9" s="603"/>
      <c r="CF9" s="603"/>
      <c r="CG9" s="603"/>
      <c r="CH9" s="603"/>
      <c r="CI9" s="603"/>
      <c r="CJ9" s="603"/>
      <c r="CK9" s="603"/>
      <c r="CL9" s="603"/>
      <c r="CM9" s="603"/>
      <c r="CN9" s="603"/>
      <c r="CO9" s="603"/>
      <c r="CP9" s="603"/>
      <c r="CQ9" s="604"/>
      <c r="CR9" s="597">
        <v>1058531</v>
      </c>
      <c r="CS9" s="378"/>
      <c r="CT9" s="378"/>
      <c r="CU9" s="378"/>
      <c r="CV9" s="378"/>
      <c r="CW9" s="378"/>
      <c r="CX9" s="378"/>
      <c r="CY9" s="598"/>
      <c r="CZ9" s="599">
        <v>8.6</v>
      </c>
      <c r="DA9" s="599"/>
      <c r="DB9" s="599"/>
      <c r="DC9" s="599"/>
      <c r="DD9" s="608">
        <v>25017</v>
      </c>
      <c r="DE9" s="378"/>
      <c r="DF9" s="378"/>
      <c r="DG9" s="378"/>
      <c r="DH9" s="378"/>
      <c r="DI9" s="378"/>
      <c r="DJ9" s="378"/>
      <c r="DK9" s="378"/>
      <c r="DL9" s="378"/>
      <c r="DM9" s="378"/>
      <c r="DN9" s="378"/>
      <c r="DO9" s="378"/>
      <c r="DP9" s="598"/>
      <c r="DQ9" s="608">
        <v>992916</v>
      </c>
      <c r="DR9" s="378"/>
      <c r="DS9" s="378"/>
      <c r="DT9" s="378"/>
      <c r="DU9" s="378"/>
      <c r="DV9" s="378"/>
      <c r="DW9" s="378"/>
      <c r="DX9" s="378"/>
      <c r="DY9" s="378"/>
      <c r="DZ9" s="378"/>
      <c r="EA9" s="378"/>
      <c r="EB9" s="378"/>
      <c r="EC9" s="609"/>
    </row>
    <row r="10" spans="2:143" ht="11.25" customHeight="1" x14ac:dyDescent="0.2">
      <c r="B10" s="602" t="s">
        <v>132</v>
      </c>
      <c r="C10" s="603"/>
      <c r="D10" s="603"/>
      <c r="E10" s="603"/>
      <c r="F10" s="603"/>
      <c r="G10" s="603"/>
      <c r="H10" s="603"/>
      <c r="I10" s="603"/>
      <c r="J10" s="603"/>
      <c r="K10" s="603"/>
      <c r="L10" s="603"/>
      <c r="M10" s="603"/>
      <c r="N10" s="603"/>
      <c r="O10" s="603"/>
      <c r="P10" s="603"/>
      <c r="Q10" s="604"/>
      <c r="R10" s="597" t="s">
        <v>207</v>
      </c>
      <c r="S10" s="378"/>
      <c r="T10" s="378"/>
      <c r="U10" s="378"/>
      <c r="V10" s="378"/>
      <c r="W10" s="378"/>
      <c r="X10" s="378"/>
      <c r="Y10" s="598"/>
      <c r="Z10" s="599" t="s">
        <v>207</v>
      </c>
      <c r="AA10" s="599"/>
      <c r="AB10" s="599"/>
      <c r="AC10" s="599"/>
      <c r="AD10" s="600" t="s">
        <v>207</v>
      </c>
      <c r="AE10" s="600"/>
      <c r="AF10" s="600"/>
      <c r="AG10" s="600"/>
      <c r="AH10" s="600"/>
      <c r="AI10" s="600"/>
      <c r="AJ10" s="600"/>
      <c r="AK10" s="600"/>
      <c r="AL10" s="605" t="s">
        <v>207</v>
      </c>
      <c r="AM10" s="384"/>
      <c r="AN10" s="384"/>
      <c r="AO10" s="606"/>
      <c r="AP10" s="602" t="s">
        <v>200</v>
      </c>
      <c r="AQ10" s="603"/>
      <c r="AR10" s="603"/>
      <c r="AS10" s="603"/>
      <c r="AT10" s="603"/>
      <c r="AU10" s="603"/>
      <c r="AV10" s="603"/>
      <c r="AW10" s="603"/>
      <c r="AX10" s="603"/>
      <c r="AY10" s="603"/>
      <c r="AZ10" s="603"/>
      <c r="BA10" s="603"/>
      <c r="BB10" s="603"/>
      <c r="BC10" s="603"/>
      <c r="BD10" s="603"/>
      <c r="BE10" s="603"/>
      <c r="BF10" s="604"/>
      <c r="BG10" s="597">
        <v>88139</v>
      </c>
      <c r="BH10" s="378"/>
      <c r="BI10" s="378"/>
      <c r="BJ10" s="378"/>
      <c r="BK10" s="378"/>
      <c r="BL10" s="378"/>
      <c r="BM10" s="378"/>
      <c r="BN10" s="598"/>
      <c r="BO10" s="599">
        <v>2.2999999999999998</v>
      </c>
      <c r="BP10" s="599"/>
      <c r="BQ10" s="599"/>
      <c r="BR10" s="599"/>
      <c r="BS10" s="608" t="s">
        <v>207</v>
      </c>
      <c r="BT10" s="378"/>
      <c r="BU10" s="378"/>
      <c r="BV10" s="378"/>
      <c r="BW10" s="378"/>
      <c r="BX10" s="378"/>
      <c r="BY10" s="378"/>
      <c r="BZ10" s="378"/>
      <c r="CA10" s="378"/>
      <c r="CB10" s="609"/>
      <c r="CD10" s="602" t="s">
        <v>46</v>
      </c>
      <c r="CE10" s="603"/>
      <c r="CF10" s="603"/>
      <c r="CG10" s="603"/>
      <c r="CH10" s="603"/>
      <c r="CI10" s="603"/>
      <c r="CJ10" s="603"/>
      <c r="CK10" s="603"/>
      <c r="CL10" s="603"/>
      <c r="CM10" s="603"/>
      <c r="CN10" s="603"/>
      <c r="CO10" s="603"/>
      <c r="CP10" s="603"/>
      <c r="CQ10" s="604"/>
      <c r="CR10" s="597">
        <v>6719</v>
      </c>
      <c r="CS10" s="378"/>
      <c r="CT10" s="378"/>
      <c r="CU10" s="378"/>
      <c r="CV10" s="378"/>
      <c r="CW10" s="378"/>
      <c r="CX10" s="378"/>
      <c r="CY10" s="598"/>
      <c r="CZ10" s="599">
        <v>0.1</v>
      </c>
      <c r="DA10" s="599"/>
      <c r="DB10" s="599"/>
      <c r="DC10" s="599"/>
      <c r="DD10" s="608" t="s">
        <v>207</v>
      </c>
      <c r="DE10" s="378"/>
      <c r="DF10" s="378"/>
      <c r="DG10" s="378"/>
      <c r="DH10" s="378"/>
      <c r="DI10" s="378"/>
      <c r="DJ10" s="378"/>
      <c r="DK10" s="378"/>
      <c r="DL10" s="378"/>
      <c r="DM10" s="378"/>
      <c r="DN10" s="378"/>
      <c r="DO10" s="378"/>
      <c r="DP10" s="598"/>
      <c r="DQ10" s="608">
        <v>719</v>
      </c>
      <c r="DR10" s="378"/>
      <c r="DS10" s="378"/>
      <c r="DT10" s="378"/>
      <c r="DU10" s="378"/>
      <c r="DV10" s="378"/>
      <c r="DW10" s="378"/>
      <c r="DX10" s="378"/>
      <c r="DY10" s="378"/>
      <c r="DZ10" s="378"/>
      <c r="EA10" s="378"/>
      <c r="EB10" s="378"/>
      <c r="EC10" s="609"/>
    </row>
    <row r="11" spans="2:143" ht="11.25" customHeight="1" x14ac:dyDescent="0.2">
      <c r="B11" s="602" t="s">
        <v>107</v>
      </c>
      <c r="C11" s="603"/>
      <c r="D11" s="603"/>
      <c r="E11" s="603"/>
      <c r="F11" s="603"/>
      <c r="G11" s="603"/>
      <c r="H11" s="603"/>
      <c r="I11" s="603"/>
      <c r="J11" s="603"/>
      <c r="K11" s="603"/>
      <c r="L11" s="603"/>
      <c r="M11" s="603"/>
      <c r="N11" s="603"/>
      <c r="O11" s="603"/>
      <c r="P11" s="603"/>
      <c r="Q11" s="604"/>
      <c r="R11" s="597">
        <v>572918</v>
      </c>
      <c r="S11" s="378"/>
      <c r="T11" s="378"/>
      <c r="U11" s="378"/>
      <c r="V11" s="378"/>
      <c r="W11" s="378"/>
      <c r="X11" s="378"/>
      <c r="Y11" s="598"/>
      <c r="Z11" s="605">
        <v>4.5</v>
      </c>
      <c r="AA11" s="384"/>
      <c r="AB11" s="384"/>
      <c r="AC11" s="610"/>
      <c r="AD11" s="608">
        <v>572918</v>
      </c>
      <c r="AE11" s="378"/>
      <c r="AF11" s="378"/>
      <c r="AG11" s="378"/>
      <c r="AH11" s="378"/>
      <c r="AI11" s="378"/>
      <c r="AJ11" s="378"/>
      <c r="AK11" s="598"/>
      <c r="AL11" s="605">
        <v>10.3</v>
      </c>
      <c r="AM11" s="384"/>
      <c r="AN11" s="384"/>
      <c r="AO11" s="606"/>
      <c r="AP11" s="602" t="s">
        <v>343</v>
      </c>
      <c r="AQ11" s="603"/>
      <c r="AR11" s="603"/>
      <c r="AS11" s="603"/>
      <c r="AT11" s="603"/>
      <c r="AU11" s="603"/>
      <c r="AV11" s="603"/>
      <c r="AW11" s="603"/>
      <c r="AX11" s="603"/>
      <c r="AY11" s="603"/>
      <c r="AZ11" s="603"/>
      <c r="BA11" s="603"/>
      <c r="BB11" s="603"/>
      <c r="BC11" s="603"/>
      <c r="BD11" s="603"/>
      <c r="BE11" s="603"/>
      <c r="BF11" s="604"/>
      <c r="BG11" s="597">
        <v>277304</v>
      </c>
      <c r="BH11" s="378"/>
      <c r="BI11" s="378"/>
      <c r="BJ11" s="378"/>
      <c r="BK11" s="378"/>
      <c r="BL11" s="378"/>
      <c r="BM11" s="378"/>
      <c r="BN11" s="598"/>
      <c r="BO11" s="599">
        <v>7.3</v>
      </c>
      <c r="BP11" s="599"/>
      <c r="BQ11" s="599"/>
      <c r="BR11" s="599"/>
      <c r="BS11" s="608">
        <v>53246</v>
      </c>
      <c r="BT11" s="378"/>
      <c r="BU11" s="378"/>
      <c r="BV11" s="378"/>
      <c r="BW11" s="378"/>
      <c r="BX11" s="378"/>
      <c r="BY11" s="378"/>
      <c r="BZ11" s="378"/>
      <c r="CA11" s="378"/>
      <c r="CB11" s="609"/>
      <c r="CD11" s="602" t="s">
        <v>346</v>
      </c>
      <c r="CE11" s="603"/>
      <c r="CF11" s="603"/>
      <c r="CG11" s="603"/>
      <c r="CH11" s="603"/>
      <c r="CI11" s="603"/>
      <c r="CJ11" s="603"/>
      <c r="CK11" s="603"/>
      <c r="CL11" s="603"/>
      <c r="CM11" s="603"/>
      <c r="CN11" s="603"/>
      <c r="CO11" s="603"/>
      <c r="CP11" s="603"/>
      <c r="CQ11" s="604"/>
      <c r="CR11" s="597">
        <v>157879</v>
      </c>
      <c r="CS11" s="378"/>
      <c r="CT11" s="378"/>
      <c r="CU11" s="378"/>
      <c r="CV11" s="378"/>
      <c r="CW11" s="378"/>
      <c r="CX11" s="378"/>
      <c r="CY11" s="598"/>
      <c r="CZ11" s="599">
        <v>1.3</v>
      </c>
      <c r="DA11" s="599"/>
      <c r="DB11" s="599"/>
      <c r="DC11" s="599"/>
      <c r="DD11" s="608">
        <v>35709</v>
      </c>
      <c r="DE11" s="378"/>
      <c r="DF11" s="378"/>
      <c r="DG11" s="378"/>
      <c r="DH11" s="378"/>
      <c r="DI11" s="378"/>
      <c r="DJ11" s="378"/>
      <c r="DK11" s="378"/>
      <c r="DL11" s="378"/>
      <c r="DM11" s="378"/>
      <c r="DN11" s="378"/>
      <c r="DO11" s="378"/>
      <c r="DP11" s="598"/>
      <c r="DQ11" s="608">
        <v>118458</v>
      </c>
      <c r="DR11" s="378"/>
      <c r="DS11" s="378"/>
      <c r="DT11" s="378"/>
      <c r="DU11" s="378"/>
      <c r="DV11" s="378"/>
      <c r="DW11" s="378"/>
      <c r="DX11" s="378"/>
      <c r="DY11" s="378"/>
      <c r="DZ11" s="378"/>
      <c r="EA11" s="378"/>
      <c r="EB11" s="378"/>
      <c r="EC11" s="609"/>
    </row>
    <row r="12" spans="2:143" ht="11.25" customHeight="1" x14ac:dyDescent="0.2">
      <c r="B12" s="602" t="s">
        <v>150</v>
      </c>
      <c r="C12" s="603"/>
      <c r="D12" s="603"/>
      <c r="E12" s="603"/>
      <c r="F12" s="603"/>
      <c r="G12" s="603"/>
      <c r="H12" s="603"/>
      <c r="I12" s="603"/>
      <c r="J12" s="603"/>
      <c r="K12" s="603"/>
      <c r="L12" s="603"/>
      <c r="M12" s="603"/>
      <c r="N12" s="603"/>
      <c r="O12" s="603"/>
      <c r="P12" s="603"/>
      <c r="Q12" s="604"/>
      <c r="R12" s="597" t="s">
        <v>207</v>
      </c>
      <c r="S12" s="378"/>
      <c r="T12" s="378"/>
      <c r="U12" s="378"/>
      <c r="V12" s="378"/>
      <c r="W12" s="378"/>
      <c r="X12" s="378"/>
      <c r="Y12" s="598"/>
      <c r="Z12" s="599" t="s">
        <v>207</v>
      </c>
      <c r="AA12" s="599"/>
      <c r="AB12" s="599"/>
      <c r="AC12" s="599"/>
      <c r="AD12" s="600" t="s">
        <v>207</v>
      </c>
      <c r="AE12" s="600"/>
      <c r="AF12" s="600"/>
      <c r="AG12" s="600"/>
      <c r="AH12" s="600"/>
      <c r="AI12" s="600"/>
      <c r="AJ12" s="600"/>
      <c r="AK12" s="600"/>
      <c r="AL12" s="605" t="s">
        <v>207</v>
      </c>
      <c r="AM12" s="384"/>
      <c r="AN12" s="384"/>
      <c r="AO12" s="606"/>
      <c r="AP12" s="602" t="s">
        <v>347</v>
      </c>
      <c r="AQ12" s="603"/>
      <c r="AR12" s="603"/>
      <c r="AS12" s="603"/>
      <c r="AT12" s="603"/>
      <c r="AU12" s="603"/>
      <c r="AV12" s="603"/>
      <c r="AW12" s="603"/>
      <c r="AX12" s="603"/>
      <c r="AY12" s="603"/>
      <c r="AZ12" s="603"/>
      <c r="BA12" s="603"/>
      <c r="BB12" s="603"/>
      <c r="BC12" s="603"/>
      <c r="BD12" s="603"/>
      <c r="BE12" s="603"/>
      <c r="BF12" s="604"/>
      <c r="BG12" s="597">
        <v>1817270</v>
      </c>
      <c r="BH12" s="378"/>
      <c r="BI12" s="378"/>
      <c r="BJ12" s="378"/>
      <c r="BK12" s="378"/>
      <c r="BL12" s="378"/>
      <c r="BM12" s="378"/>
      <c r="BN12" s="598"/>
      <c r="BO12" s="599">
        <v>47.7</v>
      </c>
      <c r="BP12" s="599"/>
      <c r="BQ12" s="599"/>
      <c r="BR12" s="599"/>
      <c r="BS12" s="608" t="s">
        <v>207</v>
      </c>
      <c r="BT12" s="378"/>
      <c r="BU12" s="378"/>
      <c r="BV12" s="378"/>
      <c r="BW12" s="378"/>
      <c r="BX12" s="378"/>
      <c r="BY12" s="378"/>
      <c r="BZ12" s="378"/>
      <c r="CA12" s="378"/>
      <c r="CB12" s="609"/>
      <c r="CD12" s="602" t="s">
        <v>91</v>
      </c>
      <c r="CE12" s="603"/>
      <c r="CF12" s="603"/>
      <c r="CG12" s="603"/>
      <c r="CH12" s="603"/>
      <c r="CI12" s="603"/>
      <c r="CJ12" s="603"/>
      <c r="CK12" s="603"/>
      <c r="CL12" s="603"/>
      <c r="CM12" s="603"/>
      <c r="CN12" s="603"/>
      <c r="CO12" s="603"/>
      <c r="CP12" s="603"/>
      <c r="CQ12" s="604"/>
      <c r="CR12" s="597">
        <v>159617</v>
      </c>
      <c r="CS12" s="378"/>
      <c r="CT12" s="378"/>
      <c r="CU12" s="378"/>
      <c r="CV12" s="378"/>
      <c r="CW12" s="378"/>
      <c r="CX12" s="378"/>
      <c r="CY12" s="598"/>
      <c r="CZ12" s="599">
        <v>1.3</v>
      </c>
      <c r="DA12" s="599"/>
      <c r="DB12" s="599"/>
      <c r="DC12" s="599"/>
      <c r="DD12" s="608">
        <v>16775</v>
      </c>
      <c r="DE12" s="378"/>
      <c r="DF12" s="378"/>
      <c r="DG12" s="378"/>
      <c r="DH12" s="378"/>
      <c r="DI12" s="378"/>
      <c r="DJ12" s="378"/>
      <c r="DK12" s="378"/>
      <c r="DL12" s="378"/>
      <c r="DM12" s="378"/>
      <c r="DN12" s="378"/>
      <c r="DO12" s="378"/>
      <c r="DP12" s="598"/>
      <c r="DQ12" s="608">
        <v>116179</v>
      </c>
      <c r="DR12" s="378"/>
      <c r="DS12" s="378"/>
      <c r="DT12" s="378"/>
      <c r="DU12" s="378"/>
      <c r="DV12" s="378"/>
      <c r="DW12" s="378"/>
      <c r="DX12" s="378"/>
      <c r="DY12" s="378"/>
      <c r="DZ12" s="378"/>
      <c r="EA12" s="378"/>
      <c r="EB12" s="378"/>
      <c r="EC12" s="609"/>
    </row>
    <row r="13" spans="2:143" ht="11.25" customHeight="1" x14ac:dyDescent="0.2">
      <c r="B13" s="602" t="s">
        <v>348</v>
      </c>
      <c r="C13" s="603"/>
      <c r="D13" s="603"/>
      <c r="E13" s="603"/>
      <c r="F13" s="603"/>
      <c r="G13" s="603"/>
      <c r="H13" s="603"/>
      <c r="I13" s="603"/>
      <c r="J13" s="603"/>
      <c r="K13" s="603"/>
      <c r="L13" s="603"/>
      <c r="M13" s="603"/>
      <c r="N13" s="603"/>
      <c r="O13" s="603"/>
      <c r="P13" s="603"/>
      <c r="Q13" s="604"/>
      <c r="R13" s="597" t="s">
        <v>207</v>
      </c>
      <c r="S13" s="378"/>
      <c r="T13" s="378"/>
      <c r="U13" s="378"/>
      <c r="V13" s="378"/>
      <c r="W13" s="378"/>
      <c r="X13" s="378"/>
      <c r="Y13" s="598"/>
      <c r="Z13" s="599" t="s">
        <v>207</v>
      </c>
      <c r="AA13" s="599"/>
      <c r="AB13" s="599"/>
      <c r="AC13" s="599"/>
      <c r="AD13" s="600" t="s">
        <v>207</v>
      </c>
      <c r="AE13" s="600"/>
      <c r="AF13" s="600"/>
      <c r="AG13" s="600"/>
      <c r="AH13" s="600"/>
      <c r="AI13" s="600"/>
      <c r="AJ13" s="600"/>
      <c r="AK13" s="600"/>
      <c r="AL13" s="605" t="s">
        <v>207</v>
      </c>
      <c r="AM13" s="384"/>
      <c r="AN13" s="384"/>
      <c r="AO13" s="606"/>
      <c r="AP13" s="602" t="s">
        <v>349</v>
      </c>
      <c r="AQ13" s="603"/>
      <c r="AR13" s="603"/>
      <c r="AS13" s="603"/>
      <c r="AT13" s="603"/>
      <c r="AU13" s="603"/>
      <c r="AV13" s="603"/>
      <c r="AW13" s="603"/>
      <c r="AX13" s="603"/>
      <c r="AY13" s="603"/>
      <c r="AZ13" s="603"/>
      <c r="BA13" s="603"/>
      <c r="BB13" s="603"/>
      <c r="BC13" s="603"/>
      <c r="BD13" s="603"/>
      <c r="BE13" s="603"/>
      <c r="BF13" s="604"/>
      <c r="BG13" s="597">
        <v>1815851</v>
      </c>
      <c r="BH13" s="378"/>
      <c r="BI13" s="378"/>
      <c r="BJ13" s="378"/>
      <c r="BK13" s="378"/>
      <c r="BL13" s="378"/>
      <c r="BM13" s="378"/>
      <c r="BN13" s="598"/>
      <c r="BO13" s="599">
        <v>47.6</v>
      </c>
      <c r="BP13" s="599"/>
      <c r="BQ13" s="599"/>
      <c r="BR13" s="599"/>
      <c r="BS13" s="608" t="s">
        <v>207</v>
      </c>
      <c r="BT13" s="378"/>
      <c r="BU13" s="378"/>
      <c r="BV13" s="378"/>
      <c r="BW13" s="378"/>
      <c r="BX13" s="378"/>
      <c r="BY13" s="378"/>
      <c r="BZ13" s="378"/>
      <c r="CA13" s="378"/>
      <c r="CB13" s="609"/>
      <c r="CD13" s="602" t="s">
        <v>351</v>
      </c>
      <c r="CE13" s="603"/>
      <c r="CF13" s="603"/>
      <c r="CG13" s="603"/>
      <c r="CH13" s="603"/>
      <c r="CI13" s="603"/>
      <c r="CJ13" s="603"/>
      <c r="CK13" s="603"/>
      <c r="CL13" s="603"/>
      <c r="CM13" s="603"/>
      <c r="CN13" s="603"/>
      <c r="CO13" s="603"/>
      <c r="CP13" s="603"/>
      <c r="CQ13" s="604"/>
      <c r="CR13" s="597">
        <v>818716</v>
      </c>
      <c r="CS13" s="378"/>
      <c r="CT13" s="378"/>
      <c r="CU13" s="378"/>
      <c r="CV13" s="378"/>
      <c r="CW13" s="378"/>
      <c r="CX13" s="378"/>
      <c r="CY13" s="598"/>
      <c r="CZ13" s="599">
        <v>6.7</v>
      </c>
      <c r="DA13" s="599"/>
      <c r="DB13" s="599"/>
      <c r="DC13" s="599"/>
      <c r="DD13" s="608">
        <v>495933</v>
      </c>
      <c r="DE13" s="378"/>
      <c r="DF13" s="378"/>
      <c r="DG13" s="378"/>
      <c r="DH13" s="378"/>
      <c r="DI13" s="378"/>
      <c r="DJ13" s="378"/>
      <c r="DK13" s="378"/>
      <c r="DL13" s="378"/>
      <c r="DM13" s="378"/>
      <c r="DN13" s="378"/>
      <c r="DO13" s="378"/>
      <c r="DP13" s="598"/>
      <c r="DQ13" s="608">
        <v>339683</v>
      </c>
      <c r="DR13" s="378"/>
      <c r="DS13" s="378"/>
      <c r="DT13" s="378"/>
      <c r="DU13" s="378"/>
      <c r="DV13" s="378"/>
      <c r="DW13" s="378"/>
      <c r="DX13" s="378"/>
      <c r="DY13" s="378"/>
      <c r="DZ13" s="378"/>
      <c r="EA13" s="378"/>
      <c r="EB13" s="378"/>
      <c r="EC13" s="609"/>
    </row>
    <row r="14" spans="2:143" ht="11.25" customHeight="1" x14ac:dyDescent="0.2">
      <c r="B14" s="602" t="s">
        <v>352</v>
      </c>
      <c r="C14" s="603"/>
      <c r="D14" s="603"/>
      <c r="E14" s="603"/>
      <c r="F14" s="603"/>
      <c r="G14" s="603"/>
      <c r="H14" s="603"/>
      <c r="I14" s="603"/>
      <c r="J14" s="603"/>
      <c r="K14" s="603"/>
      <c r="L14" s="603"/>
      <c r="M14" s="603"/>
      <c r="N14" s="603"/>
      <c r="O14" s="603"/>
      <c r="P14" s="603"/>
      <c r="Q14" s="604"/>
      <c r="R14" s="597" t="s">
        <v>207</v>
      </c>
      <c r="S14" s="378"/>
      <c r="T14" s="378"/>
      <c r="U14" s="378"/>
      <c r="V14" s="378"/>
      <c r="W14" s="378"/>
      <c r="X14" s="378"/>
      <c r="Y14" s="598"/>
      <c r="Z14" s="599" t="s">
        <v>207</v>
      </c>
      <c r="AA14" s="599"/>
      <c r="AB14" s="599"/>
      <c r="AC14" s="599"/>
      <c r="AD14" s="600" t="s">
        <v>207</v>
      </c>
      <c r="AE14" s="600"/>
      <c r="AF14" s="600"/>
      <c r="AG14" s="600"/>
      <c r="AH14" s="600"/>
      <c r="AI14" s="600"/>
      <c r="AJ14" s="600"/>
      <c r="AK14" s="600"/>
      <c r="AL14" s="605" t="s">
        <v>207</v>
      </c>
      <c r="AM14" s="384"/>
      <c r="AN14" s="384"/>
      <c r="AO14" s="606"/>
      <c r="AP14" s="602" t="s">
        <v>226</v>
      </c>
      <c r="AQ14" s="603"/>
      <c r="AR14" s="603"/>
      <c r="AS14" s="603"/>
      <c r="AT14" s="603"/>
      <c r="AU14" s="603"/>
      <c r="AV14" s="603"/>
      <c r="AW14" s="603"/>
      <c r="AX14" s="603"/>
      <c r="AY14" s="603"/>
      <c r="AZ14" s="603"/>
      <c r="BA14" s="603"/>
      <c r="BB14" s="603"/>
      <c r="BC14" s="603"/>
      <c r="BD14" s="603"/>
      <c r="BE14" s="603"/>
      <c r="BF14" s="604"/>
      <c r="BG14" s="597">
        <v>92325</v>
      </c>
      <c r="BH14" s="378"/>
      <c r="BI14" s="378"/>
      <c r="BJ14" s="378"/>
      <c r="BK14" s="378"/>
      <c r="BL14" s="378"/>
      <c r="BM14" s="378"/>
      <c r="BN14" s="598"/>
      <c r="BO14" s="599">
        <v>2.4</v>
      </c>
      <c r="BP14" s="599"/>
      <c r="BQ14" s="599"/>
      <c r="BR14" s="599"/>
      <c r="BS14" s="608" t="s">
        <v>207</v>
      </c>
      <c r="BT14" s="378"/>
      <c r="BU14" s="378"/>
      <c r="BV14" s="378"/>
      <c r="BW14" s="378"/>
      <c r="BX14" s="378"/>
      <c r="BY14" s="378"/>
      <c r="BZ14" s="378"/>
      <c r="CA14" s="378"/>
      <c r="CB14" s="609"/>
      <c r="CD14" s="602" t="s">
        <v>354</v>
      </c>
      <c r="CE14" s="603"/>
      <c r="CF14" s="603"/>
      <c r="CG14" s="603"/>
      <c r="CH14" s="603"/>
      <c r="CI14" s="603"/>
      <c r="CJ14" s="603"/>
      <c r="CK14" s="603"/>
      <c r="CL14" s="603"/>
      <c r="CM14" s="603"/>
      <c r="CN14" s="603"/>
      <c r="CO14" s="603"/>
      <c r="CP14" s="603"/>
      <c r="CQ14" s="604"/>
      <c r="CR14" s="597">
        <v>455485</v>
      </c>
      <c r="CS14" s="378"/>
      <c r="CT14" s="378"/>
      <c r="CU14" s="378"/>
      <c r="CV14" s="378"/>
      <c r="CW14" s="378"/>
      <c r="CX14" s="378"/>
      <c r="CY14" s="598"/>
      <c r="CZ14" s="599">
        <v>3.7</v>
      </c>
      <c r="DA14" s="599"/>
      <c r="DB14" s="599"/>
      <c r="DC14" s="599"/>
      <c r="DD14" s="608" t="s">
        <v>207</v>
      </c>
      <c r="DE14" s="378"/>
      <c r="DF14" s="378"/>
      <c r="DG14" s="378"/>
      <c r="DH14" s="378"/>
      <c r="DI14" s="378"/>
      <c r="DJ14" s="378"/>
      <c r="DK14" s="378"/>
      <c r="DL14" s="378"/>
      <c r="DM14" s="378"/>
      <c r="DN14" s="378"/>
      <c r="DO14" s="378"/>
      <c r="DP14" s="598"/>
      <c r="DQ14" s="608">
        <v>454813</v>
      </c>
      <c r="DR14" s="378"/>
      <c r="DS14" s="378"/>
      <c r="DT14" s="378"/>
      <c r="DU14" s="378"/>
      <c r="DV14" s="378"/>
      <c r="DW14" s="378"/>
      <c r="DX14" s="378"/>
      <c r="DY14" s="378"/>
      <c r="DZ14" s="378"/>
      <c r="EA14" s="378"/>
      <c r="EB14" s="378"/>
      <c r="EC14" s="609"/>
    </row>
    <row r="15" spans="2:143" ht="11.25" customHeight="1" x14ac:dyDescent="0.2">
      <c r="B15" s="602" t="s">
        <v>323</v>
      </c>
      <c r="C15" s="603"/>
      <c r="D15" s="603"/>
      <c r="E15" s="603"/>
      <c r="F15" s="603"/>
      <c r="G15" s="603"/>
      <c r="H15" s="603"/>
      <c r="I15" s="603"/>
      <c r="J15" s="603"/>
      <c r="K15" s="603"/>
      <c r="L15" s="603"/>
      <c r="M15" s="603"/>
      <c r="N15" s="603"/>
      <c r="O15" s="603"/>
      <c r="P15" s="603"/>
      <c r="Q15" s="604"/>
      <c r="R15" s="597" t="s">
        <v>207</v>
      </c>
      <c r="S15" s="378"/>
      <c r="T15" s="378"/>
      <c r="U15" s="378"/>
      <c r="V15" s="378"/>
      <c r="W15" s="378"/>
      <c r="X15" s="378"/>
      <c r="Y15" s="598"/>
      <c r="Z15" s="599" t="s">
        <v>207</v>
      </c>
      <c r="AA15" s="599"/>
      <c r="AB15" s="599"/>
      <c r="AC15" s="599"/>
      <c r="AD15" s="600" t="s">
        <v>207</v>
      </c>
      <c r="AE15" s="600"/>
      <c r="AF15" s="600"/>
      <c r="AG15" s="600"/>
      <c r="AH15" s="600"/>
      <c r="AI15" s="600"/>
      <c r="AJ15" s="600"/>
      <c r="AK15" s="600"/>
      <c r="AL15" s="605" t="s">
        <v>207</v>
      </c>
      <c r="AM15" s="384"/>
      <c r="AN15" s="384"/>
      <c r="AO15" s="606"/>
      <c r="AP15" s="602" t="s">
        <v>355</v>
      </c>
      <c r="AQ15" s="603"/>
      <c r="AR15" s="603"/>
      <c r="AS15" s="603"/>
      <c r="AT15" s="603"/>
      <c r="AU15" s="603"/>
      <c r="AV15" s="603"/>
      <c r="AW15" s="603"/>
      <c r="AX15" s="603"/>
      <c r="AY15" s="603"/>
      <c r="AZ15" s="603"/>
      <c r="BA15" s="603"/>
      <c r="BB15" s="603"/>
      <c r="BC15" s="603"/>
      <c r="BD15" s="603"/>
      <c r="BE15" s="603"/>
      <c r="BF15" s="604"/>
      <c r="BG15" s="597">
        <v>175127</v>
      </c>
      <c r="BH15" s="378"/>
      <c r="BI15" s="378"/>
      <c r="BJ15" s="378"/>
      <c r="BK15" s="378"/>
      <c r="BL15" s="378"/>
      <c r="BM15" s="378"/>
      <c r="BN15" s="598"/>
      <c r="BO15" s="599">
        <v>4.5999999999999996</v>
      </c>
      <c r="BP15" s="599"/>
      <c r="BQ15" s="599"/>
      <c r="BR15" s="599"/>
      <c r="BS15" s="608" t="s">
        <v>207</v>
      </c>
      <c r="BT15" s="378"/>
      <c r="BU15" s="378"/>
      <c r="BV15" s="378"/>
      <c r="BW15" s="378"/>
      <c r="BX15" s="378"/>
      <c r="BY15" s="378"/>
      <c r="BZ15" s="378"/>
      <c r="CA15" s="378"/>
      <c r="CB15" s="609"/>
      <c r="CD15" s="602" t="s">
        <v>356</v>
      </c>
      <c r="CE15" s="603"/>
      <c r="CF15" s="603"/>
      <c r="CG15" s="603"/>
      <c r="CH15" s="603"/>
      <c r="CI15" s="603"/>
      <c r="CJ15" s="603"/>
      <c r="CK15" s="603"/>
      <c r="CL15" s="603"/>
      <c r="CM15" s="603"/>
      <c r="CN15" s="603"/>
      <c r="CO15" s="603"/>
      <c r="CP15" s="603"/>
      <c r="CQ15" s="604"/>
      <c r="CR15" s="597">
        <v>1694065</v>
      </c>
      <c r="CS15" s="378"/>
      <c r="CT15" s="378"/>
      <c r="CU15" s="378"/>
      <c r="CV15" s="378"/>
      <c r="CW15" s="378"/>
      <c r="CX15" s="378"/>
      <c r="CY15" s="598"/>
      <c r="CZ15" s="599">
        <v>13.8</v>
      </c>
      <c r="DA15" s="599"/>
      <c r="DB15" s="599"/>
      <c r="DC15" s="599"/>
      <c r="DD15" s="608">
        <v>478188</v>
      </c>
      <c r="DE15" s="378"/>
      <c r="DF15" s="378"/>
      <c r="DG15" s="378"/>
      <c r="DH15" s="378"/>
      <c r="DI15" s="378"/>
      <c r="DJ15" s="378"/>
      <c r="DK15" s="378"/>
      <c r="DL15" s="378"/>
      <c r="DM15" s="378"/>
      <c r="DN15" s="378"/>
      <c r="DO15" s="378"/>
      <c r="DP15" s="598"/>
      <c r="DQ15" s="608">
        <v>1167974</v>
      </c>
      <c r="DR15" s="378"/>
      <c r="DS15" s="378"/>
      <c r="DT15" s="378"/>
      <c r="DU15" s="378"/>
      <c r="DV15" s="378"/>
      <c r="DW15" s="378"/>
      <c r="DX15" s="378"/>
      <c r="DY15" s="378"/>
      <c r="DZ15" s="378"/>
      <c r="EA15" s="378"/>
      <c r="EB15" s="378"/>
      <c r="EC15" s="609"/>
    </row>
    <row r="16" spans="2:143" ht="11.25" customHeight="1" x14ac:dyDescent="0.2">
      <c r="B16" s="602" t="s">
        <v>357</v>
      </c>
      <c r="C16" s="603"/>
      <c r="D16" s="603"/>
      <c r="E16" s="603"/>
      <c r="F16" s="603"/>
      <c r="G16" s="603"/>
      <c r="H16" s="603"/>
      <c r="I16" s="603"/>
      <c r="J16" s="603"/>
      <c r="K16" s="603"/>
      <c r="L16" s="603"/>
      <c r="M16" s="603"/>
      <c r="N16" s="603"/>
      <c r="O16" s="603"/>
      <c r="P16" s="603"/>
      <c r="Q16" s="604"/>
      <c r="R16" s="597">
        <v>13535</v>
      </c>
      <c r="S16" s="378"/>
      <c r="T16" s="378"/>
      <c r="U16" s="378"/>
      <c r="V16" s="378"/>
      <c r="W16" s="378"/>
      <c r="X16" s="378"/>
      <c r="Y16" s="598"/>
      <c r="Z16" s="599">
        <v>0.1</v>
      </c>
      <c r="AA16" s="599"/>
      <c r="AB16" s="599"/>
      <c r="AC16" s="599"/>
      <c r="AD16" s="600">
        <v>13535</v>
      </c>
      <c r="AE16" s="600"/>
      <c r="AF16" s="600"/>
      <c r="AG16" s="600"/>
      <c r="AH16" s="600"/>
      <c r="AI16" s="600"/>
      <c r="AJ16" s="600"/>
      <c r="AK16" s="600"/>
      <c r="AL16" s="605">
        <v>0.2</v>
      </c>
      <c r="AM16" s="384"/>
      <c r="AN16" s="384"/>
      <c r="AO16" s="606"/>
      <c r="AP16" s="602" t="s">
        <v>358</v>
      </c>
      <c r="AQ16" s="603"/>
      <c r="AR16" s="603"/>
      <c r="AS16" s="603"/>
      <c r="AT16" s="603"/>
      <c r="AU16" s="603"/>
      <c r="AV16" s="603"/>
      <c r="AW16" s="603"/>
      <c r="AX16" s="603"/>
      <c r="AY16" s="603"/>
      <c r="AZ16" s="603"/>
      <c r="BA16" s="603"/>
      <c r="BB16" s="603"/>
      <c r="BC16" s="603"/>
      <c r="BD16" s="603"/>
      <c r="BE16" s="603"/>
      <c r="BF16" s="604"/>
      <c r="BG16" s="597" t="s">
        <v>207</v>
      </c>
      <c r="BH16" s="378"/>
      <c r="BI16" s="378"/>
      <c r="BJ16" s="378"/>
      <c r="BK16" s="378"/>
      <c r="BL16" s="378"/>
      <c r="BM16" s="378"/>
      <c r="BN16" s="598"/>
      <c r="BO16" s="599" t="s">
        <v>207</v>
      </c>
      <c r="BP16" s="599"/>
      <c r="BQ16" s="599"/>
      <c r="BR16" s="599"/>
      <c r="BS16" s="608" t="s">
        <v>207</v>
      </c>
      <c r="BT16" s="378"/>
      <c r="BU16" s="378"/>
      <c r="BV16" s="378"/>
      <c r="BW16" s="378"/>
      <c r="BX16" s="378"/>
      <c r="BY16" s="378"/>
      <c r="BZ16" s="378"/>
      <c r="CA16" s="378"/>
      <c r="CB16" s="609"/>
      <c r="CD16" s="602" t="s">
        <v>359</v>
      </c>
      <c r="CE16" s="603"/>
      <c r="CF16" s="603"/>
      <c r="CG16" s="603"/>
      <c r="CH16" s="603"/>
      <c r="CI16" s="603"/>
      <c r="CJ16" s="603"/>
      <c r="CK16" s="603"/>
      <c r="CL16" s="603"/>
      <c r="CM16" s="603"/>
      <c r="CN16" s="603"/>
      <c r="CO16" s="603"/>
      <c r="CP16" s="603"/>
      <c r="CQ16" s="604"/>
      <c r="CR16" s="597" t="s">
        <v>207</v>
      </c>
      <c r="CS16" s="378"/>
      <c r="CT16" s="378"/>
      <c r="CU16" s="378"/>
      <c r="CV16" s="378"/>
      <c r="CW16" s="378"/>
      <c r="CX16" s="378"/>
      <c r="CY16" s="598"/>
      <c r="CZ16" s="599" t="s">
        <v>207</v>
      </c>
      <c r="DA16" s="599"/>
      <c r="DB16" s="599"/>
      <c r="DC16" s="599"/>
      <c r="DD16" s="608" t="s">
        <v>207</v>
      </c>
      <c r="DE16" s="378"/>
      <c r="DF16" s="378"/>
      <c r="DG16" s="378"/>
      <c r="DH16" s="378"/>
      <c r="DI16" s="378"/>
      <c r="DJ16" s="378"/>
      <c r="DK16" s="378"/>
      <c r="DL16" s="378"/>
      <c r="DM16" s="378"/>
      <c r="DN16" s="378"/>
      <c r="DO16" s="378"/>
      <c r="DP16" s="598"/>
      <c r="DQ16" s="608" t="s">
        <v>207</v>
      </c>
      <c r="DR16" s="378"/>
      <c r="DS16" s="378"/>
      <c r="DT16" s="378"/>
      <c r="DU16" s="378"/>
      <c r="DV16" s="378"/>
      <c r="DW16" s="378"/>
      <c r="DX16" s="378"/>
      <c r="DY16" s="378"/>
      <c r="DZ16" s="378"/>
      <c r="EA16" s="378"/>
      <c r="EB16" s="378"/>
      <c r="EC16" s="609"/>
    </row>
    <row r="17" spans="2:133" ht="11.25" customHeight="1" x14ac:dyDescent="0.2">
      <c r="B17" s="602" t="s">
        <v>360</v>
      </c>
      <c r="C17" s="603"/>
      <c r="D17" s="603"/>
      <c r="E17" s="603"/>
      <c r="F17" s="603"/>
      <c r="G17" s="603"/>
      <c r="H17" s="603"/>
      <c r="I17" s="603"/>
      <c r="J17" s="603"/>
      <c r="K17" s="603"/>
      <c r="L17" s="603"/>
      <c r="M17" s="603"/>
      <c r="N17" s="603"/>
      <c r="O17" s="603"/>
      <c r="P17" s="603"/>
      <c r="Q17" s="604"/>
      <c r="R17" s="597">
        <v>22216</v>
      </c>
      <c r="S17" s="378"/>
      <c r="T17" s="378"/>
      <c r="U17" s="378"/>
      <c r="V17" s="378"/>
      <c r="W17" s="378"/>
      <c r="X17" s="378"/>
      <c r="Y17" s="598"/>
      <c r="Z17" s="599">
        <v>0.2</v>
      </c>
      <c r="AA17" s="599"/>
      <c r="AB17" s="599"/>
      <c r="AC17" s="599"/>
      <c r="AD17" s="600">
        <v>22216</v>
      </c>
      <c r="AE17" s="600"/>
      <c r="AF17" s="600"/>
      <c r="AG17" s="600"/>
      <c r="AH17" s="600"/>
      <c r="AI17" s="600"/>
      <c r="AJ17" s="600"/>
      <c r="AK17" s="600"/>
      <c r="AL17" s="605">
        <v>0.4</v>
      </c>
      <c r="AM17" s="384"/>
      <c r="AN17" s="384"/>
      <c r="AO17" s="606"/>
      <c r="AP17" s="602" t="s">
        <v>361</v>
      </c>
      <c r="AQ17" s="603"/>
      <c r="AR17" s="603"/>
      <c r="AS17" s="603"/>
      <c r="AT17" s="603"/>
      <c r="AU17" s="603"/>
      <c r="AV17" s="603"/>
      <c r="AW17" s="603"/>
      <c r="AX17" s="603"/>
      <c r="AY17" s="603"/>
      <c r="AZ17" s="603"/>
      <c r="BA17" s="603"/>
      <c r="BB17" s="603"/>
      <c r="BC17" s="603"/>
      <c r="BD17" s="603"/>
      <c r="BE17" s="603"/>
      <c r="BF17" s="604"/>
      <c r="BG17" s="597" t="s">
        <v>207</v>
      </c>
      <c r="BH17" s="378"/>
      <c r="BI17" s="378"/>
      <c r="BJ17" s="378"/>
      <c r="BK17" s="378"/>
      <c r="BL17" s="378"/>
      <c r="BM17" s="378"/>
      <c r="BN17" s="598"/>
      <c r="BO17" s="599" t="s">
        <v>207</v>
      </c>
      <c r="BP17" s="599"/>
      <c r="BQ17" s="599"/>
      <c r="BR17" s="599"/>
      <c r="BS17" s="608" t="s">
        <v>207</v>
      </c>
      <c r="BT17" s="378"/>
      <c r="BU17" s="378"/>
      <c r="BV17" s="378"/>
      <c r="BW17" s="378"/>
      <c r="BX17" s="378"/>
      <c r="BY17" s="378"/>
      <c r="BZ17" s="378"/>
      <c r="CA17" s="378"/>
      <c r="CB17" s="609"/>
      <c r="CD17" s="602" t="s">
        <v>363</v>
      </c>
      <c r="CE17" s="603"/>
      <c r="CF17" s="603"/>
      <c r="CG17" s="603"/>
      <c r="CH17" s="603"/>
      <c r="CI17" s="603"/>
      <c r="CJ17" s="603"/>
      <c r="CK17" s="603"/>
      <c r="CL17" s="603"/>
      <c r="CM17" s="603"/>
      <c r="CN17" s="603"/>
      <c r="CO17" s="603"/>
      <c r="CP17" s="603"/>
      <c r="CQ17" s="604"/>
      <c r="CR17" s="597">
        <v>731194</v>
      </c>
      <c r="CS17" s="378"/>
      <c r="CT17" s="378"/>
      <c r="CU17" s="378"/>
      <c r="CV17" s="378"/>
      <c r="CW17" s="378"/>
      <c r="CX17" s="378"/>
      <c r="CY17" s="598"/>
      <c r="CZ17" s="599">
        <v>6</v>
      </c>
      <c r="DA17" s="599"/>
      <c r="DB17" s="599"/>
      <c r="DC17" s="599"/>
      <c r="DD17" s="608" t="s">
        <v>207</v>
      </c>
      <c r="DE17" s="378"/>
      <c r="DF17" s="378"/>
      <c r="DG17" s="378"/>
      <c r="DH17" s="378"/>
      <c r="DI17" s="378"/>
      <c r="DJ17" s="378"/>
      <c r="DK17" s="378"/>
      <c r="DL17" s="378"/>
      <c r="DM17" s="378"/>
      <c r="DN17" s="378"/>
      <c r="DO17" s="378"/>
      <c r="DP17" s="598"/>
      <c r="DQ17" s="608">
        <v>713543</v>
      </c>
      <c r="DR17" s="378"/>
      <c r="DS17" s="378"/>
      <c r="DT17" s="378"/>
      <c r="DU17" s="378"/>
      <c r="DV17" s="378"/>
      <c r="DW17" s="378"/>
      <c r="DX17" s="378"/>
      <c r="DY17" s="378"/>
      <c r="DZ17" s="378"/>
      <c r="EA17" s="378"/>
      <c r="EB17" s="378"/>
      <c r="EC17" s="609"/>
    </row>
    <row r="18" spans="2:133" ht="11.25" customHeight="1" x14ac:dyDescent="0.2">
      <c r="B18" s="602" t="s">
        <v>172</v>
      </c>
      <c r="C18" s="603"/>
      <c r="D18" s="603"/>
      <c r="E18" s="603"/>
      <c r="F18" s="603"/>
      <c r="G18" s="603"/>
      <c r="H18" s="603"/>
      <c r="I18" s="603"/>
      <c r="J18" s="603"/>
      <c r="K18" s="603"/>
      <c r="L18" s="603"/>
      <c r="M18" s="603"/>
      <c r="N18" s="603"/>
      <c r="O18" s="603"/>
      <c r="P18" s="603"/>
      <c r="Q18" s="604"/>
      <c r="R18" s="597">
        <v>32739</v>
      </c>
      <c r="S18" s="378"/>
      <c r="T18" s="378"/>
      <c r="U18" s="378"/>
      <c r="V18" s="378"/>
      <c r="W18" s="378"/>
      <c r="X18" s="378"/>
      <c r="Y18" s="598"/>
      <c r="Z18" s="599">
        <v>0.3</v>
      </c>
      <c r="AA18" s="599"/>
      <c r="AB18" s="599"/>
      <c r="AC18" s="599"/>
      <c r="AD18" s="600">
        <v>32739</v>
      </c>
      <c r="AE18" s="600"/>
      <c r="AF18" s="600"/>
      <c r="AG18" s="600"/>
      <c r="AH18" s="600"/>
      <c r="AI18" s="600"/>
      <c r="AJ18" s="600"/>
      <c r="AK18" s="600"/>
      <c r="AL18" s="605">
        <v>0.6</v>
      </c>
      <c r="AM18" s="384"/>
      <c r="AN18" s="384"/>
      <c r="AO18" s="606"/>
      <c r="AP18" s="602" t="s">
        <v>103</v>
      </c>
      <c r="AQ18" s="603"/>
      <c r="AR18" s="603"/>
      <c r="AS18" s="603"/>
      <c r="AT18" s="603"/>
      <c r="AU18" s="603"/>
      <c r="AV18" s="603"/>
      <c r="AW18" s="603"/>
      <c r="AX18" s="603"/>
      <c r="AY18" s="603"/>
      <c r="AZ18" s="603"/>
      <c r="BA18" s="603"/>
      <c r="BB18" s="603"/>
      <c r="BC18" s="603"/>
      <c r="BD18" s="603"/>
      <c r="BE18" s="603"/>
      <c r="BF18" s="604"/>
      <c r="BG18" s="597" t="s">
        <v>207</v>
      </c>
      <c r="BH18" s="378"/>
      <c r="BI18" s="378"/>
      <c r="BJ18" s="378"/>
      <c r="BK18" s="378"/>
      <c r="BL18" s="378"/>
      <c r="BM18" s="378"/>
      <c r="BN18" s="598"/>
      <c r="BO18" s="599" t="s">
        <v>207</v>
      </c>
      <c r="BP18" s="599"/>
      <c r="BQ18" s="599"/>
      <c r="BR18" s="599"/>
      <c r="BS18" s="608" t="s">
        <v>207</v>
      </c>
      <c r="BT18" s="378"/>
      <c r="BU18" s="378"/>
      <c r="BV18" s="378"/>
      <c r="BW18" s="378"/>
      <c r="BX18" s="378"/>
      <c r="BY18" s="378"/>
      <c r="BZ18" s="378"/>
      <c r="CA18" s="378"/>
      <c r="CB18" s="609"/>
      <c r="CD18" s="602" t="s">
        <v>364</v>
      </c>
      <c r="CE18" s="603"/>
      <c r="CF18" s="603"/>
      <c r="CG18" s="603"/>
      <c r="CH18" s="603"/>
      <c r="CI18" s="603"/>
      <c r="CJ18" s="603"/>
      <c r="CK18" s="603"/>
      <c r="CL18" s="603"/>
      <c r="CM18" s="603"/>
      <c r="CN18" s="603"/>
      <c r="CO18" s="603"/>
      <c r="CP18" s="603"/>
      <c r="CQ18" s="604"/>
      <c r="CR18" s="597" t="s">
        <v>207</v>
      </c>
      <c r="CS18" s="378"/>
      <c r="CT18" s="378"/>
      <c r="CU18" s="378"/>
      <c r="CV18" s="378"/>
      <c r="CW18" s="378"/>
      <c r="CX18" s="378"/>
      <c r="CY18" s="598"/>
      <c r="CZ18" s="599" t="s">
        <v>207</v>
      </c>
      <c r="DA18" s="599"/>
      <c r="DB18" s="599"/>
      <c r="DC18" s="599"/>
      <c r="DD18" s="608" t="s">
        <v>207</v>
      </c>
      <c r="DE18" s="378"/>
      <c r="DF18" s="378"/>
      <c r="DG18" s="378"/>
      <c r="DH18" s="378"/>
      <c r="DI18" s="378"/>
      <c r="DJ18" s="378"/>
      <c r="DK18" s="378"/>
      <c r="DL18" s="378"/>
      <c r="DM18" s="378"/>
      <c r="DN18" s="378"/>
      <c r="DO18" s="378"/>
      <c r="DP18" s="598"/>
      <c r="DQ18" s="608" t="s">
        <v>207</v>
      </c>
      <c r="DR18" s="378"/>
      <c r="DS18" s="378"/>
      <c r="DT18" s="378"/>
      <c r="DU18" s="378"/>
      <c r="DV18" s="378"/>
      <c r="DW18" s="378"/>
      <c r="DX18" s="378"/>
      <c r="DY18" s="378"/>
      <c r="DZ18" s="378"/>
      <c r="EA18" s="378"/>
      <c r="EB18" s="378"/>
      <c r="EC18" s="609"/>
    </row>
    <row r="19" spans="2:133" ht="11.25" customHeight="1" x14ac:dyDescent="0.2">
      <c r="B19" s="602" t="s">
        <v>365</v>
      </c>
      <c r="C19" s="603"/>
      <c r="D19" s="603"/>
      <c r="E19" s="603"/>
      <c r="F19" s="603"/>
      <c r="G19" s="603"/>
      <c r="H19" s="603"/>
      <c r="I19" s="603"/>
      <c r="J19" s="603"/>
      <c r="K19" s="603"/>
      <c r="L19" s="603"/>
      <c r="M19" s="603"/>
      <c r="N19" s="603"/>
      <c r="O19" s="603"/>
      <c r="P19" s="603"/>
      <c r="Q19" s="604"/>
      <c r="R19" s="597">
        <v>24166</v>
      </c>
      <c r="S19" s="378"/>
      <c r="T19" s="378"/>
      <c r="U19" s="378"/>
      <c r="V19" s="378"/>
      <c r="W19" s="378"/>
      <c r="X19" s="378"/>
      <c r="Y19" s="598"/>
      <c r="Z19" s="599">
        <v>0.2</v>
      </c>
      <c r="AA19" s="599"/>
      <c r="AB19" s="599"/>
      <c r="AC19" s="599"/>
      <c r="AD19" s="600">
        <v>24166</v>
      </c>
      <c r="AE19" s="600"/>
      <c r="AF19" s="600"/>
      <c r="AG19" s="600"/>
      <c r="AH19" s="600"/>
      <c r="AI19" s="600"/>
      <c r="AJ19" s="600"/>
      <c r="AK19" s="600"/>
      <c r="AL19" s="605">
        <v>0.4</v>
      </c>
      <c r="AM19" s="384"/>
      <c r="AN19" s="384"/>
      <c r="AO19" s="606"/>
      <c r="AP19" s="602" t="s">
        <v>366</v>
      </c>
      <c r="AQ19" s="603"/>
      <c r="AR19" s="603"/>
      <c r="AS19" s="603"/>
      <c r="AT19" s="603"/>
      <c r="AU19" s="603"/>
      <c r="AV19" s="603"/>
      <c r="AW19" s="603"/>
      <c r="AX19" s="603"/>
      <c r="AY19" s="603"/>
      <c r="AZ19" s="603"/>
      <c r="BA19" s="603"/>
      <c r="BB19" s="603"/>
      <c r="BC19" s="603"/>
      <c r="BD19" s="603"/>
      <c r="BE19" s="603"/>
      <c r="BF19" s="604"/>
      <c r="BG19" s="597">
        <v>105131</v>
      </c>
      <c r="BH19" s="378"/>
      <c r="BI19" s="378"/>
      <c r="BJ19" s="378"/>
      <c r="BK19" s="378"/>
      <c r="BL19" s="378"/>
      <c r="BM19" s="378"/>
      <c r="BN19" s="598"/>
      <c r="BO19" s="599">
        <v>2.8</v>
      </c>
      <c r="BP19" s="599"/>
      <c r="BQ19" s="599"/>
      <c r="BR19" s="599"/>
      <c r="BS19" s="608" t="s">
        <v>207</v>
      </c>
      <c r="BT19" s="378"/>
      <c r="BU19" s="378"/>
      <c r="BV19" s="378"/>
      <c r="BW19" s="378"/>
      <c r="BX19" s="378"/>
      <c r="BY19" s="378"/>
      <c r="BZ19" s="378"/>
      <c r="CA19" s="378"/>
      <c r="CB19" s="609"/>
      <c r="CD19" s="602" t="s">
        <v>367</v>
      </c>
      <c r="CE19" s="603"/>
      <c r="CF19" s="603"/>
      <c r="CG19" s="603"/>
      <c r="CH19" s="603"/>
      <c r="CI19" s="603"/>
      <c r="CJ19" s="603"/>
      <c r="CK19" s="603"/>
      <c r="CL19" s="603"/>
      <c r="CM19" s="603"/>
      <c r="CN19" s="603"/>
      <c r="CO19" s="603"/>
      <c r="CP19" s="603"/>
      <c r="CQ19" s="604"/>
      <c r="CR19" s="597" t="s">
        <v>207</v>
      </c>
      <c r="CS19" s="378"/>
      <c r="CT19" s="378"/>
      <c r="CU19" s="378"/>
      <c r="CV19" s="378"/>
      <c r="CW19" s="378"/>
      <c r="CX19" s="378"/>
      <c r="CY19" s="598"/>
      <c r="CZ19" s="599" t="s">
        <v>207</v>
      </c>
      <c r="DA19" s="599"/>
      <c r="DB19" s="599"/>
      <c r="DC19" s="599"/>
      <c r="DD19" s="608" t="s">
        <v>207</v>
      </c>
      <c r="DE19" s="378"/>
      <c r="DF19" s="378"/>
      <c r="DG19" s="378"/>
      <c r="DH19" s="378"/>
      <c r="DI19" s="378"/>
      <c r="DJ19" s="378"/>
      <c r="DK19" s="378"/>
      <c r="DL19" s="378"/>
      <c r="DM19" s="378"/>
      <c r="DN19" s="378"/>
      <c r="DO19" s="378"/>
      <c r="DP19" s="598"/>
      <c r="DQ19" s="608" t="s">
        <v>207</v>
      </c>
      <c r="DR19" s="378"/>
      <c r="DS19" s="378"/>
      <c r="DT19" s="378"/>
      <c r="DU19" s="378"/>
      <c r="DV19" s="378"/>
      <c r="DW19" s="378"/>
      <c r="DX19" s="378"/>
      <c r="DY19" s="378"/>
      <c r="DZ19" s="378"/>
      <c r="EA19" s="378"/>
      <c r="EB19" s="378"/>
      <c r="EC19" s="609"/>
    </row>
    <row r="20" spans="2:133" ht="11.25" customHeight="1" x14ac:dyDescent="0.2">
      <c r="B20" s="602" t="s">
        <v>77</v>
      </c>
      <c r="C20" s="603"/>
      <c r="D20" s="603"/>
      <c r="E20" s="603"/>
      <c r="F20" s="603"/>
      <c r="G20" s="603"/>
      <c r="H20" s="603"/>
      <c r="I20" s="603"/>
      <c r="J20" s="603"/>
      <c r="K20" s="603"/>
      <c r="L20" s="603"/>
      <c r="M20" s="603"/>
      <c r="N20" s="603"/>
      <c r="O20" s="603"/>
      <c r="P20" s="603"/>
      <c r="Q20" s="604"/>
      <c r="R20" s="597">
        <v>6509</v>
      </c>
      <c r="S20" s="378"/>
      <c r="T20" s="378"/>
      <c r="U20" s="378"/>
      <c r="V20" s="378"/>
      <c r="W20" s="378"/>
      <c r="X20" s="378"/>
      <c r="Y20" s="598"/>
      <c r="Z20" s="599">
        <v>0.1</v>
      </c>
      <c r="AA20" s="599"/>
      <c r="AB20" s="599"/>
      <c r="AC20" s="599"/>
      <c r="AD20" s="600">
        <v>6509</v>
      </c>
      <c r="AE20" s="600"/>
      <c r="AF20" s="600"/>
      <c r="AG20" s="600"/>
      <c r="AH20" s="600"/>
      <c r="AI20" s="600"/>
      <c r="AJ20" s="600"/>
      <c r="AK20" s="600"/>
      <c r="AL20" s="605">
        <v>0.1</v>
      </c>
      <c r="AM20" s="384"/>
      <c r="AN20" s="384"/>
      <c r="AO20" s="606"/>
      <c r="AP20" s="602" t="s">
        <v>368</v>
      </c>
      <c r="AQ20" s="603"/>
      <c r="AR20" s="603"/>
      <c r="AS20" s="603"/>
      <c r="AT20" s="603"/>
      <c r="AU20" s="603"/>
      <c r="AV20" s="603"/>
      <c r="AW20" s="603"/>
      <c r="AX20" s="603"/>
      <c r="AY20" s="603"/>
      <c r="AZ20" s="603"/>
      <c r="BA20" s="603"/>
      <c r="BB20" s="603"/>
      <c r="BC20" s="603"/>
      <c r="BD20" s="603"/>
      <c r="BE20" s="603"/>
      <c r="BF20" s="604"/>
      <c r="BG20" s="597">
        <v>105131</v>
      </c>
      <c r="BH20" s="378"/>
      <c r="BI20" s="378"/>
      <c r="BJ20" s="378"/>
      <c r="BK20" s="378"/>
      <c r="BL20" s="378"/>
      <c r="BM20" s="378"/>
      <c r="BN20" s="598"/>
      <c r="BO20" s="599">
        <v>2.8</v>
      </c>
      <c r="BP20" s="599"/>
      <c r="BQ20" s="599"/>
      <c r="BR20" s="599"/>
      <c r="BS20" s="608" t="s">
        <v>207</v>
      </c>
      <c r="BT20" s="378"/>
      <c r="BU20" s="378"/>
      <c r="BV20" s="378"/>
      <c r="BW20" s="378"/>
      <c r="BX20" s="378"/>
      <c r="BY20" s="378"/>
      <c r="BZ20" s="378"/>
      <c r="CA20" s="378"/>
      <c r="CB20" s="609"/>
      <c r="CD20" s="602" t="s">
        <v>147</v>
      </c>
      <c r="CE20" s="603"/>
      <c r="CF20" s="603"/>
      <c r="CG20" s="603"/>
      <c r="CH20" s="603"/>
      <c r="CI20" s="603"/>
      <c r="CJ20" s="603"/>
      <c r="CK20" s="603"/>
      <c r="CL20" s="603"/>
      <c r="CM20" s="603"/>
      <c r="CN20" s="603"/>
      <c r="CO20" s="603"/>
      <c r="CP20" s="603"/>
      <c r="CQ20" s="604"/>
      <c r="CR20" s="597">
        <v>12265276</v>
      </c>
      <c r="CS20" s="378"/>
      <c r="CT20" s="378"/>
      <c r="CU20" s="378"/>
      <c r="CV20" s="378"/>
      <c r="CW20" s="378"/>
      <c r="CX20" s="378"/>
      <c r="CY20" s="598"/>
      <c r="CZ20" s="599">
        <v>100</v>
      </c>
      <c r="DA20" s="599"/>
      <c r="DB20" s="599"/>
      <c r="DC20" s="599"/>
      <c r="DD20" s="608">
        <v>1151894</v>
      </c>
      <c r="DE20" s="378"/>
      <c r="DF20" s="378"/>
      <c r="DG20" s="378"/>
      <c r="DH20" s="378"/>
      <c r="DI20" s="378"/>
      <c r="DJ20" s="378"/>
      <c r="DK20" s="378"/>
      <c r="DL20" s="378"/>
      <c r="DM20" s="378"/>
      <c r="DN20" s="378"/>
      <c r="DO20" s="378"/>
      <c r="DP20" s="598"/>
      <c r="DQ20" s="608">
        <v>7082669</v>
      </c>
      <c r="DR20" s="378"/>
      <c r="DS20" s="378"/>
      <c r="DT20" s="378"/>
      <c r="DU20" s="378"/>
      <c r="DV20" s="378"/>
      <c r="DW20" s="378"/>
      <c r="DX20" s="378"/>
      <c r="DY20" s="378"/>
      <c r="DZ20" s="378"/>
      <c r="EA20" s="378"/>
      <c r="EB20" s="378"/>
      <c r="EC20" s="609"/>
    </row>
    <row r="21" spans="2:133" ht="11.25" customHeight="1" x14ac:dyDescent="0.2">
      <c r="B21" s="602" t="s">
        <v>370</v>
      </c>
      <c r="C21" s="603"/>
      <c r="D21" s="603"/>
      <c r="E21" s="603"/>
      <c r="F21" s="603"/>
      <c r="G21" s="603"/>
      <c r="H21" s="603"/>
      <c r="I21" s="603"/>
      <c r="J21" s="603"/>
      <c r="K21" s="603"/>
      <c r="L21" s="603"/>
      <c r="M21" s="603"/>
      <c r="N21" s="603"/>
      <c r="O21" s="603"/>
      <c r="P21" s="603"/>
      <c r="Q21" s="604"/>
      <c r="R21" s="597">
        <v>2064</v>
      </c>
      <c r="S21" s="378"/>
      <c r="T21" s="378"/>
      <c r="U21" s="378"/>
      <c r="V21" s="378"/>
      <c r="W21" s="378"/>
      <c r="X21" s="378"/>
      <c r="Y21" s="598"/>
      <c r="Z21" s="599">
        <v>0</v>
      </c>
      <c r="AA21" s="599"/>
      <c r="AB21" s="599"/>
      <c r="AC21" s="599"/>
      <c r="AD21" s="600">
        <v>2064</v>
      </c>
      <c r="AE21" s="600"/>
      <c r="AF21" s="600"/>
      <c r="AG21" s="600"/>
      <c r="AH21" s="600"/>
      <c r="AI21" s="600"/>
      <c r="AJ21" s="600"/>
      <c r="AK21" s="600"/>
      <c r="AL21" s="605">
        <v>0</v>
      </c>
      <c r="AM21" s="384"/>
      <c r="AN21" s="384"/>
      <c r="AO21" s="606"/>
      <c r="AP21" s="611" t="s">
        <v>371</v>
      </c>
      <c r="AQ21" s="612"/>
      <c r="AR21" s="612"/>
      <c r="AS21" s="612"/>
      <c r="AT21" s="612"/>
      <c r="AU21" s="612"/>
      <c r="AV21" s="612"/>
      <c r="AW21" s="612"/>
      <c r="AX21" s="612"/>
      <c r="AY21" s="612"/>
      <c r="AZ21" s="612"/>
      <c r="BA21" s="612"/>
      <c r="BB21" s="612"/>
      <c r="BC21" s="612"/>
      <c r="BD21" s="612"/>
      <c r="BE21" s="612"/>
      <c r="BF21" s="613"/>
      <c r="BG21" s="597" t="s">
        <v>207</v>
      </c>
      <c r="BH21" s="378"/>
      <c r="BI21" s="378"/>
      <c r="BJ21" s="378"/>
      <c r="BK21" s="378"/>
      <c r="BL21" s="378"/>
      <c r="BM21" s="378"/>
      <c r="BN21" s="598"/>
      <c r="BO21" s="599" t="s">
        <v>207</v>
      </c>
      <c r="BP21" s="599"/>
      <c r="BQ21" s="599"/>
      <c r="BR21" s="599"/>
      <c r="BS21" s="608" t="s">
        <v>207</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2">
      <c r="B22" s="602" t="s">
        <v>344</v>
      </c>
      <c r="C22" s="603"/>
      <c r="D22" s="603"/>
      <c r="E22" s="603"/>
      <c r="F22" s="603"/>
      <c r="G22" s="603"/>
      <c r="H22" s="603"/>
      <c r="I22" s="603"/>
      <c r="J22" s="603"/>
      <c r="K22" s="603"/>
      <c r="L22" s="603"/>
      <c r="M22" s="603"/>
      <c r="N22" s="603"/>
      <c r="O22" s="603"/>
      <c r="P22" s="603"/>
      <c r="Q22" s="604"/>
      <c r="R22" s="597">
        <v>1151145</v>
      </c>
      <c r="S22" s="378"/>
      <c r="T22" s="378"/>
      <c r="U22" s="378"/>
      <c r="V22" s="378"/>
      <c r="W22" s="378"/>
      <c r="X22" s="378"/>
      <c r="Y22" s="598"/>
      <c r="Z22" s="599">
        <v>9</v>
      </c>
      <c r="AA22" s="599"/>
      <c r="AB22" s="599"/>
      <c r="AC22" s="599"/>
      <c r="AD22" s="600">
        <v>1037871</v>
      </c>
      <c r="AE22" s="600"/>
      <c r="AF22" s="600"/>
      <c r="AG22" s="600"/>
      <c r="AH22" s="600"/>
      <c r="AI22" s="600"/>
      <c r="AJ22" s="600"/>
      <c r="AK22" s="600"/>
      <c r="AL22" s="605">
        <v>18.600000000000001</v>
      </c>
      <c r="AM22" s="384"/>
      <c r="AN22" s="384"/>
      <c r="AO22" s="606"/>
      <c r="AP22" s="611" t="s">
        <v>372</v>
      </c>
      <c r="AQ22" s="612"/>
      <c r="AR22" s="612"/>
      <c r="AS22" s="612"/>
      <c r="AT22" s="612"/>
      <c r="AU22" s="612"/>
      <c r="AV22" s="612"/>
      <c r="AW22" s="612"/>
      <c r="AX22" s="612"/>
      <c r="AY22" s="612"/>
      <c r="AZ22" s="612"/>
      <c r="BA22" s="612"/>
      <c r="BB22" s="612"/>
      <c r="BC22" s="612"/>
      <c r="BD22" s="612"/>
      <c r="BE22" s="612"/>
      <c r="BF22" s="613"/>
      <c r="BG22" s="597" t="s">
        <v>207</v>
      </c>
      <c r="BH22" s="378"/>
      <c r="BI22" s="378"/>
      <c r="BJ22" s="378"/>
      <c r="BK22" s="378"/>
      <c r="BL22" s="378"/>
      <c r="BM22" s="378"/>
      <c r="BN22" s="598"/>
      <c r="BO22" s="599" t="s">
        <v>207</v>
      </c>
      <c r="BP22" s="599"/>
      <c r="BQ22" s="599"/>
      <c r="BR22" s="599"/>
      <c r="BS22" s="608" t="s">
        <v>207</v>
      </c>
      <c r="BT22" s="378"/>
      <c r="BU22" s="378"/>
      <c r="BV22" s="378"/>
      <c r="BW22" s="378"/>
      <c r="BX22" s="378"/>
      <c r="BY22" s="378"/>
      <c r="BZ22" s="378"/>
      <c r="CA22" s="378"/>
      <c r="CB22" s="609"/>
      <c r="CD22" s="372" t="s">
        <v>374</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2">
      <c r="B23" s="602" t="s">
        <v>303</v>
      </c>
      <c r="C23" s="603"/>
      <c r="D23" s="603"/>
      <c r="E23" s="603"/>
      <c r="F23" s="603"/>
      <c r="G23" s="603"/>
      <c r="H23" s="603"/>
      <c r="I23" s="603"/>
      <c r="J23" s="603"/>
      <c r="K23" s="603"/>
      <c r="L23" s="603"/>
      <c r="M23" s="603"/>
      <c r="N23" s="603"/>
      <c r="O23" s="603"/>
      <c r="P23" s="603"/>
      <c r="Q23" s="604"/>
      <c r="R23" s="597">
        <v>1037871</v>
      </c>
      <c r="S23" s="378"/>
      <c r="T23" s="378"/>
      <c r="U23" s="378"/>
      <c r="V23" s="378"/>
      <c r="W23" s="378"/>
      <c r="X23" s="378"/>
      <c r="Y23" s="598"/>
      <c r="Z23" s="599">
        <v>8.1</v>
      </c>
      <c r="AA23" s="599"/>
      <c r="AB23" s="599"/>
      <c r="AC23" s="599"/>
      <c r="AD23" s="600">
        <v>1037871</v>
      </c>
      <c r="AE23" s="600"/>
      <c r="AF23" s="600"/>
      <c r="AG23" s="600"/>
      <c r="AH23" s="600"/>
      <c r="AI23" s="600"/>
      <c r="AJ23" s="600"/>
      <c r="AK23" s="600"/>
      <c r="AL23" s="605">
        <v>18.600000000000001</v>
      </c>
      <c r="AM23" s="384"/>
      <c r="AN23" s="384"/>
      <c r="AO23" s="606"/>
      <c r="AP23" s="611" t="s">
        <v>121</v>
      </c>
      <c r="AQ23" s="612"/>
      <c r="AR23" s="612"/>
      <c r="AS23" s="612"/>
      <c r="AT23" s="612"/>
      <c r="AU23" s="612"/>
      <c r="AV23" s="612"/>
      <c r="AW23" s="612"/>
      <c r="AX23" s="612"/>
      <c r="AY23" s="612"/>
      <c r="AZ23" s="612"/>
      <c r="BA23" s="612"/>
      <c r="BB23" s="612"/>
      <c r="BC23" s="612"/>
      <c r="BD23" s="612"/>
      <c r="BE23" s="612"/>
      <c r="BF23" s="613"/>
      <c r="BG23" s="597">
        <v>105131</v>
      </c>
      <c r="BH23" s="378"/>
      <c r="BI23" s="378"/>
      <c r="BJ23" s="378"/>
      <c r="BK23" s="378"/>
      <c r="BL23" s="378"/>
      <c r="BM23" s="378"/>
      <c r="BN23" s="598"/>
      <c r="BO23" s="599">
        <v>2.8</v>
      </c>
      <c r="BP23" s="599"/>
      <c r="BQ23" s="599"/>
      <c r="BR23" s="599"/>
      <c r="BS23" s="608" t="s">
        <v>207</v>
      </c>
      <c r="BT23" s="378"/>
      <c r="BU23" s="378"/>
      <c r="BV23" s="378"/>
      <c r="BW23" s="378"/>
      <c r="BX23" s="378"/>
      <c r="BY23" s="378"/>
      <c r="BZ23" s="378"/>
      <c r="CA23" s="378"/>
      <c r="CB23" s="609"/>
      <c r="CD23" s="372" t="s">
        <v>318</v>
      </c>
      <c r="CE23" s="373"/>
      <c r="CF23" s="373"/>
      <c r="CG23" s="373"/>
      <c r="CH23" s="373"/>
      <c r="CI23" s="373"/>
      <c r="CJ23" s="373"/>
      <c r="CK23" s="373"/>
      <c r="CL23" s="373"/>
      <c r="CM23" s="373"/>
      <c r="CN23" s="373"/>
      <c r="CO23" s="373"/>
      <c r="CP23" s="373"/>
      <c r="CQ23" s="415"/>
      <c r="CR23" s="372" t="s">
        <v>375</v>
      </c>
      <c r="CS23" s="373"/>
      <c r="CT23" s="373"/>
      <c r="CU23" s="373"/>
      <c r="CV23" s="373"/>
      <c r="CW23" s="373"/>
      <c r="CX23" s="373"/>
      <c r="CY23" s="415"/>
      <c r="CZ23" s="372" t="s">
        <v>378</v>
      </c>
      <c r="DA23" s="373"/>
      <c r="DB23" s="373"/>
      <c r="DC23" s="415"/>
      <c r="DD23" s="372" t="s">
        <v>159</v>
      </c>
      <c r="DE23" s="373"/>
      <c r="DF23" s="373"/>
      <c r="DG23" s="373"/>
      <c r="DH23" s="373"/>
      <c r="DI23" s="373"/>
      <c r="DJ23" s="373"/>
      <c r="DK23" s="415"/>
      <c r="DL23" s="623" t="s">
        <v>381</v>
      </c>
      <c r="DM23" s="624"/>
      <c r="DN23" s="624"/>
      <c r="DO23" s="624"/>
      <c r="DP23" s="624"/>
      <c r="DQ23" s="624"/>
      <c r="DR23" s="624"/>
      <c r="DS23" s="624"/>
      <c r="DT23" s="624"/>
      <c r="DU23" s="624"/>
      <c r="DV23" s="625"/>
      <c r="DW23" s="372" t="s">
        <v>382</v>
      </c>
      <c r="DX23" s="373"/>
      <c r="DY23" s="373"/>
      <c r="DZ23" s="373"/>
      <c r="EA23" s="373"/>
      <c r="EB23" s="373"/>
      <c r="EC23" s="415"/>
    </row>
    <row r="24" spans="2:133" ht="11.25" customHeight="1" x14ac:dyDescent="0.2">
      <c r="B24" s="602" t="s">
        <v>301</v>
      </c>
      <c r="C24" s="603"/>
      <c r="D24" s="603"/>
      <c r="E24" s="603"/>
      <c r="F24" s="603"/>
      <c r="G24" s="603"/>
      <c r="H24" s="603"/>
      <c r="I24" s="603"/>
      <c r="J24" s="603"/>
      <c r="K24" s="603"/>
      <c r="L24" s="603"/>
      <c r="M24" s="603"/>
      <c r="N24" s="603"/>
      <c r="O24" s="603"/>
      <c r="P24" s="603"/>
      <c r="Q24" s="604"/>
      <c r="R24" s="597">
        <v>113274</v>
      </c>
      <c r="S24" s="378"/>
      <c r="T24" s="378"/>
      <c r="U24" s="378"/>
      <c r="V24" s="378"/>
      <c r="W24" s="378"/>
      <c r="X24" s="378"/>
      <c r="Y24" s="598"/>
      <c r="Z24" s="599">
        <v>0.9</v>
      </c>
      <c r="AA24" s="599"/>
      <c r="AB24" s="599"/>
      <c r="AC24" s="599"/>
      <c r="AD24" s="600" t="s">
        <v>207</v>
      </c>
      <c r="AE24" s="600"/>
      <c r="AF24" s="600"/>
      <c r="AG24" s="600"/>
      <c r="AH24" s="600"/>
      <c r="AI24" s="600"/>
      <c r="AJ24" s="600"/>
      <c r="AK24" s="600"/>
      <c r="AL24" s="605" t="s">
        <v>207</v>
      </c>
      <c r="AM24" s="384"/>
      <c r="AN24" s="384"/>
      <c r="AO24" s="606"/>
      <c r="AP24" s="611" t="s">
        <v>383</v>
      </c>
      <c r="AQ24" s="612"/>
      <c r="AR24" s="612"/>
      <c r="AS24" s="612"/>
      <c r="AT24" s="612"/>
      <c r="AU24" s="612"/>
      <c r="AV24" s="612"/>
      <c r="AW24" s="612"/>
      <c r="AX24" s="612"/>
      <c r="AY24" s="612"/>
      <c r="AZ24" s="612"/>
      <c r="BA24" s="612"/>
      <c r="BB24" s="612"/>
      <c r="BC24" s="612"/>
      <c r="BD24" s="612"/>
      <c r="BE24" s="612"/>
      <c r="BF24" s="613"/>
      <c r="BG24" s="597" t="s">
        <v>207</v>
      </c>
      <c r="BH24" s="378"/>
      <c r="BI24" s="378"/>
      <c r="BJ24" s="378"/>
      <c r="BK24" s="378"/>
      <c r="BL24" s="378"/>
      <c r="BM24" s="378"/>
      <c r="BN24" s="598"/>
      <c r="BO24" s="599" t="s">
        <v>207</v>
      </c>
      <c r="BP24" s="599"/>
      <c r="BQ24" s="599"/>
      <c r="BR24" s="599"/>
      <c r="BS24" s="608" t="s">
        <v>207</v>
      </c>
      <c r="BT24" s="378"/>
      <c r="BU24" s="378"/>
      <c r="BV24" s="378"/>
      <c r="BW24" s="378"/>
      <c r="BX24" s="378"/>
      <c r="BY24" s="378"/>
      <c r="BZ24" s="378"/>
      <c r="CA24" s="378"/>
      <c r="CB24" s="609"/>
      <c r="CD24" s="586" t="s">
        <v>384</v>
      </c>
      <c r="CE24" s="587"/>
      <c r="CF24" s="587"/>
      <c r="CG24" s="587"/>
      <c r="CH24" s="587"/>
      <c r="CI24" s="587"/>
      <c r="CJ24" s="587"/>
      <c r="CK24" s="587"/>
      <c r="CL24" s="587"/>
      <c r="CM24" s="587"/>
      <c r="CN24" s="587"/>
      <c r="CO24" s="587"/>
      <c r="CP24" s="587"/>
      <c r="CQ24" s="588"/>
      <c r="CR24" s="589">
        <v>4074504</v>
      </c>
      <c r="CS24" s="590"/>
      <c r="CT24" s="590"/>
      <c r="CU24" s="590"/>
      <c r="CV24" s="590"/>
      <c r="CW24" s="590"/>
      <c r="CX24" s="590"/>
      <c r="CY24" s="591"/>
      <c r="CZ24" s="594">
        <v>33.200000000000003</v>
      </c>
      <c r="DA24" s="595"/>
      <c r="DB24" s="595"/>
      <c r="DC24" s="607"/>
      <c r="DD24" s="626">
        <v>2957815</v>
      </c>
      <c r="DE24" s="590"/>
      <c r="DF24" s="590"/>
      <c r="DG24" s="590"/>
      <c r="DH24" s="590"/>
      <c r="DI24" s="590"/>
      <c r="DJ24" s="590"/>
      <c r="DK24" s="591"/>
      <c r="DL24" s="626">
        <v>2922284</v>
      </c>
      <c r="DM24" s="590"/>
      <c r="DN24" s="590"/>
      <c r="DO24" s="590"/>
      <c r="DP24" s="590"/>
      <c r="DQ24" s="590"/>
      <c r="DR24" s="590"/>
      <c r="DS24" s="590"/>
      <c r="DT24" s="590"/>
      <c r="DU24" s="590"/>
      <c r="DV24" s="591"/>
      <c r="DW24" s="594">
        <v>49.5</v>
      </c>
      <c r="DX24" s="595"/>
      <c r="DY24" s="595"/>
      <c r="DZ24" s="595"/>
      <c r="EA24" s="595"/>
      <c r="EB24" s="595"/>
      <c r="EC24" s="596"/>
    </row>
    <row r="25" spans="2:133" ht="11.25" customHeight="1" x14ac:dyDescent="0.2">
      <c r="B25" s="602" t="s">
        <v>387</v>
      </c>
      <c r="C25" s="603"/>
      <c r="D25" s="603"/>
      <c r="E25" s="603"/>
      <c r="F25" s="603"/>
      <c r="G25" s="603"/>
      <c r="H25" s="603"/>
      <c r="I25" s="603"/>
      <c r="J25" s="603"/>
      <c r="K25" s="603"/>
      <c r="L25" s="603"/>
      <c r="M25" s="603"/>
      <c r="N25" s="603"/>
      <c r="O25" s="603"/>
      <c r="P25" s="603"/>
      <c r="Q25" s="604"/>
      <c r="R25" s="597" t="s">
        <v>207</v>
      </c>
      <c r="S25" s="378"/>
      <c r="T25" s="378"/>
      <c r="U25" s="378"/>
      <c r="V25" s="378"/>
      <c r="W25" s="378"/>
      <c r="X25" s="378"/>
      <c r="Y25" s="598"/>
      <c r="Z25" s="599" t="s">
        <v>207</v>
      </c>
      <c r="AA25" s="599"/>
      <c r="AB25" s="599"/>
      <c r="AC25" s="599"/>
      <c r="AD25" s="600" t="s">
        <v>207</v>
      </c>
      <c r="AE25" s="600"/>
      <c r="AF25" s="600"/>
      <c r="AG25" s="600"/>
      <c r="AH25" s="600"/>
      <c r="AI25" s="600"/>
      <c r="AJ25" s="600"/>
      <c r="AK25" s="600"/>
      <c r="AL25" s="605" t="s">
        <v>207</v>
      </c>
      <c r="AM25" s="384"/>
      <c r="AN25" s="384"/>
      <c r="AO25" s="606"/>
      <c r="AP25" s="611" t="s">
        <v>281</v>
      </c>
      <c r="AQ25" s="612"/>
      <c r="AR25" s="612"/>
      <c r="AS25" s="612"/>
      <c r="AT25" s="612"/>
      <c r="AU25" s="612"/>
      <c r="AV25" s="612"/>
      <c r="AW25" s="612"/>
      <c r="AX25" s="612"/>
      <c r="AY25" s="612"/>
      <c r="AZ25" s="612"/>
      <c r="BA25" s="612"/>
      <c r="BB25" s="612"/>
      <c r="BC25" s="612"/>
      <c r="BD25" s="612"/>
      <c r="BE25" s="612"/>
      <c r="BF25" s="613"/>
      <c r="BG25" s="597" t="s">
        <v>207</v>
      </c>
      <c r="BH25" s="378"/>
      <c r="BI25" s="378"/>
      <c r="BJ25" s="378"/>
      <c r="BK25" s="378"/>
      <c r="BL25" s="378"/>
      <c r="BM25" s="378"/>
      <c r="BN25" s="598"/>
      <c r="BO25" s="599" t="s">
        <v>207</v>
      </c>
      <c r="BP25" s="599"/>
      <c r="BQ25" s="599"/>
      <c r="BR25" s="599"/>
      <c r="BS25" s="608" t="s">
        <v>207</v>
      </c>
      <c r="BT25" s="378"/>
      <c r="BU25" s="378"/>
      <c r="BV25" s="378"/>
      <c r="BW25" s="378"/>
      <c r="BX25" s="378"/>
      <c r="BY25" s="378"/>
      <c r="BZ25" s="378"/>
      <c r="CA25" s="378"/>
      <c r="CB25" s="609"/>
      <c r="CD25" s="602" t="s">
        <v>205</v>
      </c>
      <c r="CE25" s="603"/>
      <c r="CF25" s="603"/>
      <c r="CG25" s="603"/>
      <c r="CH25" s="603"/>
      <c r="CI25" s="603"/>
      <c r="CJ25" s="603"/>
      <c r="CK25" s="603"/>
      <c r="CL25" s="603"/>
      <c r="CM25" s="603"/>
      <c r="CN25" s="603"/>
      <c r="CO25" s="603"/>
      <c r="CP25" s="603"/>
      <c r="CQ25" s="604"/>
      <c r="CR25" s="597">
        <v>1833155</v>
      </c>
      <c r="CS25" s="627"/>
      <c r="CT25" s="627"/>
      <c r="CU25" s="627"/>
      <c r="CV25" s="627"/>
      <c r="CW25" s="627"/>
      <c r="CX25" s="627"/>
      <c r="CY25" s="628"/>
      <c r="CZ25" s="605">
        <v>14.9</v>
      </c>
      <c r="DA25" s="629"/>
      <c r="DB25" s="629"/>
      <c r="DC25" s="630"/>
      <c r="DD25" s="608">
        <v>1689630</v>
      </c>
      <c r="DE25" s="627"/>
      <c r="DF25" s="627"/>
      <c r="DG25" s="627"/>
      <c r="DH25" s="627"/>
      <c r="DI25" s="627"/>
      <c r="DJ25" s="627"/>
      <c r="DK25" s="628"/>
      <c r="DL25" s="608">
        <v>1688914</v>
      </c>
      <c r="DM25" s="627"/>
      <c r="DN25" s="627"/>
      <c r="DO25" s="627"/>
      <c r="DP25" s="627"/>
      <c r="DQ25" s="627"/>
      <c r="DR25" s="627"/>
      <c r="DS25" s="627"/>
      <c r="DT25" s="627"/>
      <c r="DU25" s="627"/>
      <c r="DV25" s="628"/>
      <c r="DW25" s="605">
        <v>28.6</v>
      </c>
      <c r="DX25" s="629"/>
      <c r="DY25" s="629"/>
      <c r="DZ25" s="629"/>
      <c r="EA25" s="629"/>
      <c r="EB25" s="629"/>
      <c r="EC25" s="631"/>
    </row>
    <row r="26" spans="2:133" ht="11.25" customHeight="1" x14ac:dyDescent="0.2">
      <c r="B26" s="602" t="s">
        <v>83</v>
      </c>
      <c r="C26" s="603"/>
      <c r="D26" s="603"/>
      <c r="E26" s="603"/>
      <c r="F26" s="603"/>
      <c r="G26" s="603"/>
      <c r="H26" s="603"/>
      <c r="I26" s="603"/>
      <c r="J26" s="603"/>
      <c r="K26" s="603"/>
      <c r="L26" s="603"/>
      <c r="M26" s="603"/>
      <c r="N26" s="603"/>
      <c r="O26" s="603"/>
      <c r="P26" s="603"/>
      <c r="Q26" s="604"/>
      <c r="R26" s="597">
        <v>5778161</v>
      </c>
      <c r="S26" s="378"/>
      <c r="T26" s="378"/>
      <c r="U26" s="378"/>
      <c r="V26" s="378"/>
      <c r="W26" s="378"/>
      <c r="X26" s="378"/>
      <c r="Y26" s="598"/>
      <c r="Z26" s="599">
        <v>45</v>
      </c>
      <c r="AA26" s="599"/>
      <c r="AB26" s="599"/>
      <c r="AC26" s="599"/>
      <c r="AD26" s="600">
        <v>5559756</v>
      </c>
      <c r="AE26" s="600"/>
      <c r="AF26" s="600"/>
      <c r="AG26" s="600"/>
      <c r="AH26" s="600"/>
      <c r="AI26" s="600"/>
      <c r="AJ26" s="600"/>
      <c r="AK26" s="600"/>
      <c r="AL26" s="605">
        <v>99.7</v>
      </c>
      <c r="AM26" s="384"/>
      <c r="AN26" s="384"/>
      <c r="AO26" s="606"/>
      <c r="AP26" s="611" t="s">
        <v>388</v>
      </c>
      <c r="AQ26" s="632"/>
      <c r="AR26" s="632"/>
      <c r="AS26" s="632"/>
      <c r="AT26" s="632"/>
      <c r="AU26" s="632"/>
      <c r="AV26" s="632"/>
      <c r="AW26" s="632"/>
      <c r="AX26" s="632"/>
      <c r="AY26" s="632"/>
      <c r="AZ26" s="632"/>
      <c r="BA26" s="632"/>
      <c r="BB26" s="632"/>
      <c r="BC26" s="632"/>
      <c r="BD26" s="632"/>
      <c r="BE26" s="632"/>
      <c r="BF26" s="613"/>
      <c r="BG26" s="597" t="s">
        <v>207</v>
      </c>
      <c r="BH26" s="378"/>
      <c r="BI26" s="378"/>
      <c r="BJ26" s="378"/>
      <c r="BK26" s="378"/>
      <c r="BL26" s="378"/>
      <c r="BM26" s="378"/>
      <c r="BN26" s="598"/>
      <c r="BO26" s="599" t="s">
        <v>207</v>
      </c>
      <c r="BP26" s="599"/>
      <c r="BQ26" s="599"/>
      <c r="BR26" s="599"/>
      <c r="BS26" s="608" t="s">
        <v>207</v>
      </c>
      <c r="BT26" s="378"/>
      <c r="BU26" s="378"/>
      <c r="BV26" s="378"/>
      <c r="BW26" s="378"/>
      <c r="BX26" s="378"/>
      <c r="BY26" s="378"/>
      <c r="BZ26" s="378"/>
      <c r="CA26" s="378"/>
      <c r="CB26" s="609"/>
      <c r="CD26" s="602" t="s">
        <v>127</v>
      </c>
      <c r="CE26" s="603"/>
      <c r="CF26" s="603"/>
      <c r="CG26" s="603"/>
      <c r="CH26" s="603"/>
      <c r="CI26" s="603"/>
      <c r="CJ26" s="603"/>
      <c r="CK26" s="603"/>
      <c r="CL26" s="603"/>
      <c r="CM26" s="603"/>
      <c r="CN26" s="603"/>
      <c r="CO26" s="603"/>
      <c r="CP26" s="603"/>
      <c r="CQ26" s="604"/>
      <c r="CR26" s="597">
        <v>959447</v>
      </c>
      <c r="CS26" s="378"/>
      <c r="CT26" s="378"/>
      <c r="CU26" s="378"/>
      <c r="CV26" s="378"/>
      <c r="CW26" s="378"/>
      <c r="CX26" s="378"/>
      <c r="CY26" s="598"/>
      <c r="CZ26" s="605">
        <v>7.8</v>
      </c>
      <c r="DA26" s="629"/>
      <c r="DB26" s="629"/>
      <c r="DC26" s="630"/>
      <c r="DD26" s="608">
        <v>851505</v>
      </c>
      <c r="DE26" s="378"/>
      <c r="DF26" s="378"/>
      <c r="DG26" s="378"/>
      <c r="DH26" s="378"/>
      <c r="DI26" s="378"/>
      <c r="DJ26" s="378"/>
      <c r="DK26" s="598"/>
      <c r="DL26" s="608" t="s">
        <v>207</v>
      </c>
      <c r="DM26" s="378"/>
      <c r="DN26" s="378"/>
      <c r="DO26" s="378"/>
      <c r="DP26" s="378"/>
      <c r="DQ26" s="378"/>
      <c r="DR26" s="378"/>
      <c r="DS26" s="378"/>
      <c r="DT26" s="378"/>
      <c r="DU26" s="378"/>
      <c r="DV26" s="598"/>
      <c r="DW26" s="605" t="s">
        <v>207</v>
      </c>
      <c r="DX26" s="629"/>
      <c r="DY26" s="629"/>
      <c r="DZ26" s="629"/>
      <c r="EA26" s="629"/>
      <c r="EB26" s="629"/>
      <c r="EC26" s="631"/>
    </row>
    <row r="27" spans="2:133" ht="11.25" customHeight="1" x14ac:dyDescent="0.2">
      <c r="B27" s="602" t="s">
        <v>390</v>
      </c>
      <c r="C27" s="603"/>
      <c r="D27" s="603"/>
      <c r="E27" s="603"/>
      <c r="F27" s="603"/>
      <c r="G27" s="603"/>
      <c r="H27" s="603"/>
      <c r="I27" s="603"/>
      <c r="J27" s="603"/>
      <c r="K27" s="603"/>
      <c r="L27" s="603"/>
      <c r="M27" s="603"/>
      <c r="N27" s="603"/>
      <c r="O27" s="603"/>
      <c r="P27" s="603"/>
      <c r="Q27" s="604"/>
      <c r="R27" s="597">
        <v>4063</v>
      </c>
      <c r="S27" s="378"/>
      <c r="T27" s="378"/>
      <c r="U27" s="378"/>
      <c r="V27" s="378"/>
      <c r="W27" s="378"/>
      <c r="X27" s="378"/>
      <c r="Y27" s="598"/>
      <c r="Z27" s="599">
        <v>0</v>
      </c>
      <c r="AA27" s="599"/>
      <c r="AB27" s="599"/>
      <c r="AC27" s="599"/>
      <c r="AD27" s="600">
        <v>4063</v>
      </c>
      <c r="AE27" s="600"/>
      <c r="AF27" s="600"/>
      <c r="AG27" s="600"/>
      <c r="AH27" s="600"/>
      <c r="AI27" s="600"/>
      <c r="AJ27" s="600"/>
      <c r="AK27" s="600"/>
      <c r="AL27" s="605">
        <v>0.1</v>
      </c>
      <c r="AM27" s="384"/>
      <c r="AN27" s="384"/>
      <c r="AO27" s="606"/>
      <c r="AP27" s="602" t="s">
        <v>392</v>
      </c>
      <c r="AQ27" s="603"/>
      <c r="AR27" s="603"/>
      <c r="AS27" s="603"/>
      <c r="AT27" s="603"/>
      <c r="AU27" s="603"/>
      <c r="AV27" s="603"/>
      <c r="AW27" s="603"/>
      <c r="AX27" s="603"/>
      <c r="AY27" s="603"/>
      <c r="AZ27" s="603"/>
      <c r="BA27" s="603"/>
      <c r="BB27" s="603"/>
      <c r="BC27" s="603"/>
      <c r="BD27" s="603"/>
      <c r="BE27" s="603"/>
      <c r="BF27" s="604"/>
      <c r="BG27" s="597">
        <v>3812263</v>
      </c>
      <c r="BH27" s="378"/>
      <c r="BI27" s="378"/>
      <c r="BJ27" s="378"/>
      <c r="BK27" s="378"/>
      <c r="BL27" s="378"/>
      <c r="BM27" s="378"/>
      <c r="BN27" s="598"/>
      <c r="BO27" s="599">
        <v>100</v>
      </c>
      <c r="BP27" s="599"/>
      <c r="BQ27" s="599"/>
      <c r="BR27" s="599"/>
      <c r="BS27" s="608">
        <v>53246</v>
      </c>
      <c r="BT27" s="378"/>
      <c r="BU27" s="378"/>
      <c r="BV27" s="378"/>
      <c r="BW27" s="378"/>
      <c r="BX27" s="378"/>
      <c r="BY27" s="378"/>
      <c r="BZ27" s="378"/>
      <c r="CA27" s="378"/>
      <c r="CB27" s="609"/>
      <c r="CD27" s="602" t="s">
        <v>230</v>
      </c>
      <c r="CE27" s="603"/>
      <c r="CF27" s="603"/>
      <c r="CG27" s="603"/>
      <c r="CH27" s="603"/>
      <c r="CI27" s="603"/>
      <c r="CJ27" s="603"/>
      <c r="CK27" s="603"/>
      <c r="CL27" s="603"/>
      <c r="CM27" s="603"/>
      <c r="CN27" s="603"/>
      <c r="CO27" s="603"/>
      <c r="CP27" s="603"/>
      <c r="CQ27" s="604"/>
      <c r="CR27" s="597">
        <v>1510155</v>
      </c>
      <c r="CS27" s="627"/>
      <c r="CT27" s="627"/>
      <c r="CU27" s="627"/>
      <c r="CV27" s="627"/>
      <c r="CW27" s="627"/>
      <c r="CX27" s="627"/>
      <c r="CY27" s="628"/>
      <c r="CZ27" s="605">
        <v>12.3</v>
      </c>
      <c r="DA27" s="629"/>
      <c r="DB27" s="629"/>
      <c r="DC27" s="630"/>
      <c r="DD27" s="608">
        <v>554642</v>
      </c>
      <c r="DE27" s="627"/>
      <c r="DF27" s="627"/>
      <c r="DG27" s="627"/>
      <c r="DH27" s="627"/>
      <c r="DI27" s="627"/>
      <c r="DJ27" s="627"/>
      <c r="DK27" s="628"/>
      <c r="DL27" s="608">
        <v>519827</v>
      </c>
      <c r="DM27" s="627"/>
      <c r="DN27" s="627"/>
      <c r="DO27" s="627"/>
      <c r="DP27" s="627"/>
      <c r="DQ27" s="627"/>
      <c r="DR27" s="627"/>
      <c r="DS27" s="627"/>
      <c r="DT27" s="627"/>
      <c r="DU27" s="627"/>
      <c r="DV27" s="628"/>
      <c r="DW27" s="605">
        <v>8.8000000000000007</v>
      </c>
      <c r="DX27" s="629"/>
      <c r="DY27" s="629"/>
      <c r="DZ27" s="629"/>
      <c r="EA27" s="629"/>
      <c r="EB27" s="629"/>
      <c r="EC27" s="631"/>
    </row>
    <row r="28" spans="2:133" ht="11.25" customHeight="1" x14ac:dyDescent="0.2">
      <c r="B28" s="602" t="s">
        <v>164</v>
      </c>
      <c r="C28" s="603"/>
      <c r="D28" s="603"/>
      <c r="E28" s="603"/>
      <c r="F28" s="603"/>
      <c r="G28" s="603"/>
      <c r="H28" s="603"/>
      <c r="I28" s="603"/>
      <c r="J28" s="603"/>
      <c r="K28" s="603"/>
      <c r="L28" s="603"/>
      <c r="M28" s="603"/>
      <c r="N28" s="603"/>
      <c r="O28" s="603"/>
      <c r="P28" s="603"/>
      <c r="Q28" s="604"/>
      <c r="R28" s="597">
        <v>12552</v>
      </c>
      <c r="S28" s="378"/>
      <c r="T28" s="378"/>
      <c r="U28" s="378"/>
      <c r="V28" s="378"/>
      <c r="W28" s="378"/>
      <c r="X28" s="378"/>
      <c r="Y28" s="598"/>
      <c r="Z28" s="599">
        <v>0.1</v>
      </c>
      <c r="AA28" s="599"/>
      <c r="AB28" s="599"/>
      <c r="AC28" s="599"/>
      <c r="AD28" s="600" t="s">
        <v>207</v>
      </c>
      <c r="AE28" s="600"/>
      <c r="AF28" s="600"/>
      <c r="AG28" s="600"/>
      <c r="AH28" s="600"/>
      <c r="AI28" s="600"/>
      <c r="AJ28" s="600"/>
      <c r="AK28" s="600"/>
      <c r="AL28" s="605" t="s">
        <v>207</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385</v>
      </c>
      <c r="CE28" s="603"/>
      <c r="CF28" s="603"/>
      <c r="CG28" s="603"/>
      <c r="CH28" s="603"/>
      <c r="CI28" s="603"/>
      <c r="CJ28" s="603"/>
      <c r="CK28" s="603"/>
      <c r="CL28" s="603"/>
      <c r="CM28" s="603"/>
      <c r="CN28" s="603"/>
      <c r="CO28" s="603"/>
      <c r="CP28" s="603"/>
      <c r="CQ28" s="604"/>
      <c r="CR28" s="597">
        <v>731194</v>
      </c>
      <c r="CS28" s="378"/>
      <c r="CT28" s="378"/>
      <c r="CU28" s="378"/>
      <c r="CV28" s="378"/>
      <c r="CW28" s="378"/>
      <c r="CX28" s="378"/>
      <c r="CY28" s="598"/>
      <c r="CZ28" s="605">
        <v>6</v>
      </c>
      <c r="DA28" s="629"/>
      <c r="DB28" s="629"/>
      <c r="DC28" s="630"/>
      <c r="DD28" s="608">
        <v>713543</v>
      </c>
      <c r="DE28" s="378"/>
      <c r="DF28" s="378"/>
      <c r="DG28" s="378"/>
      <c r="DH28" s="378"/>
      <c r="DI28" s="378"/>
      <c r="DJ28" s="378"/>
      <c r="DK28" s="598"/>
      <c r="DL28" s="608">
        <v>713543</v>
      </c>
      <c r="DM28" s="378"/>
      <c r="DN28" s="378"/>
      <c r="DO28" s="378"/>
      <c r="DP28" s="378"/>
      <c r="DQ28" s="378"/>
      <c r="DR28" s="378"/>
      <c r="DS28" s="378"/>
      <c r="DT28" s="378"/>
      <c r="DU28" s="378"/>
      <c r="DV28" s="598"/>
      <c r="DW28" s="605">
        <v>12.1</v>
      </c>
      <c r="DX28" s="629"/>
      <c r="DY28" s="629"/>
      <c r="DZ28" s="629"/>
      <c r="EA28" s="629"/>
      <c r="EB28" s="629"/>
      <c r="EC28" s="631"/>
    </row>
    <row r="29" spans="2:133" ht="11.25" customHeight="1" x14ac:dyDescent="0.2">
      <c r="B29" s="602" t="s">
        <v>317</v>
      </c>
      <c r="C29" s="603"/>
      <c r="D29" s="603"/>
      <c r="E29" s="603"/>
      <c r="F29" s="603"/>
      <c r="G29" s="603"/>
      <c r="H29" s="603"/>
      <c r="I29" s="603"/>
      <c r="J29" s="603"/>
      <c r="K29" s="603"/>
      <c r="L29" s="603"/>
      <c r="M29" s="603"/>
      <c r="N29" s="603"/>
      <c r="O29" s="603"/>
      <c r="P29" s="603"/>
      <c r="Q29" s="604"/>
      <c r="R29" s="597">
        <v>76108</v>
      </c>
      <c r="S29" s="378"/>
      <c r="T29" s="378"/>
      <c r="U29" s="378"/>
      <c r="V29" s="378"/>
      <c r="W29" s="378"/>
      <c r="X29" s="378"/>
      <c r="Y29" s="598"/>
      <c r="Z29" s="599">
        <v>0.6</v>
      </c>
      <c r="AA29" s="599"/>
      <c r="AB29" s="599"/>
      <c r="AC29" s="599"/>
      <c r="AD29" s="600">
        <v>6168</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185</v>
      </c>
      <c r="CE29" s="570"/>
      <c r="CF29" s="602" t="s">
        <v>24</v>
      </c>
      <c r="CG29" s="603"/>
      <c r="CH29" s="603"/>
      <c r="CI29" s="603"/>
      <c r="CJ29" s="603"/>
      <c r="CK29" s="603"/>
      <c r="CL29" s="603"/>
      <c r="CM29" s="603"/>
      <c r="CN29" s="603"/>
      <c r="CO29" s="603"/>
      <c r="CP29" s="603"/>
      <c r="CQ29" s="604"/>
      <c r="CR29" s="597">
        <v>731194</v>
      </c>
      <c r="CS29" s="627"/>
      <c r="CT29" s="627"/>
      <c r="CU29" s="627"/>
      <c r="CV29" s="627"/>
      <c r="CW29" s="627"/>
      <c r="CX29" s="627"/>
      <c r="CY29" s="628"/>
      <c r="CZ29" s="605">
        <v>6</v>
      </c>
      <c r="DA29" s="629"/>
      <c r="DB29" s="629"/>
      <c r="DC29" s="630"/>
      <c r="DD29" s="608">
        <v>713543</v>
      </c>
      <c r="DE29" s="627"/>
      <c r="DF29" s="627"/>
      <c r="DG29" s="627"/>
      <c r="DH29" s="627"/>
      <c r="DI29" s="627"/>
      <c r="DJ29" s="627"/>
      <c r="DK29" s="628"/>
      <c r="DL29" s="608">
        <v>713543</v>
      </c>
      <c r="DM29" s="627"/>
      <c r="DN29" s="627"/>
      <c r="DO29" s="627"/>
      <c r="DP29" s="627"/>
      <c r="DQ29" s="627"/>
      <c r="DR29" s="627"/>
      <c r="DS29" s="627"/>
      <c r="DT29" s="627"/>
      <c r="DU29" s="627"/>
      <c r="DV29" s="628"/>
      <c r="DW29" s="605">
        <v>12.1</v>
      </c>
      <c r="DX29" s="629"/>
      <c r="DY29" s="629"/>
      <c r="DZ29" s="629"/>
      <c r="EA29" s="629"/>
      <c r="EB29" s="629"/>
      <c r="EC29" s="631"/>
    </row>
    <row r="30" spans="2:133" ht="11.25" customHeight="1" x14ac:dyDescent="0.2">
      <c r="B30" s="602" t="s">
        <v>19</v>
      </c>
      <c r="C30" s="603"/>
      <c r="D30" s="603"/>
      <c r="E30" s="603"/>
      <c r="F30" s="603"/>
      <c r="G30" s="603"/>
      <c r="H30" s="603"/>
      <c r="I30" s="603"/>
      <c r="J30" s="603"/>
      <c r="K30" s="603"/>
      <c r="L30" s="603"/>
      <c r="M30" s="603"/>
      <c r="N30" s="603"/>
      <c r="O30" s="603"/>
      <c r="P30" s="603"/>
      <c r="Q30" s="604"/>
      <c r="R30" s="597">
        <v>12180</v>
      </c>
      <c r="S30" s="378"/>
      <c r="T30" s="378"/>
      <c r="U30" s="378"/>
      <c r="V30" s="378"/>
      <c r="W30" s="378"/>
      <c r="X30" s="378"/>
      <c r="Y30" s="598"/>
      <c r="Z30" s="599">
        <v>0.1</v>
      </c>
      <c r="AA30" s="599"/>
      <c r="AB30" s="599"/>
      <c r="AC30" s="599"/>
      <c r="AD30" s="600" t="s">
        <v>207</v>
      </c>
      <c r="AE30" s="600"/>
      <c r="AF30" s="600"/>
      <c r="AG30" s="600"/>
      <c r="AH30" s="600"/>
      <c r="AI30" s="600"/>
      <c r="AJ30" s="600"/>
      <c r="AK30" s="600"/>
      <c r="AL30" s="605" t="s">
        <v>207</v>
      </c>
      <c r="AM30" s="384"/>
      <c r="AN30" s="384"/>
      <c r="AO30" s="606"/>
      <c r="AP30" s="372" t="s">
        <v>318</v>
      </c>
      <c r="AQ30" s="373"/>
      <c r="AR30" s="373"/>
      <c r="AS30" s="373"/>
      <c r="AT30" s="373"/>
      <c r="AU30" s="373"/>
      <c r="AV30" s="373"/>
      <c r="AW30" s="373"/>
      <c r="AX30" s="373"/>
      <c r="AY30" s="373"/>
      <c r="AZ30" s="373"/>
      <c r="BA30" s="373"/>
      <c r="BB30" s="373"/>
      <c r="BC30" s="373"/>
      <c r="BD30" s="373"/>
      <c r="BE30" s="373"/>
      <c r="BF30" s="415"/>
      <c r="BG30" s="372" t="s">
        <v>394</v>
      </c>
      <c r="BH30" s="633"/>
      <c r="BI30" s="633"/>
      <c r="BJ30" s="633"/>
      <c r="BK30" s="633"/>
      <c r="BL30" s="633"/>
      <c r="BM30" s="633"/>
      <c r="BN30" s="633"/>
      <c r="BO30" s="633"/>
      <c r="BP30" s="633"/>
      <c r="BQ30" s="634"/>
      <c r="BR30" s="372" t="s">
        <v>134</v>
      </c>
      <c r="BS30" s="633"/>
      <c r="BT30" s="633"/>
      <c r="BU30" s="633"/>
      <c r="BV30" s="633"/>
      <c r="BW30" s="633"/>
      <c r="BX30" s="633"/>
      <c r="BY30" s="633"/>
      <c r="BZ30" s="633"/>
      <c r="CA30" s="633"/>
      <c r="CB30" s="634"/>
      <c r="CD30" s="578"/>
      <c r="CE30" s="573"/>
      <c r="CF30" s="602" t="s">
        <v>397</v>
      </c>
      <c r="CG30" s="603"/>
      <c r="CH30" s="603"/>
      <c r="CI30" s="603"/>
      <c r="CJ30" s="603"/>
      <c r="CK30" s="603"/>
      <c r="CL30" s="603"/>
      <c r="CM30" s="603"/>
      <c r="CN30" s="603"/>
      <c r="CO30" s="603"/>
      <c r="CP30" s="603"/>
      <c r="CQ30" s="604"/>
      <c r="CR30" s="597">
        <v>701521</v>
      </c>
      <c r="CS30" s="378"/>
      <c r="CT30" s="378"/>
      <c r="CU30" s="378"/>
      <c r="CV30" s="378"/>
      <c r="CW30" s="378"/>
      <c r="CX30" s="378"/>
      <c r="CY30" s="598"/>
      <c r="CZ30" s="605">
        <v>5.7</v>
      </c>
      <c r="DA30" s="629"/>
      <c r="DB30" s="629"/>
      <c r="DC30" s="630"/>
      <c r="DD30" s="608">
        <v>683870</v>
      </c>
      <c r="DE30" s="378"/>
      <c r="DF30" s="378"/>
      <c r="DG30" s="378"/>
      <c r="DH30" s="378"/>
      <c r="DI30" s="378"/>
      <c r="DJ30" s="378"/>
      <c r="DK30" s="598"/>
      <c r="DL30" s="608">
        <v>683870</v>
      </c>
      <c r="DM30" s="378"/>
      <c r="DN30" s="378"/>
      <c r="DO30" s="378"/>
      <c r="DP30" s="378"/>
      <c r="DQ30" s="378"/>
      <c r="DR30" s="378"/>
      <c r="DS30" s="378"/>
      <c r="DT30" s="378"/>
      <c r="DU30" s="378"/>
      <c r="DV30" s="598"/>
      <c r="DW30" s="605">
        <v>11.6</v>
      </c>
      <c r="DX30" s="629"/>
      <c r="DY30" s="629"/>
      <c r="DZ30" s="629"/>
      <c r="EA30" s="629"/>
      <c r="EB30" s="629"/>
      <c r="EC30" s="631"/>
    </row>
    <row r="31" spans="2:133" ht="11.25" customHeight="1" x14ac:dyDescent="0.2">
      <c r="B31" s="602" t="s">
        <v>345</v>
      </c>
      <c r="C31" s="603"/>
      <c r="D31" s="603"/>
      <c r="E31" s="603"/>
      <c r="F31" s="603"/>
      <c r="G31" s="603"/>
      <c r="H31" s="603"/>
      <c r="I31" s="603"/>
      <c r="J31" s="603"/>
      <c r="K31" s="603"/>
      <c r="L31" s="603"/>
      <c r="M31" s="603"/>
      <c r="N31" s="603"/>
      <c r="O31" s="603"/>
      <c r="P31" s="603"/>
      <c r="Q31" s="604"/>
      <c r="R31" s="597">
        <v>4036808</v>
      </c>
      <c r="S31" s="378"/>
      <c r="T31" s="378"/>
      <c r="U31" s="378"/>
      <c r="V31" s="378"/>
      <c r="W31" s="378"/>
      <c r="X31" s="378"/>
      <c r="Y31" s="598"/>
      <c r="Z31" s="599">
        <v>31.4</v>
      </c>
      <c r="AA31" s="599"/>
      <c r="AB31" s="599"/>
      <c r="AC31" s="599"/>
      <c r="AD31" s="600" t="s">
        <v>207</v>
      </c>
      <c r="AE31" s="600"/>
      <c r="AF31" s="600"/>
      <c r="AG31" s="600"/>
      <c r="AH31" s="600"/>
      <c r="AI31" s="600"/>
      <c r="AJ31" s="600"/>
      <c r="AK31" s="600"/>
      <c r="AL31" s="605" t="s">
        <v>207</v>
      </c>
      <c r="AM31" s="384"/>
      <c r="AN31" s="384"/>
      <c r="AO31" s="606"/>
      <c r="AP31" s="551" t="s">
        <v>4</v>
      </c>
      <c r="AQ31" s="552"/>
      <c r="AR31" s="552"/>
      <c r="AS31" s="552"/>
      <c r="AT31" s="682" t="s">
        <v>398</v>
      </c>
      <c r="AU31" s="47"/>
      <c r="AV31" s="47"/>
      <c r="AW31" s="47"/>
      <c r="AX31" s="586" t="s">
        <v>282</v>
      </c>
      <c r="AY31" s="587"/>
      <c r="AZ31" s="587"/>
      <c r="BA31" s="587"/>
      <c r="BB31" s="587"/>
      <c r="BC31" s="587"/>
      <c r="BD31" s="587"/>
      <c r="BE31" s="587"/>
      <c r="BF31" s="588"/>
      <c r="BG31" s="635">
        <v>96</v>
      </c>
      <c r="BH31" s="636"/>
      <c r="BI31" s="636"/>
      <c r="BJ31" s="636"/>
      <c r="BK31" s="636"/>
      <c r="BL31" s="636"/>
      <c r="BM31" s="595">
        <v>91.7</v>
      </c>
      <c r="BN31" s="636"/>
      <c r="BO31" s="636"/>
      <c r="BP31" s="636"/>
      <c r="BQ31" s="637"/>
      <c r="BR31" s="635">
        <v>98.8</v>
      </c>
      <c r="BS31" s="636"/>
      <c r="BT31" s="636"/>
      <c r="BU31" s="636"/>
      <c r="BV31" s="636"/>
      <c r="BW31" s="636"/>
      <c r="BX31" s="595">
        <v>94.1</v>
      </c>
      <c r="BY31" s="636"/>
      <c r="BZ31" s="636"/>
      <c r="CA31" s="636"/>
      <c r="CB31" s="637"/>
      <c r="CD31" s="578"/>
      <c r="CE31" s="573"/>
      <c r="CF31" s="602" t="s">
        <v>319</v>
      </c>
      <c r="CG31" s="603"/>
      <c r="CH31" s="603"/>
      <c r="CI31" s="603"/>
      <c r="CJ31" s="603"/>
      <c r="CK31" s="603"/>
      <c r="CL31" s="603"/>
      <c r="CM31" s="603"/>
      <c r="CN31" s="603"/>
      <c r="CO31" s="603"/>
      <c r="CP31" s="603"/>
      <c r="CQ31" s="604"/>
      <c r="CR31" s="597">
        <v>29673</v>
      </c>
      <c r="CS31" s="627"/>
      <c r="CT31" s="627"/>
      <c r="CU31" s="627"/>
      <c r="CV31" s="627"/>
      <c r="CW31" s="627"/>
      <c r="CX31" s="627"/>
      <c r="CY31" s="628"/>
      <c r="CZ31" s="605">
        <v>0.2</v>
      </c>
      <c r="DA31" s="629"/>
      <c r="DB31" s="629"/>
      <c r="DC31" s="630"/>
      <c r="DD31" s="608">
        <v>29673</v>
      </c>
      <c r="DE31" s="627"/>
      <c r="DF31" s="627"/>
      <c r="DG31" s="627"/>
      <c r="DH31" s="627"/>
      <c r="DI31" s="627"/>
      <c r="DJ31" s="627"/>
      <c r="DK31" s="628"/>
      <c r="DL31" s="608">
        <v>29673</v>
      </c>
      <c r="DM31" s="627"/>
      <c r="DN31" s="627"/>
      <c r="DO31" s="627"/>
      <c r="DP31" s="627"/>
      <c r="DQ31" s="627"/>
      <c r="DR31" s="627"/>
      <c r="DS31" s="627"/>
      <c r="DT31" s="627"/>
      <c r="DU31" s="627"/>
      <c r="DV31" s="628"/>
      <c r="DW31" s="605">
        <v>0.5</v>
      </c>
      <c r="DX31" s="629"/>
      <c r="DY31" s="629"/>
      <c r="DZ31" s="629"/>
      <c r="EA31" s="629"/>
      <c r="EB31" s="629"/>
      <c r="EC31" s="631"/>
    </row>
    <row r="32" spans="2:133" ht="11.25" customHeight="1" x14ac:dyDescent="0.2">
      <c r="B32" s="638" t="s">
        <v>58</v>
      </c>
      <c r="C32" s="639"/>
      <c r="D32" s="639"/>
      <c r="E32" s="639"/>
      <c r="F32" s="639"/>
      <c r="G32" s="639"/>
      <c r="H32" s="639"/>
      <c r="I32" s="639"/>
      <c r="J32" s="639"/>
      <c r="K32" s="639"/>
      <c r="L32" s="639"/>
      <c r="M32" s="639"/>
      <c r="N32" s="639"/>
      <c r="O32" s="639"/>
      <c r="P32" s="639"/>
      <c r="Q32" s="640"/>
      <c r="R32" s="597" t="s">
        <v>207</v>
      </c>
      <c r="S32" s="378"/>
      <c r="T32" s="378"/>
      <c r="U32" s="378"/>
      <c r="V32" s="378"/>
      <c r="W32" s="378"/>
      <c r="X32" s="378"/>
      <c r="Y32" s="598"/>
      <c r="Z32" s="599" t="s">
        <v>207</v>
      </c>
      <c r="AA32" s="599"/>
      <c r="AB32" s="599"/>
      <c r="AC32" s="599"/>
      <c r="AD32" s="600" t="s">
        <v>207</v>
      </c>
      <c r="AE32" s="600"/>
      <c r="AF32" s="600"/>
      <c r="AG32" s="600"/>
      <c r="AH32" s="600"/>
      <c r="AI32" s="600"/>
      <c r="AJ32" s="600"/>
      <c r="AK32" s="600"/>
      <c r="AL32" s="605" t="s">
        <v>207</v>
      </c>
      <c r="AM32" s="384"/>
      <c r="AN32" s="384"/>
      <c r="AO32" s="606"/>
      <c r="AP32" s="681"/>
      <c r="AQ32" s="538"/>
      <c r="AR32" s="538"/>
      <c r="AS32" s="538"/>
      <c r="AT32" s="683"/>
      <c r="AU32" s="8" t="s">
        <v>259</v>
      </c>
      <c r="AV32" s="8"/>
      <c r="AW32" s="8"/>
      <c r="AX32" s="602" t="s">
        <v>376</v>
      </c>
      <c r="AY32" s="603"/>
      <c r="AZ32" s="603"/>
      <c r="BA32" s="603"/>
      <c r="BB32" s="603"/>
      <c r="BC32" s="603"/>
      <c r="BD32" s="603"/>
      <c r="BE32" s="603"/>
      <c r="BF32" s="604"/>
      <c r="BG32" s="641">
        <v>98.8</v>
      </c>
      <c r="BH32" s="627"/>
      <c r="BI32" s="627"/>
      <c r="BJ32" s="627"/>
      <c r="BK32" s="627"/>
      <c r="BL32" s="627"/>
      <c r="BM32" s="384">
        <v>95.2</v>
      </c>
      <c r="BN32" s="642"/>
      <c r="BO32" s="642"/>
      <c r="BP32" s="642"/>
      <c r="BQ32" s="643"/>
      <c r="BR32" s="641">
        <v>99</v>
      </c>
      <c r="BS32" s="627"/>
      <c r="BT32" s="627"/>
      <c r="BU32" s="627"/>
      <c r="BV32" s="627"/>
      <c r="BW32" s="627"/>
      <c r="BX32" s="384">
        <v>95.5</v>
      </c>
      <c r="BY32" s="642"/>
      <c r="BZ32" s="642"/>
      <c r="CA32" s="642"/>
      <c r="CB32" s="643"/>
      <c r="CD32" s="579"/>
      <c r="CE32" s="581"/>
      <c r="CF32" s="602" t="s">
        <v>214</v>
      </c>
      <c r="CG32" s="603"/>
      <c r="CH32" s="603"/>
      <c r="CI32" s="603"/>
      <c r="CJ32" s="603"/>
      <c r="CK32" s="603"/>
      <c r="CL32" s="603"/>
      <c r="CM32" s="603"/>
      <c r="CN32" s="603"/>
      <c r="CO32" s="603"/>
      <c r="CP32" s="603"/>
      <c r="CQ32" s="604"/>
      <c r="CR32" s="597" t="s">
        <v>207</v>
      </c>
      <c r="CS32" s="378"/>
      <c r="CT32" s="378"/>
      <c r="CU32" s="378"/>
      <c r="CV32" s="378"/>
      <c r="CW32" s="378"/>
      <c r="CX32" s="378"/>
      <c r="CY32" s="598"/>
      <c r="CZ32" s="605" t="s">
        <v>207</v>
      </c>
      <c r="DA32" s="629"/>
      <c r="DB32" s="629"/>
      <c r="DC32" s="630"/>
      <c r="DD32" s="608" t="s">
        <v>207</v>
      </c>
      <c r="DE32" s="378"/>
      <c r="DF32" s="378"/>
      <c r="DG32" s="378"/>
      <c r="DH32" s="378"/>
      <c r="DI32" s="378"/>
      <c r="DJ32" s="378"/>
      <c r="DK32" s="598"/>
      <c r="DL32" s="608" t="s">
        <v>207</v>
      </c>
      <c r="DM32" s="378"/>
      <c r="DN32" s="378"/>
      <c r="DO32" s="378"/>
      <c r="DP32" s="378"/>
      <c r="DQ32" s="378"/>
      <c r="DR32" s="378"/>
      <c r="DS32" s="378"/>
      <c r="DT32" s="378"/>
      <c r="DU32" s="378"/>
      <c r="DV32" s="598"/>
      <c r="DW32" s="605" t="s">
        <v>207</v>
      </c>
      <c r="DX32" s="629"/>
      <c r="DY32" s="629"/>
      <c r="DZ32" s="629"/>
      <c r="EA32" s="629"/>
      <c r="EB32" s="629"/>
      <c r="EC32" s="631"/>
    </row>
    <row r="33" spans="2:133" ht="11.25" customHeight="1" x14ac:dyDescent="0.2">
      <c r="B33" s="602" t="s">
        <v>399</v>
      </c>
      <c r="C33" s="603"/>
      <c r="D33" s="603"/>
      <c r="E33" s="603"/>
      <c r="F33" s="603"/>
      <c r="G33" s="603"/>
      <c r="H33" s="603"/>
      <c r="I33" s="603"/>
      <c r="J33" s="603"/>
      <c r="K33" s="603"/>
      <c r="L33" s="603"/>
      <c r="M33" s="603"/>
      <c r="N33" s="603"/>
      <c r="O33" s="603"/>
      <c r="P33" s="603"/>
      <c r="Q33" s="604"/>
      <c r="R33" s="597">
        <v>583938</v>
      </c>
      <c r="S33" s="378"/>
      <c r="T33" s="378"/>
      <c r="U33" s="378"/>
      <c r="V33" s="378"/>
      <c r="W33" s="378"/>
      <c r="X33" s="378"/>
      <c r="Y33" s="598"/>
      <c r="Z33" s="599">
        <v>4.5</v>
      </c>
      <c r="AA33" s="599"/>
      <c r="AB33" s="599"/>
      <c r="AC33" s="599"/>
      <c r="AD33" s="600" t="s">
        <v>207</v>
      </c>
      <c r="AE33" s="600"/>
      <c r="AF33" s="600"/>
      <c r="AG33" s="600"/>
      <c r="AH33" s="600"/>
      <c r="AI33" s="600"/>
      <c r="AJ33" s="600"/>
      <c r="AK33" s="600"/>
      <c r="AL33" s="605" t="s">
        <v>207</v>
      </c>
      <c r="AM33" s="384"/>
      <c r="AN33" s="384"/>
      <c r="AO33" s="606"/>
      <c r="AP33" s="554"/>
      <c r="AQ33" s="555"/>
      <c r="AR33" s="555"/>
      <c r="AS33" s="555"/>
      <c r="AT33" s="684"/>
      <c r="AU33" s="48"/>
      <c r="AV33" s="48"/>
      <c r="AW33" s="48"/>
      <c r="AX33" s="614" t="s">
        <v>166</v>
      </c>
      <c r="AY33" s="615"/>
      <c r="AZ33" s="615"/>
      <c r="BA33" s="615"/>
      <c r="BB33" s="615"/>
      <c r="BC33" s="615"/>
      <c r="BD33" s="615"/>
      <c r="BE33" s="615"/>
      <c r="BF33" s="616"/>
      <c r="BG33" s="644">
        <v>93.4</v>
      </c>
      <c r="BH33" s="645"/>
      <c r="BI33" s="645"/>
      <c r="BJ33" s="645"/>
      <c r="BK33" s="645"/>
      <c r="BL33" s="645"/>
      <c r="BM33" s="646">
        <v>88.1</v>
      </c>
      <c r="BN33" s="645"/>
      <c r="BO33" s="645"/>
      <c r="BP33" s="645"/>
      <c r="BQ33" s="647"/>
      <c r="BR33" s="644">
        <v>98.6</v>
      </c>
      <c r="BS33" s="645"/>
      <c r="BT33" s="645"/>
      <c r="BU33" s="645"/>
      <c r="BV33" s="645"/>
      <c r="BW33" s="645"/>
      <c r="BX33" s="646">
        <v>92.4</v>
      </c>
      <c r="BY33" s="645"/>
      <c r="BZ33" s="645"/>
      <c r="CA33" s="645"/>
      <c r="CB33" s="647"/>
      <c r="CD33" s="602" t="s">
        <v>400</v>
      </c>
      <c r="CE33" s="603"/>
      <c r="CF33" s="603"/>
      <c r="CG33" s="603"/>
      <c r="CH33" s="603"/>
      <c r="CI33" s="603"/>
      <c r="CJ33" s="603"/>
      <c r="CK33" s="603"/>
      <c r="CL33" s="603"/>
      <c r="CM33" s="603"/>
      <c r="CN33" s="603"/>
      <c r="CO33" s="603"/>
      <c r="CP33" s="603"/>
      <c r="CQ33" s="604"/>
      <c r="CR33" s="597">
        <v>7038878</v>
      </c>
      <c r="CS33" s="627"/>
      <c r="CT33" s="627"/>
      <c r="CU33" s="627"/>
      <c r="CV33" s="627"/>
      <c r="CW33" s="627"/>
      <c r="CX33" s="627"/>
      <c r="CY33" s="628"/>
      <c r="CZ33" s="605">
        <v>57.4</v>
      </c>
      <c r="DA33" s="629"/>
      <c r="DB33" s="629"/>
      <c r="DC33" s="630"/>
      <c r="DD33" s="608">
        <v>3895598</v>
      </c>
      <c r="DE33" s="627"/>
      <c r="DF33" s="627"/>
      <c r="DG33" s="627"/>
      <c r="DH33" s="627"/>
      <c r="DI33" s="627"/>
      <c r="DJ33" s="627"/>
      <c r="DK33" s="628"/>
      <c r="DL33" s="608">
        <v>2648112</v>
      </c>
      <c r="DM33" s="627"/>
      <c r="DN33" s="627"/>
      <c r="DO33" s="627"/>
      <c r="DP33" s="627"/>
      <c r="DQ33" s="627"/>
      <c r="DR33" s="627"/>
      <c r="DS33" s="627"/>
      <c r="DT33" s="627"/>
      <c r="DU33" s="627"/>
      <c r="DV33" s="628"/>
      <c r="DW33" s="605">
        <v>44.8</v>
      </c>
      <c r="DX33" s="629"/>
      <c r="DY33" s="629"/>
      <c r="DZ33" s="629"/>
      <c r="EA33" s="629"/>
      <c r="EB33" s="629"/>
      <c r="EC33" s="631"/>
    </row>
    <row r="34" spans="2:133" ht="11.25" customHeight="1" x14ac:dyDescent="0.2">
      <c r="B34" s="602" t="s">
        <v>245</v>
      </c>
      <c r="C34" s="603"/>
      <c r="D34" s="603"/>
      <c r="E34" s="603"/>
      <c r="F34" s="603"/>
      <c r="G34" s="603"/>
      <c r="H34" s="603"/>
      <c r="I34" s="603"/>
      <c r="J34" s="603"/>
      <c r="K34" s="603"/>
      <c r="L34" s="603"/>
      <c r="M34" s="603"/>
      <c r="N34" s="603"/>
      <c r="O34" s="603"/>
      <c r="P34" s="603"/>
      <c r="Q34" s="604"/>
      <c r="R34" s="597">
        <v>4213</v>
      </c>
      <c r="S34" s="378"/>
      <c r="T34" s="378"/>
      <c r="U34" s="378"/>
      <c r="V34" s="378"/>
      <c r="W34" s="378"/>
      <c r="X34" s="378"/>
      <c r="Y34" s="598"/>
      <c r="Z34" s="599">
        <v>0</v>
      </c>
      <c r="AA34" s="599"/>
      <c r="AB34" s="599"/>
      <c r="AC34" s="599"/>
      <c r="AD34" s="600">
        <v>773</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403</v>
      </c>
      <c r="CE34" s="603"/>
      <c r="CF34" s="603"/>
      <c r="CG34" s="603"/>
      <c r="CH34" s="603"/>
      <c r="CI34" s="603"/>
      <c r="CJ34" s="603"/>
      <c r="CK34" s="603"/>
      <c r="CL34" s="603"/>
      <c r="CM34" s="603"/>
      <c r="CN34" s="603"/>
      <c r="CO34" s="603"/>
      <c r="CP34" s="603"/>
      <c r="CQ34" s="604"/>
      <c r="CR34" s="597">
        <v>1247112</v>
      </c>
      <c r="CS34" s="378"/>
      <c r="CT34" s="378"/>
      <c r="CU34" s="378"/>
      <c r="CV34" s="378"/>
      <c r="CW34" s="378"/>
      <c r="CX34" s="378"/>
      <c r="CY34" s="598"/>
      <c r="CZ34" s="605">
        <v>10.199999999999999</v>
      </c>
      <c r="DA34" s="629"/>
      <c r="DB34" s="629"/>
      <c r="DC34" s="630"/>
      <c r="DD34" s="608">
        <v>1016736</v>
      </c>
      <c r="DE34" s="378"/>
      <c r="DF34" s="378"/>
      <c r="DG34" s="378"/>
      <c r="DH34" s="378"/>
      <c r="DI34" s="378"/>
      <c r="DJ34" s="378"/>
      <c r="DK34" s="598"/>
      <c r="DL34" s="608">
        <v>822534</v>
      </c>
      <c r="DM34" s="378"/>
      <c r="DN34" s="378"/>
      <c r="DO34" s="378"/>
      <c r="DP34" s="378"/>
      <c r="DQ34" s="378"/>
      <c r="DR34" s="378"/>
      <c r="DS34" s="378"/>
      <c r="DT34" s="378"/>
      <c r="DU34" s="378"/>
      <c r="DV34" s="598"/>
      <c r="DW34" s="605">
        <v>13.9</v>
      </c>
      <c r="DX34" s="629"/>
      <c r="DY34" s="629"/>
      <c r="DZ34" s="629"/>
      <c r="EA34" s="629"/>
      <c r="EB34" s="629"/>
      <c r="EC34" s="631"/>
    </row>
    <row r="35" spans="2:133" ht="11.25" customHeight="1" x14ac:dyDescent="0.2">
      <c r="B35" s="602" t="s">
        <v>151</v>
      </c>
      <c r="C35" s="603"/>
      <c r="D35" s="603"/>
      <c r="E35" s="603"/>
      <c r="F35" s="603"/>
      <c r="G35" s="603"/>
      <c r="H35" s="603"/>
      <c r="I35" s="603"/>
      <c r="J35" s="603"/>
      <c r="K35" s="603"/>
      <c r="L35" s="603"/>
      <c r="M35" s="603"/>
      <c r="N35" s="603"/>
      <c r="O35" s="603"/>
      <c r="P35" s="603"/>
      <c r="Q35" s="604"/>
      <c r="R35" s="597">
        <v>15600</v>
      </c>
      <c r="S35" s="378"/>
      <c r="T35" s="378"/>
      <c r="U35" s="378"/>
      <c r="V35" s="378"/>
      <c r="W35" s="378"/>
      <c r="X35" s="378"/>
      <c r="Y35" s="598"/>
      <c r="Z35" s="599">
        <v>0.1</v>
      </c>
      <c r="AA35" s="599"/>
      <c r="AB35" s="599"/>
      <c r="AC35" s="599"/>
      <c r="AD35" s="600" t="s">
        <v>207</v>
      </c>
      <c r="AE35" s="600"/>
      <c r="AF35" s="600"/>
      <c r="AG35" s="600"/>
      <c r="AH35" s="600"/>
      <c r="AI35" s="600"/>
      <c r="AJ35" s="600"/>
      <c r="AK35" s="600"/>
      <c r="AL35" s="605" t="s">
        <v>207</v>
      </c>
      <c r="AM35" s="384"/>
      <c r="AN35" s="384"/>
      <c r="AO35" s="606"/>
      <c r="AP35" s="18"/>
      <c r="AQ35" s="372" t="s">
        <v>405</v>
      </c>
      <c r="AR35" s="373"/>
      <c r="AS35" s="373"/>
      <c r="AT35" s="373"/>
      <c r="AU35" s="373"/>
      <c r="AV35" s="373"/>
      <c r="AW35" s="373"/>
      <c r="AX35" s="373"/>
      <c r="AY35" s="373"/>
      <c r="AZ35" s="373"/>
      <c r="BA35" s="373"/>
      <c r="BB35" s="373"/>
      <c r="BC35" s="373"/>
      <c r="BD35" s="373"/>
      <c r="BE35" s="373"/>
      <c r="BF35" s="415"/>
      <c r="BG35" s="372" t="s">
        <v>219</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407</v>
      </c>
      <c r="CE35" s="603"/>
      <c r="CF35" s="603"/>
      <c r="CG35" s="603"/>
      <c r="CH35" s="603"/>
      <c r="CI35" s="603"/>
      <c r="CJ35" s="603"/>
      <c r="CK35" s="603"/>
      <c r="CL35" s="603"/>
      <c r="CM35" s="603"/>
      <c r="CN35" s="603"/>
      <c r="CO35" s="603"/>
      <c r="CP35" s="603"/>
      <c r="CQ35" s="604"/>
      <c r="CR35" s="597">
        <v>69427</v>
      </c>
      <c r="CS35" s="627"/>
      <c r="CT35" s="627"/>
      <c r="CU35" s="627"/>
      <c r="CV35" s="627"/>
      <c r="CW35" s="627"/>
      <c r="CX35" s="627"/>
      <c r="CY35" s="628"/>
      <c r="CZ35" s="605">
        <v>0.6</v>
      </c>
      <c r="DA35" s="629"/>
      <c r="DB35" s="629"/>
      <c r="DC35" s="630"/>
      <c r="DD35" s="608">
        <v>46363</v>
      </c>
      <c r="DE35" s="627"/>
      <c r="DF35" s="627"/>
      <c r="DG35" s="627"/>
      <c r="DH35" s="627"/>
      <c r="DI35" s="627"/>
      <c r="DJ35" s="627"/>
      <c r="DK35" s="628"/>
      <c r="DL35" s="608">
        <v>46363</v>
      </c>
      <c r="DM35" s="627"/>
      <c r="DN35" s="627"/>
      <c r="DO35" s="627"/>
      <c r="DP35" s="627"/>
      <c r="DQ35" s="627"/>
      <c r="DR35" s="627"/>
      <c r="DS35" s="627"/>
      <c r="DT35" s="627"/>
      <c r="DU35" s="627"/>
      <c r="DV35" s="628"/>
      <c r="DW35" s="605">
        <v>0.8</v>
      </c>
      <c r="DX35" s="629"/>
      <c r="DY35" s="629"/>
      <c r="DZ35" s="629"/>
      <c r="EA35" s="629"/>
      <c r="EB35" s="629"/>
      <c r="EC35" s="631"/>
    </row>
    <row r="36" spans="2:133" ht="11.25" customHeight="1" x14ac:dyDescent="0.2">
      <c r="B36" s="602" t="s">
        <v>409</v>
      </c>
      <c r="C36" s="603"/>
      <c r="D36" s="603"/>
      <c r="E36" s="603"/>
      <c r="F36" s="603"/>
      <c r="G36" s="603"/>
      <c r="H36" s="603"/>
      <c r="I36" s="603"/>
      <c r="J36" s="603"/>
      <c r="K36" s="603"/>
      <c r="L36" s="603"/>
      <c r="M36" s="603"/>
      <c r="N36" s="603"/>
      <c r="O36" s="603"/>
      <c r="P36" s="603"/>
      <c r="Q36" s="604"/>
      <c r="R36" s="597">
        <v>949619</v>
      </c>
      <c r="S36" s="378"/>
      <c r="T36" s="378"/>
      <c r="U36" s="378"/>
      <c r="V36" s="378"/>
      <c r="W36" s="378"/>
      <c r="X36" s="378"/>
      <c r="Y36" s="598"/>
      <c r="Z36" s="599">
        <v>7.4</v>
      </c>
      <c r="AA36" s="599"/>
      <c r="AB36" s="599"/>
      <c r="AC36" s="599"/>
      <c r="AD36" s="600" t="s">
        <v>207</v>
      </c>
      <c r="AE36" s="600"/>
      <c r="AF36" s="600"/>
      <c r="AG36" s="600"/>
      <c r="AH36" s="600"/>
      <c r="AI36" s="600"/>
      <c r="AJ36" s="600"/>
      <c r="AK36" s="600"/>
      <c r="AL36" s="605" t="s">
        <v>207</v>
      </c>
      <c r="AM36" s="384"/>
      <c r="AN36" s="384"/>
      <c r="AO36" s="606"/>
      <c r="AP36" s="18"/>
      <c r="AQ36" s="648" t="s">
        <v>392</v>
      </c>
      <c r="AR36" s="649"/>
      <c r="AS36" s="649"/>
      <c r="AT36" s="649"/>
      <c r="AU36" s="649"/>
      <c r="AV36" s="649"/>
      <c r="AW36" s="649"/>
      <c r="AX36" s="649"/>
      <c r="AY36" s="650"/>
      <c r="AZ36" s="589">
        <v>1112585</v>
      </c>
      <c r="BA36" s="590"/>
      <c r="BB36" s="590"/>
      <c r="BC36" s="590"/>
      <c r="BD36" s="590"/>
      <c r="BE36" s="590"/>
      <c r="BF36" s="651"/>
      <c r="BG36" s="586" t="s">
        <v>410</v>
      </c>
      <c r="BH36" s="587"/>
      <c r="BI36" s="587"/>
      <c r="BJ36" s="587"/>
      <c r="BK36" s="587"/>
      <c r="BL36" s="587"/>
      <c r="BM36" s="587"/>
      <c r="BN36" s="587"/>
      <c r="BO36" s="587"/>
      <c r="BP36" s="587"/>
      <c r="BQ36" s="587"/>
      <c r="BR36" s="587"/>
      <c r="BS36" s="587"/>
      <c r="BT36" s="587"/>
      <c r="BU36" s="588"/>
      <c r="BV36" s="589">
        <v>154555</v>
      </c>
      <c r="BW36" s="590"/>
      <c r="BX36" s="590"/>
      <c r="BY36" s="590"/>
      <c r="BZ36" s="590"/>
      <c r="CA36" s="590"/>
      <c r="CB36" s="651"/>
      <c r="CD36" s="602" t="s">
        <v>28</v>
      </c>
      <c r="CE36" s="603"/>
      <c r="CF36" s="603"/>
      <c r="CG36" s="603"/>
      <c r="CH36" s="603"/>
      <c r="CI36" s="603"/>
      <c r="CJ36" s="603"/>
      <c r="CK36" s="603"/>
      <c r="CL36" s="603"/>
      <c r="CM36" s="603"/>
      <c r="CN36" s="603"/>
      <c r="CO36" s="603"/>
      <c r="CP36" s="603"/>
      <c r="CQ36" s="604"/>
      <c r="CR36" s="597">
        <v>3958142</v>
      </c>
      <c r="CS36" s="378"/>
      <c r="CT36" s="378"/>
      <c r="CU36" s="378"/>
      <c r="CV36" s="378"/>
      <c r="CW36" s="378"/>
      <c r="CX36" s="378"/>
      <c r="CY36" s="598"/>
      <c r="CZ36" s="605">
        <v>32.299999999999997</v>
      </c>
      <c r="DA36" s="629"/>
      <c r="DB36" s="629"/>
      <c r="DC36" s="630"/>
      <c r="DD36" s="608">
        <v>1282612</v>
      </c>
      <c r="DE36" s="378"/>
      <c r="DF36" s="378"/>
      <c r="DG36" s="378"/>
      <c r="DH36" s="378"/>
      <c r="DI36" s="378"/>
      <c r="DJ36" s="378"/>
      <c r="DK36" s="598"/>
      <c r="DL36" s="608">
        <v>1028582</v>
      </c>
      <c r="DM36" s="378"/>
      <c r="DN36" s="378"/>
      <c r="DO36" s="378"/>
      <c r="DP36" s="378"/>
      <c r="DQ36" s="378"/>
      <c r="DR36" s="378"/>
      <c r="DS36" s="378"/>
      <c r="DT36" s="378"/>
      <c r="DU36" s="378"/>
      <c r="DV36" s="598"/>
      <c r="DW36" s="605">
        <v>17.399999999999999</v>
      </c>
      <c r="DX36" s="629"/>
      <c r="DY36" s="629"/>
      <c r="DZ36" s="629"/>
      <c r="EA36" s="629"/>
      <c r="EB36" s="629"/>
      <c r="EC36" s="631"/>
    </row>
    <row r="37" spans="2:133" ht="11.25" customHeight="1" x14ac:dyDescent="0.2">
      <c r="B37" s="602" t="s">
        <v>377</v>
      </c>
      <c r="C37" s="603"/>
      <c r="D37" s="603"/>
      <c r="E37" s="603"/>
      <c r="F37" s="603"/>
      <c r="G37" s="603"/>
      <c r="H37" s="603"/>
      <c r="I37" s="603"/>
      <c r="J37" s="603"/>
      <c r="K37" s="603"/>
      <c r="L37" s="603"/>
      <c r="M37" s="603"/>
      <c r="N37" s="603"/>
      <c r="O37" s="603"/>
      <c r="P37" s="603"/>
      <c r="Q37" s="604"/>
      <c r="R37" s="597">
        <v>430553</v>
      </c>
      <c r="S37" s="378"/>
      <c r="T37" s="378"/>
      <c r="U37" s="378"/>
      <c r="V37" s="378"/>
      <c r="W37" s="378"/>
      <c r="X37" s="378"/>
      <c r="Y37" s="598"/>
      <c r="Z37" s="599">
        <v>3.4</v>
      </c>
      <c r="AA37" s="599"/>
      <c r="AB37" s="599"/>
      <c r="AC37" s="599"/>
      <c r="AD37" s="600" t="s">
        <v>207</v>
      </c>
      <c r="AE37" s="600"/>
      <c r="AF37" s="600"/>
      <c r="AG37" s="600"/>
      <c r="AH37" s="600"/>
      <c r="AI37" s="600"/>
      <c r="AJ37" s="600"/>
      <c r="AK37" s="600"/>
      <c r="AL37" s="605" t="s">
        <v>207</v>
      </c>
      <c r="AM37" s="384"/>
      <c r="AN37" s="384"/>
      <c r="AO37" s="606"/>
      <c r="AQ37" s="652" t="s">
        <v>411</v>
      </c>
      <c r="AR37" s="381"/>
      <c r="AS37" s="381"/>
      <c r="AT37" s="381"/>
      <c r="AU37" s="381"/>
      <c r="AV37" s="381"/>
      <c r="AW37" s="381"/>
      <c r="AX37" s="381"/>
      <c r="AY37" s="653"/>
      <c r="AZ37" s="597">
        <v>151091</v>
      </c>
      <c r="BA37" s="378"/>
      <c r="BB37" s="378"/>
      <c r="BC37" s="378"/>
      <c r="BD37" s="627"/>
      <c r="BE37" s="627"/>
      <c r="BF37" s="643"/>
      <c r="BG37" s="602" t="s">
        <v>413</v>
      </c>
      <c r="BH37" s="603"/>
      <c r="BI37" s="603"/>
      <c r="BJ37" s="603"/>
      <c r="BK37" s="603"/>
      <c r="BL37" s="603"/>
      <c r="BM37" s="603"/>
      <c r="BN37" s="603"/>
      <c r="BO37" s="603"/>
      <c r="BP37" s="603"/>
      <c r="BQ37" s="603"/>
      <c r="BR37" s="603"/>
      <c r="BS37" s="603"/>
      <c r="BT37" s="603"/>
      <c r="BU37" s="604"/>
      <c r="BV37" s="597">
        <v>149212</v>
      </c>
      <c r="BW37" s="378"/>
      <c r="BX37" s="378"/>
      <c r="BY37" s="378"/>
      <c r="BZ37" s="378"/>
      <c r="CA37" s="378"/>
      <c r="CB37" s="609"/>
      <c r="CD37" s="602" t="s">
        <v>168</v>
      </c>
      <c r="CE37" s="603"/>
      <c r="CF37" s="603"/>
      <c r="CG37" s="603"/>
      <c r="CH37" s="603"/>
      <c r="CI37" s="603"/>
      <c r="CJ37" s="603"/>
      <c r="CK37" s="603"/>
      <c r="CL37" s="603"/>
      <c r="CM37" s="603"/>
      <c r="CN37" s="603"/>
      <c r="CO37" s="603"/>
      <c r="CP37" s="603"/>
      <c r="CQ37" s="604"/>
      <c r="CR37" s="597">
        <v>863371</v>
      </c>
      <c r="CS37" s="627"/>
      <c r="CT37" s="627"/>
      <c r="CU37" s="627"/>
      <c r="CV37" s="627"/>
      <c r="CW37" s="627"/>
      <c r="CX37" s="627"/>
      <c r="CY37" s="628"/>
      <c r="CZ37" s="605">
        <v>7</v>
      </c>
      <c r="DA37" s="629"/>
      <c r="DB37" s="629"/>
      <c r="DC37" s="630"/>
      <c r="DD37" s="608">
        <v>863371</v>
      </c>
      <c r="DE37" s="627"/>
      <c r="DF37" s="627"/>
      <c r="DG37" s="627"/>
      <c r="DH37" s="627"/>
      <c r="DI37" s="627"/>
      <c r="DJ37" s="627"/>
      <c r="DK37" s="628"/>
      <c r="DL37" s="608">
        <v>660465</v>
      </c>
      <c r="DM37" s="627"/>
      <c r="DN37" s="627"/>
      <c r="DO37" s="627"/>
      <c r="DP37" s="627"/>
      <c r="DQ37" s="627"/>
      <c r="DR37" s="627"/>
      <c r="DS37" s="627"/>
      <c r="DT37" s="627"/>
      <c r="DU37" s="627"/>
      <c r="DV37" s="628"/>
      <c r="DW37" s="605">
        <v>11.2</v>
      </c>
      <c r="DX37" s="629"/>
      <c r="DY37" s="629"/>
      <c r="DZ37" s="629"/>
      <c r="EA37" s="629"/>
      <c r="EB37" s="629"/>
      <c r="EC37" s="631"/>
    </row>
    <row r="38" spans="2:133" ht="11.25" customHeight="1" x14ac:dyDescent="0.2">
      <c r="B38" s="602" t="s">
        <v>401</v>
      </c>
      <c r="C38" s="603"/>
      <c r="D38" s="603"/>
      <c r="E38" s="603"/>
      <c r="F38" s="603"/>
      <c r="G38" s="603"/>
      <c r="H38" s="603"/>
      <c r="I38" s="603"/>
      <c r="J38" s="603"/>
      <c r="K38" s="603"/>
      <c r="L38" s="603"/>
      <c r="M38" s="603"/>
      <c r="N38" s="603"/>
      <c r="O38" s="603"/>
      <c r="P38" s="603"/>
      <c r="Q38" s="604"/>
      <c r="R38" s="597">
        <v>149373</v>
      </c>
      <c r="S38" s="378"/>
      <c r="T38" s="378"/>
      <c r="U38" s="378"/>
      <c r="V38" s="378"/>
      <c r="W38" s="378"/>
      <c r="X38" s="378"/>
      <c r="Y38" s="598"/>
      <c r="Z38" s="599">
        <v>1.2</v>
      </c>
      <c r="AA38" s="599"/>
      <c r="AB38" s="599"/>
      <c r="AC38" s="599"/>
      <c r="AD38" s="600">
        <v>3802</v>
      </c>
      <c r="AE38" s="600"/>
      <c r="AF38" s="600"/>
      <c r="AG38" s="600"/>
      <c r="AH38" s="600"/>
      <c r="AI38" s="600"/>
      <c r="AJ38" s="600"/>
      <c r="AK38" s="600"/>
      <c r="AL38" s="605">
        <v>0.1</v>
      </c>
      <c r="AM38" s="384"/>
      <c r="AN38" s="384"/>
      <c r="AO38" s="606"/>
      <c r="AQ38" s="652" t="s">
        <v>418</v>
      </c>
      <c r="AR38" s="381"/>
      <c r="AS38" s="381"/>
      <c r="AT38" s="381"/>
      <c r="AU38" s="381"/>
      <c r="AV38" s="381"/>
      <c r="AW38" s="381"/>
      <c r="AX38" s="381"/>
      <c r="AY38" s="653"/>
      <c r="AZ38" s="597">
        <v>103732</v>
      </c>
      <c r="BA38" s="378"/>
      <c r="BB38" s="378"/>
      <c r="BC38" s="378"/>
      <c r="BD38" s="627"/>
      <c r="BE38" s="627"/>
      <c r="BF38" s="643"/>
      <c r="BG38" s="602" t="s">
        <v>420</v>
      </c>
      <c r="BH38" s="603"/>
      <c r="BI38" s="603"/>
      <c r="BJ38" s="603"/>
      <c r="BK38" s="603"/>
      <c r="BL38" s="603"/>
      <c r="BM38" s="603"/>
      <c r="BN38" s="603"/>
      <c r="BO38" s="603"/>
      <c r="BP38" s="603"/>
      <c r="BQ38" s="603"/>
      <c r="BR38" s="603"/>
      <c r="BS38" s="603"/>
      <c r="BT38" s="603"/>
      <c r="BU38" s="604"/>
      <c r="BV38" s="597">
        <v>4013</v>
      </c>
      <c r="BW38" s="378"/>
      <c r="BX38" s="378"/>
      <c r="BY38" s="378"/>
      <c r="BZ38" s="378"/>
      <c r="CA38" s="378"/>
      <c r="CB38" s="609"/>
      <c r="CD38" s="602" t="s">
        <v>421</v>
      </c>
      <c r="CE38" s="603"/>
      <c r="CF38" s="603"/>
      <c r="CG38" s="603"/>
      <c r="CH38" s="603"/>
      <c r="CI38" s="603"/>
      <c r="CJ38" s="603"/>
      <c r="CK38" s="603"/>
      <c r="CL38" s="603"/>
      <c r="CM38" s="603"/>
      <c r="CN38" s="603"/>
      <c r="CO38" s="603"/>
      <c r="CP38" s="603"/>
      <c r="CQ38" s="604"/>
      <c r="CR38" s="597">
        <v>1008853</v>
      </c>
      <c r="CS38" s="378"/>
      <c r="CT38" s="378"/>
      <c r="CU38" s="378"/>
      <c r="CV38" s="378"/>
      <c r="CW38" s="378"/>
      <c r="CX38" s="378"/>
      <c r="CY38" s="598"/>
      <c r="CZ38" s="605">
        <v>8.1999999999999993</v>
      </c>
      <c r="DA38" s="629"/>
      <c r="DB38" s="629"/>
      <c r="DC38" s="630"/>
      <c r="DD38" s="608">
        <v>835277</v>
      </c>
      <c r="DE38" s="378"/>
      <c r="DF38" s="378"/>
      <c r="DG38" s="378"/>
      <c r="DH38" s="378"/>
      <c r="DI38" s="378"/>
      <c r="DJ38" s="378"/>
      <c r="DK38" s="598"/>
      <c r="DL38" s="608">
        <v>719941</v>
      </c>
      <c r="DM38" s="378"/>
      <c r="DN38" s="378"/>
      <c r="DO38" s="378"/>
      <c r="DP38" s="378"/>
      <c r="DQ38" s="378"/>
      <c r="DR38" s="378"/>
      <c r="DS38" s="378"/>
      <c r="DT38" s="378"/>
      <c r="DU38" s="378"/>
      <c r="DV38" s="598"/>
      <c r="DW38" s="605">
        <v>12.2</v>
      </c>
      <c r="DX38" s="629"/>
      <c r="DY38" s="629"/>
      <c r="DZ38" s="629"/>
      <c r="EA38" s="629"/>
      <c r="EB38" s="629"/>
      <c r="EC38" s="631"/>
    </row>
    <row r="39" spans="2:133" ht="11.25" customHeight="1" x14ac:dyDescent="0.2">
      <c r="B39" s="602" t="s">
        <v>422</v>
      </c>
      <c r="C39" s="603"/>
      <c r="D39" s="603"/>
      <c r="E39" s="603"/>
      <c r="F39" s="603"/>
      <c r="G39" s="603"/>
      <c r="H39" s="603"/>
      <c r="I39" s="603"/>
      <c r="J39" s="603"/>
      <c r="K39" s="603"/>
      <c r="L39" s="603"/>
      <c r="M39" s="603"/>
      <c r="N39" s="603"/>
      <c r="O39" s="603"/>
      <c r="P39" s="603"/>
      <c r="Q39" s="604"/>
      <c r="R39" s="597">
        <v>796072</v>
      </c>
      <c r="S39" s="378"/>
      <c r="T39" s="378"/>
      <c r="U39" s="378"/>
      <c r="V39" s="378"/>
      <c r="W39" s="378"/>
      <c r="X39" s="378"/>
      <c r="Y39" s="598"/>
      <c r="Z39" s="599">
        <v>6.2</v>
      </c>
      <c r="AA39" s="599"/>
      <c r="AB39" s="599"/>
      <c r="AC39" s="599"/>
      <c r="AD39" s="600" t="s">
        <v>207</v>
      </c>
      <c r="AE39" s="600"/>
      <c r="AF39" s="600"/>
      <c r="AG39" s="600"/>
      <c r="AH39" s="600"/>
      <c r="AI39" s="600"/>
      <c r="AJ39" s="600"/>
      <c r="AK39" s="600"/>
      <c r="AL39" s="605" t="s">
        <v>207</v>
      </c>
      <c r="AM39" s="384"/>
      <c r="AN39" s="384"/>
      <c r="AO39" s="606"/>
      <c r="AQ39" s="652" t="s">
        <v>310</v>
      </c>
      <c r="AR39" s="381"/>
      <c r="AS39" s="381"/>
      <c r="AT39" s="381"/>
      <c r="AU39" s="381"/>
      <c r="AV39" s="381"/>
      <c r="AW39" s="381"/>
      <c r="AX39" s="381"/>
      <c r="AY39" s="653"/>
      <c r="AZ39" s="597" t="s">
        <v>207</v>
      </c>
      <c r="BA39" s="378"/>
      <c r="BB39" s="378"/>
      <c r="BC39" s="378"/>
      <c r="BD39" s="627"/>
      <c r="BE39" s="627"/>
      <c r="BF39" s="643"/>
      <c r="BG39" s="602" t="s">
        <v>338</v>
      </c>
      <c r="BH39" s="603"/>
      <c r="BI39" s="603"/>
      <c r="BJ39" s="603"/>
      <c r="BK39" s="603"/>
      <c r="BL39" s="603"/>
      <c r="BM39" s="603"/>
      <c r="BN39" s="603"/>
      <c r="BO39" s="603"/>
      <c r="BP39" s="603"/>
      <c r="BQ39" s="603"/>
      <c r="BR39" s="603"/>
      <c r="BS39" s="603"/>
      <c r="BT39" s="603"/>
      <c r="BU39" s="604"/>
      <c r="BV39" s="597">
        <v>6615</v>
      </c>
      <c r="BW39" s="378"/>
      <c r="BX39" s="378"/>
      <c r="BY39" s="378"/>
      <c r="BZ39" s="378"/>
      <c r="CA39" s="378"/>
      <c r="CB39" s="609"/>
      <c r="CD39" s="602" t="s">
        <v>423</v>
      </c>
      <c r="CE39" s="603"/>
      <c r="CF39" s="603"/>
      <c r="CG39" s="603"/>
      <c r="CH39" s="603"/>
      <c r="CI39" s="603"/>
      <c r="CJ39" s="603"/>
      <c r="CK39" s="603"/>
      <c r="CL39" s="603"/>
      <c r="CM39" s="603"/>
      <c r="CN39" s="603"/>
      <c r="CO39" s="603"/>
      <c r="CP39" s="603"/>
      <c r="CQ39" s="604"/>
      <c r="CR39" s="597">
        <v>697514</v>
      </c>
      <c r="CS39" s="627"/>
      <c r="CT39" s="627"/>
      <c r="CU39" s="627"/>
      <c r="CV39" s="627"/>
      <c r="CW39" s="627"/>
      <c r="CX39" s="627"/>
      <c r="CY39" s="628"/>
      <c r="CZ39" s="605">
        <v>5.7</v>
      </c>
      <c r="DA39" s="629"/>
      <c r="DB39" s="629"/>
      <c r="DC39" s="630"/>
      <c r="DD39" s="608">
        <v>683020</v>
      </c>
      <c r="DE39" s="627"/>
      <c r="DF39" s="627"/>
      <c r="DG39" s="627"/>
      <c r="DH39" s="627"/>
      <c r="DI39" s="627"/>
      <c r="DJ39" s="627"/>
      <c r="DK39" s="628"/>
      <c r="DL39" s="608" t="s">
        <v>207</v>
      </c>
      <c r="DM39" s="627"/>
      <c r="DN39" s="627"/>
      <c r="DO39" s="627"/>
      <c r="DP39" s="627"/>
      <c r="DQ39" s="627"/>
      <c r="DR39" s="627"/>
      <c r="DS39" s="627"/>
      <c r="DT39" s="627"/>
      <c r="DU39" s="627"/>
      <c r="DV39" s="628"/>
      <c r="DW39" s="605" t="s">
        <v>207</v>
      </c>
      <c r="DX39" s="629"/>
      <c r="DY39" s="629"/>
      <c r="DZ39" s="629"/>
      <c r="EA39" s="629"/>
      <c r="EB39" s="629"/>
      <c r="EC39" s="631"/>
    </row>
    <row r="40" spans="2:133" ht="11.25" customHeight="1" x14ac:dyDescent="0.2">
      <c r="B40" s="602" t="s">
        <v>427</v>
      </c>
      <c r="C40" s="603"/>
      <c r="D40" s="603"/>
      <c r="E40" s="603"/>
      <c r="F40" s="603"/>
      <c r="G40" s="603"/>
      <c r="H40" s="603"/>
      <c r="I40" s="603"/>
      <c r="J40" s="603"/>
      <c r="K40" s="603"/>
      <c r="L40" s="603"/>
      <c r="M40" s="603"/>
      <c r="N40" s="603"/>
      <c r="O40" s="603"/>
      <c r="P40" s="603"/>
      <c r="Q40" s="604"/>
      <c r="R40" s="597" t="s">
        <v>207</v>
      </c>
      <c r="S40" s="378"/>
      <c r="T40" s="378"/>
      <c r="U40" s="378"/>
      <c r="V40" s="378"/>
      <c r="W40" s="378"/>
      <c r="X40" s="378"/>
      <c r="Y40" s="598"/>
      <c r="Z40" s="599" t="s">
        <v>207</v>
      </c>
      <c r="AA40" s="599"/>
      <c r="AB40" s="599"/>
      <c r="AC40" s="599"/>
      <c r="AD40" s="600" t="s">
        <v>207</v>
      </c>
      <c r="AE40" s="600"/>
      <c r="AF40" s="600"/>
      <c r="AG40" s="600"/>
      <c r="AH40" s="600"/>
      <c r="AI40" s="600"/>
      <c r="AJ40" s="600"/>
      <c r="AK40" s="600"/>
      <c r="AL40" s="605" t="s">
        <v>207</v>
      </c>
      <c r="AM40" s="384"/>
      <c r="AN40" s="384"/>
      <c r="AO40" s="606"/>
      <c r="AQ40" s="652" t="s">
        <v>428</v>
      </c>
      <c r="AR40" s="381"/>
      <c r="AS40" s="381"/>
      <c r="AT40" s="381"/>
      <c r="AU40" s="381"/>
      <c r="AV40" s="381"/>
      <c r="AW40" s="381"/>
      <c r="AX40" s="381"/>
      <c r="AY40" s="653"/>
      <c r="AZ40" s="597" t="s">
        <v>207</v>
      </c>
      <c r="BA40" s="378"/>
      <c r="BB40" s="378"/>
      <c r="BC40" s="378"/>
      <c r="BD40" s="627"/>
      <c r="BE40" s="627"/>
      <c r="BF40" s="643"/>
      <c r="BG40" s="681" t="s">
        <v>429</v>
      </c>
      <c r="BH40" s="538"/>
      <c r="BI40" s="538"/>
      <c r="BJ40" s="538"/>
      <c r="BK40" s="538"/>
      <c r="BL40" s="7"/>
      <c r="BM40" s="603" t="s">
        <v>430</v>
      </c>
      <c r="BN40" s="603"/>
      <c r="BO40" s="603"/>
      <c r="BP40" s="603"/>
      <c r="BQ40" s="603"/>
      <c r="BR40" s="603"/>
      <c r="BS40" s="603"/>
      <c r="BT40" s="603"/>
      <c r="BU40" s="604"/>
      <c r="BV40" s="597">
        <v>101</v>
      </c>
      <c r="BW40" s="378"/>
      <c r="BX40" s="378"/>
      <c r="BY40" s="378"/>
      <c r="BZ40" s="378"/>
      <c r="CA40" s="378"/>
      <c r="CB40" s="609"/>
      <c r="CD40" s="602" t="s">
        <v>373</v>
      </c>
      <c r="CE40" s="603"/>
      <c r="CF40" s="603"/>
      <c r="CG40" s="603"/>
      <c r="CH40" s="603"/>
      <c r="CI40" s="603"/>
      <c r="CJ40" s="603"/>
      <c r="CK40" s="603"/>
      <c r="CL40" s="603"/>
      <c r="CM40" s="603"/>
      <c r="CN40" s="603"/>
      <c r="CO40" s="603"/>
      <c r="CP40" s="603"/>
      <c r="CQ40" s="604"/>
      <c r="CR40" s="597">
        <v>57830</v>
      </c>
      <c r="CS40" s="378"/>
      <c r="CT40" s="378"/>
      <c r="CU40" s="378"/>
      <c r="CV40" s="378"/>
      <c r="CW40" s="378"/>
      <c r="CX40" s="378"/>
      <c r="CY40" s="598"/>
      <c r="CZ40" s="605">
        <v>0.5</v>
      </c>
      <c r="DA40" s="629"/>
      <c r="DB40" s="629"/>
      <c r="DC40" s="630"/>
      <c r="DD40" s="608">
        <v>31590</v>
      </c>
      <c r="DE40" s="378"/>
      <c r="DF40" s="378"/>
      <c r="DG40" s="378"/>
      <c r="DH40" s="378"/>
      <c r="DI40" s="378"/>
      <c r="DJ40" s="378"/>
      <c r="DK40" s="598"/>
      <c r="DL40" s="608">
        <v>30692</v>
      </c>
      <c r="DM40" s="378"/>
      <c r="DN40" s="378"/>
      <c r="DO40" s="378"/>
      <c r="DP40" s="378"/>
      <c r="DQ40" s="378"/>
      <c r="DR40" s="378"/>
      <c r="DS40" s="378"/>
      <c r="DT40" s="378"/>
      <c r="DU40" s="378"/>
      <c r="DV40" s="598"/>
      <c r="DW40" s="605">
        <v>0.5</v>
      </c>
      <c r="DX40" s="629"/>
      <c r="DY40" s="629"/>
      <c r="DZ40" s="629"/>
      <c r="EA40" s="629"/>
      <c r="EB40" s="629"/>
      <c r="EC40" s="631"/>
    </row>
    <row r="41" spans="2:133" ht="11.25" customHeight="1" x14ac:dyDescent="0.2">
      <c r="B41" s="602" t="s">
        <v>431</v>
      </c>
      <c r="C41" s="603"/>
      <c r="D41" s="603"/>
      <c r="E41" s="603"/>
      <c r="F41" s="603"/>
      <c r="G41" s="603"/>
      <c r="H41" s="603"/>
      <c r="I41" s="603"/>
      <c r="J41" s="603"/>
      <c r="K41" s="603"/>
      <c r="L41" s="603"/>
      <c r="M41" s="603"/>
      <c r="N41" s="603"/>
      <c r="O41" s="603"/>
      <c r="P41" s="603"/>
      <c r="Q41" s="604"/>
      <c r="R41" s="597" t="s">
        <v>207</v>
      </c>
      <c r="S41" s="378"/>
      <c r="T41" s="378"/>
      <c r="U41" s="378"/>
      <c r="V41" s="378"/>
      <c r="W41" s="378"/>
      <c r="X41" s="378"/>
      <c r="Y41" s="598"/>
      <c r="Z41" s="599" t="s">
        <v>207</v>
      </c>
      <c r="AA41" s="599"/>
      <c r="AB41" s="599"/>
      <c r="AC41" s="599"/>
      <c r="AD41" s="600" t="s">
        <v>207</v>
      </c>
      <c r="AE41" s="600"/>
      <c r="AF41" s="600"/>
      <c r="AG41" s="600"/>
      <c r="AH41" s="600"/>
      <c r="AI41" s="600"/>
      <c r="AJ41" s="600"/>
      <c r="AK41" s="600"/>
      <c r="AL41" s="605" t="s">
        <v>207</v>
      </c>
      <c r="AM41" s="384"/>
      <c r="AN41" s="384"/>
      <c r="AO41" s="606"/>
      <c r="AQ41" s="652" t="s">
        <v>432</v>
      </c>
      <c r="AR41" s="381"/>
      <c r="AS41" s="381"/>
      <c r="AT41" s="381"/>
      <c r="AU41" s="381"/>
      <c r="AV41" s="381"/>
      <c r="AW41" s="381"/>
      <c r="AX41" s="381"/>
      <c r="AY41" s="653"/>
      <c r="AZ41" s="597">
        <v>206838</v>
      </c>
      <c r="BA41" s="378"/>
      <c r="BB41" s="378"/>
      <c r="BC41" s="378"/>
      <c r="BD41" s="627"/>
      <c r="BE41" s="627"/>
      <c r="BF41" s="643"/>
      <c r="BG41" s="681"/>
      <c r="BH41" s="538"/>
      <c r="BI41" s="538"/>
      <c r="BJ41" s="538"/>
      <c r="BK41" s="538"/>
      <c r="BL41" s="7"/>
      <c r="BM41" s="603" t="s">
        <v>345</v>
      </c>
      <c r="BN41" s="603"/>
      <c r="BO41" s="603"/>
      <c r="BP41" s="603"/>
      <c r="BQ41" s="603"/>
      <c r="BR41" s="603"/>
      <c r="BS41" s="603"/>
      <c r="BT41" s="603"/>
      <c r="BU41" s="604"/>
      <c r="BV41" s="597">
        <v>1</v>
      </c>
      <c r="BW41" s="378"/>
      <c r="BX41" s="378"/>
      <c r="BY41" s="378"/>
      <c r="BZ41" s="378"/>
      <c r="CA41" s="378"/>
      <c r="CB41" s="609"/>
      <c r="CD41" s="602" t="s">
        <v>294</v>
      </c>
      <c r="CE41" s="603"/>
      <c r="CF41" s="603"/>
      <c r="CG41" s="603"/>
      <c r="CH41" s="603"/>
      <c r="CI41" s="603"/>
      <c r="CJ41" s="603"/>
      <c r="CK41" s="603"/>
      <c r="CL41" s="603"/>
      <c r="CM41" s="603"/>
      <c r="CN41" s="603"/>
      <c r="CO41" s="603"/>
      <c r="CP41" s="603"/>
      <c r="CQ41" s="604"/>
      <c r="CR41" s="597" t="s">
        <v>207</v>
      </c>
      <c r="CS41" s="627"/>
      <c r="CT41" s="627"/>
      <c r="CU41" s="627"/>
      <c r="CV41" s="627"/>
      <c r="CW41" s="627"/>
      <c r="CX41" s="627"/>
      <c r="CY41" s="628"/>
      <c r="CZ41" s="605" t="s">
        <v>207</v>
      </c>
      <c r="DA41" s="629"/>
      <c r="DB41" s="629"/>
      <c r="DC41" s="630"/>
      <c r="DD41" s="608" t="s">
        <v>207</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2">
      <c r="B42" s="602" t="s">
        <v>433</v>
      </c>
      <c r="C42" s="603"/>
      <c r="D42" s="603"/>
      <c r="E42" s="603"/>
      <c r="F42" s="603"/>
      <c r="G42" s="603"/>
      <c r="H42" s="603"/>
      <c r="I42" s="603"/>
      <c r="J42" s="603"/>
      <c r="K42" s="603"/>
      <c r="L42" s="603"/>
      <c r="M42" s="603"/>
      <c r="N42" s="603"/>
      <c r="O42" s="603"/>
      <c r="P42" s="603"/>
      <c r="Q42" s="604"/>
      <c r="R42" s="597">
        <v>332500</v>
      </c>
      <c r="S42" s="378"/>
      <c r="T42" s="378"/>
      <c r="U42" s="378"/>
      <c r="V42" s="378"/>
      <c r="W42" s="378"/>
      <c r="X42" s="378"/>
      <c r="Y42" s="598"/>
      <c r="Z42" s="599">
        <v>2.6</v>
      </c>
      <c r="AA42" s="599"/>
      <c r="AB42" s="599"/>
      <c r="AC42" s="599"/>
      <c r="AD42" s="600" t="s">
        <v>207</v>
      </c>
      <c r="AE42" s="600"/>
      <c r="AF42" s="600"/>
      <c r="AG42" s="600"/>
      <c r="AH42" s="600"/>
      <c r="AI42" s="600"/>
      <c r="AJ42" s="600"/>
      <c r="AK42" s="600"/>
      <c r="AL42" s="605" t="s">
        <v>207</v>
      </c>
      <c r="AM42" s="384"/>
      <c r="AN42" s="384"/>
      <c r="AO42" s="606"/>
      <c r="AQ42" s="660" t="s">
        <v>435</v>
      </c>
      <c r="AR42" s="661"/>
      <c r="AS42" s="661"/>
      <c r="AT42" s="661"/>
      <c r="AU42" s="661"/>
      <c r="AV42" s="661"/>
      <c r="AW42" s="661"/>
      <c r="AX42" s="661"/>
      <c r="AY42" s="662"/>
      <c r="AZ42" s="663">
        <v>650924</v>
      </c>
      <c r="BA42" s="664"/>
      <c r="BB42" s="664"/>
      <c r="BC42" s="664"/>
      <c r="BD42" s="645"/>
      <c r="BE42" s="645"/>
      <c r="BF42" s="647"/>
      <c r="BG42" s="554"/>
      <c r="BH42" s="555"/>
      <c r="BI42" s="555"/>
      <c r="BJ42" s="555"/>
      <c r="BK42" s="555"/>
      <c r="BL42" s="23"/>
      <c r="BM42" s="615" t="s">
        <v>436</v>
      </c>
      <c r="BN42" s="615"/>
      <c r="BO42" s="615"/>
      <c r="BP42" s="615"/>
      <c r="BQ42" s="615"/>
      <c r="BR42" s="615"/>
      <c r="BS42" s="615"/>
      <c r="BT42" s="615"/>
      <c r="BU42" s="616"/>
      <c r="BV42" s="663">
        <v>299</v>
      </c>
      <c r="BW42" s="664"/>
      <c r="BX42" s="664"/>
      <c r="BY42" s="664"/>
      <c r="BZ42" s="664"/>
      <c r="CA42" s="664"/>
      <c r="CB42" s="665"/>
      <c r="CD42" s="602" t="s">
        <v>286</v>
      </c>
      <c r="CE42" s="603"/>
      <c r="CF42" s="603"/>
      <c r="CG42" s="603"/>
      <c r="CH42" s="603"/>
      <c r="CI42" s="603"/>
      <c r="CJ42" s="603"/>
      <c r="CK42" s="603"/>
      <c r="CL42" s="603"/>
      <c r="CM42" s="603"/>
      <c r="CN42" s="603"/>
      <c r="CO42" s="603"/>
      <c r="CP42" s="603"/>
      <c r="CQ42" s="604"/>
      <c r="CR42" s="597">
        <v>1151894</v>
      </c>
      <c r="CS42" s="378"/>
      <c r="CT42" s="378"/>
      <c r="CU42" s="378"/>
      <c r="CV42" s="378"/>
      <c r="CW42" s="378"/>
      <c r="CX42" s="378"/>
      <c r="CY42" s="598"/>
      <c r="CZ42" s="605">
        <v>9.4</v>
      </c>
      <c r="DA42" s="384"/>
      <c r="DB42" s="384"/>
      <c r="DC42" s="610"/>
      <c r="DD42" s="608">
        <v>229256</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2">
      <c r="B43" s="614" t="s">
        <v>434</v>
      </c>
      <c r="C43" s="615"/>
      <c r="D43" s="615"/>
      <c r="E43" s="615"/>
      <c r="F43" s="615"/>
      <c r="G43" s="615"/>
      <c r="H43" s="615"/>
      <c r="I43" s="615"/>
      <c r="J43" s="615"/>
      <c r="K43" s="615"/>
      <c r="L43" s="615"/>
      <c r="M43" s="615"/>
      <c r="N43" s="615"/>
      <c r="O43" s="615"/>
      <c r="P43" s="615"/>
      <c r="Q43" s="616"/>
      <c r="R43" s="663">
        <v>12849240</v>
      </c>
      <c r="S43" s="664"/>
      <c r="T43" s="664"/>
      <c r="U43" s="664"/>
      <c r="V43" s="664"/>
      <c r="W43" s="664"/>
      <c r="X43" s="664"/>
      <c r="Y43" s="666"/>
      <c r="Z43" s="667">
        <v>100</v>
      </c>
      <c r="AA43" s="667"/>
      <c r="AB43" s="667"/>
      <c r="AC43" s="667"/>
      <c r="AD43" s="668">
        <v>5574562</v>
      </c>
      <c r="AE43" s="668"/>
      <c r="AF43" s="668"/>
      <c r="AG43" s="668"/>
      <c r="AH43" s="668"/>
      <c r="AI43" s="668"/>
      <c r="AJ43" s="668"/>
      <c r="AK43" s="668"/>
      <c r="AL43" s="669">
        <v>100</v>
      </c>
      <c r="AM43" s="646"/>
      <c r="AN43" s="646"/>
      <c r="AO43" s="670"/>
      <c r="CD43" s="602" t="s">
        <v>84</v>
      </c>
      <c r="CE43" s="603"/>
      <c r="CF43" s="603"/>
      <c r="CG43" s="603"/>
      <c r="CH43" s="603"/>
      <c r="CI43" s="603"/>
      <c r="CJ43" s="603"/>
      <c r="CK43" s="603"/>
      <c r="CL43" s="603"/>
      <c r="CM43" s="603"/>
      <c r="CN43" s="603"/>
      <c r="CO43" s="603"/>
      <c r="CP43" s="603"/>
      <c r="CQ43" s="604"/>
      <c r="CR43" s="597">
        <v>45956</v>
      </c>
      <c r="CS43" s="627"/>
      <c r="CT43" s="627"/>
      <c r="CU43" s="627"/>
      <c r="CV43" s="627"/>
      <c r="CW43" s="627"/>
      <c r="CX43" s="627"/>
      <c r="CY43" s="628"/>
      <c r="CZ43" s="605">
        <v>0.4</v>
      </c>
      <c r="DA43" s="629"/>
      <c r="DB43" s="629"/>
      <c r="DC43" s="630"/>
      <c r="DD43" s="608">
        <v>45956</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185</v>
      </c>
      <c r="CE44" s="570"/>
      <c r="CF44" s="602" t="s">
        <v>437</v>
      </c>
      <c r="CG44" s="603"/>
      <c r="CH44" s="603"/>
      <c r="CI44" s="603"/>
      <c r="CJ44" s="603"/>
      <c r="CK44" s="603"/>
      <c r="CL44" s="603"/>
      <c r="CM44" s="603"/>
      <c r="CN44" s="603"/>
      <c r="CO44" s="603"/>
      <c r="CP44" s="603"/>
      <c r="CQ44" s="604"/>
      <c r="CR44" s="597">
        <v>1151894</v>
      </c>
      <c r="CS44" s="378"/>
      <c r="CT44" s="378"/>
      <c r="CU44" s="378"/>
      <c r="CV44" s="378"/>
      <c r="CW44" s="378"/>
      <c r="CX44" s="378"/>
      <c r="CY44" s="598"/>
      <c r="CZ44" s="605">
        <v>9.4</v>
      </c>
      <c r="DA44" s="384"/>
      <c r="DB44" s="384"/>
      <c r="DC44" s="610"/>
      <c r="DD44" s="608">
        <v>229256</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2">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438</v>
      </c>
      <c r="CG45" s="603"/>
      <c r="CH45" s="603"/>
      <c r="CI45" s="603"/>
      <c r="CJ45" s="603"/>
      <c r="CK45" s="603"/>
      <c r="CL45" s="603"/>
      <c r="CM45" s="603"/>
      <c r="CN45" s="603"/>
      <c r="CO45" s="603"/>
      <c r="CP45" s="603"/>
      <c r="CQ45" s="604"/>
      <c r="CR45" s="597">
        <v>604520</v>
      </c>
      <c r="CS45" s="627"/>
      <c r="CT45" s="627"/>
      <c r="CU45" s="627"/>
      <c r="CV45" s="627"/>
      <c r="CW45" s="627"/>
      <c r="CX45" s="627"/>
      <c r="CY45" s="628"/>
      <c r="CZ45" s="605">
        <v>4.9000000000000004</v>
      </c>
      <c r="DA45" s="629"/>
      <c r="DB45" s="629"/>
      <c r="DC45" s="630"/>
      <c r="DD45" s="608">
        <v>46430</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2">
      <c r="B46" s="45" t="s">
        <v>406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396</v>
      </c>
      <c r="CG46" s="603"/>
      <c r="CH46" s="603"/>
      <c r="CI46" s="603"/>
      <c r="CJ46" s="603"/>
      <c r="CK46" s="603"/>
      <c r="CL46" s="603"/>
      <c r="CM46" s="603"/>
      <c r="CN46" s="603"/>
      <c r="CO46" s="603"/>
      <c r="CP46" s="603"/>
      <c r="CQ46" s="604"/>
      <c r="CR46" s="597">
        <v>547374</v>
      </c>
      <c r="CS46" s="378"/>
      <c r="CT46" s="378"/>
      <c r="CU46" s="378"/>
      <c r="CV46" s="378"/>
      <c r="CW46" s="378"/>
      <c r="CX46" s="378"/>
      <c r="CY46" s="598"/>
      <c r="CZ46" s="605">
        <v>4.5</v>
      </c>
      <c r="DA46" s="384"/>
      <c r="DB46" s="384"/>
      <c r="DC46" s="610"/>
      <c r="DD46" s="608">
        <v>182826</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2">
      <c r="B47" s="46" t="s">
        <v>273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439</v>
      </c>
      <c r="CG47" s="603"/>
      <c r="CH47" s="603"/>
      <c r="CI47" s="603"/>
      <c r="CJ47" s="603"/>
      <c r="CK47" s="603"/>
      <c r="CL47" s="603"/>
      <c r="CM47" s="603"/>
      <c r="CN47" s="603"/>
      <c r="CO47" s="603"/>
      <c r="CP47" s="603"/>
      <c r="CQ47" s="604"/>
      <c r="CR47" s="597" t="s">
        <v>207</v>
      </c>
      <c r="CS47" s="627"/>
      <c r="CT47" s="627"/>
      <c r="CU47" s="627"/>
      <c r="CV47" s="627"/>
      <c r="CW47" s="627"/>
      <c r="CX47" s="627"/>
      <c r="CY47" s="628"/>
      <c r="CZ47" s="605" t="s">
        <v>207</v>
      </c>
      <c r="DA47" s="629"/>
      <c r="DB47" s="629"/>
      <c r="DC47" s="630"/>
      <c r="DD47" s="608" t="s">
        <v>207</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441</v>
      </c>
      <c r="CG48" s="603"/>
      <c r="CH48" s="603"/>
      <c r="CI48" s="603"/>
      <c r="CJ48" s="603"/>
      <c r="CK48" s="603"/>
      <c r="CL48" s="603"/>
      <c r="CM48" s="603"/>
      <c r="CN48" s="603"/>
      <c r="CO48" s="603"/>
      <c r="CP48" s="603"/>
      <c r="CQ48" s="604"/>
      <c r="CR48" s="597" t="s">
        <v>207</v>
      </c>
      <c r="CS48" s="378"/>
      <c r="CT48" s="378"/>
      <c r="CU48" s="378"/>
      <c r="CV48" s="378"/>
      <c r="CW48" s="378"/>
      <c r="CX48" s="378"/>
      <c r="CY48" s="598"/>
      <c r="CZ48" s="605" t="s">
        <v>207</v>
      </c>
      <c r="DA48" s="384"/>
      <c r="DB48" s="384"/>
      <c r="DC48" s="610"/>
      <c r="DD48" s="608" t="s">
        <v>207</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147</v>
      </c>
      <c r="CE49" s="615"/>
      <c r="CF49" s="615"/>
      <c r="CG49" s="615"/>
      <c r="CH49" s="615"/>
      <c r="CI49" s="615"/>
      <c r="CJ49" s="615"/>
      <c r="CK49" s="615"/>
      <c r="CL49" s="615"/>
      <c r="CM49" s="615"/>
      <c r="CN49" s="615"/>
      <c r="CO49" s="615"/>
      <c r="CP49" s="615"/>
      <c r="CQ49" s="616"/>
      <c r="CR49" s="663">
        <v>12265276</v>
      </c>
      <c r="CS49" s="645"/>
      <c r="CT49" s="645"/>
      <c r="CU49" s="645"/>
      <c r="CV49" s="645"/>
      <c r="CW49" s="645"/>
      <c r="CX49" s="645"/>
      <c r="CY49" s="671"/>
      <c r="CZ49" s="669">
        <v>100</v>
      </c>
      <c r="DA49" s="672"/>
      <c r="DB49" s="672"/>
      <c r="DC49" s="673"/>
      <c r="DD49" s="674">
        <v>7082669</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knBZ9l0TL6opV4UwewlEiDbdcn3pg/I9IVpkvItbWYAzVe1Ej8drJfH7MRvhdH419W9Yo0OAEzZJq6aSLGXG/g==" saltValue="vREvjBe/VL80ecBJTDJH6Q=="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297</v>
      </c>
      <c r="DK2" s="686"/>
      <c r="DL2" s="686"/>
      <c r="DM2" s="686"/>
      <c r="DN2" s="686"/>
      <c r="DO2" s="687"/>
      <c r="DP2" s="70"/>
      <c r="DQ2" s="685" t="s">
        <v>184</v>
      </c>
      <c r="DR2" s="686"/>
      <c r="DS2" s="686"/>
      <c r="DT2" s="686"/>
      <c r="DU2" s="686"/>
      <c r="DV2" s="686"/>
      <c r="DW2" s="686"/>
      <c r="DX2" s="686"/>
      <c r="DY2" s="686"/>
      <c r="DZ2" s="687"/>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688" t="s">
        <v>212</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442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953" t="s">
        <v>443</v>
      </c>
      <c r="B5" s="954"/>
      <c r="C5" s="954"/>
      <c r="D5" s="954"/>
      <c r="E5" s="954"/>
      <c r="F5" s="954"/>
      <c r="G5" s="954"/>
      <c r="H5" s="954"/>
      <c r="I5" s="954"/>
      <c r="J5" s="954"/>
      <c r="K5" s="954"/>
      <c r="L5" s="954"/>
      <c r="M5" s="954"/>
      <c r="N5" s="954"/>
      <c r="O5" s="954"/>
      <c r="P5" s="955"/>
      <c r="Q5" s="959" t="s">
        <v>191</v>
      </c>
      <c r="R5" s="960"/>
      <c r="S5" s="960"/>
      <c r="T5" s="960"/>
      <c r="U5" s="961"/>
      <c r="V5" s="959" t="s">
        <v>444</v>
      </c>
      <c r="W5" s="960"/>
      <c r="X5" s="960"/>
      <c r="Y5" s="960"/>
      <c r="Z5" s="961"/>
      <c r="AA5" s="959" t="s">
        <v>445</v>
      </c>
      <c r="AB5" s="960"/>
      <c r="AC5" s="960"/>
      <c r="AD5" s="960"/>
      <c r="AE5" s="960"/>
      <c r="AF5" s="965" t="s">
        <v>188</v>
      </c>
      <c r="AG5" s="960"/>
      <c r="AH5" s="960"/>
      <c r="AI5" s="960"/>
      <c r="AJ5" s="966"/>
      <c r="AK5" s="960" t="s">
        <v>238</v>
      </c>
      <c r="AL5" s="960"/>
      <c r="AM5" s="960"/>
      <c r="AN5" s="960"/>
      <c r="AO5" s="961"/>
      <c r="AP5" s="959" t="s">
        <v>446</v>
      </c>
      <c r="AQ5" s="960"/>
      <c r="AR5" s="960"/>
      <c r="AS5" s="960"/>
      <c r="AT5" s="961"/>
      <c r="AU5" s="959" t="s">
        <v>448</v>
      </c>
      <c r="AV5" s="960"/>
      <c r="AW5" s="960"/>
      <c r="AX5" s="960"/>
      <c r="AY5" s="966"/>
      <c r="AZ5" s="73"/>
      <c r="BA5" s="73"/>
      <c r="BB5" s="73"/>
      <c r="BC5" s="73"/>
      <c r="BD5" s="73"/>
      <c r="BE5" s="85"/>
      <c r="BF5" s="85"/>
      <c r="BG5" s="85"/>
      <c r="BH5" s="85"/>
      <c r="BI5" s="85"/>
      <c r="BJ5" s="85"/>
      <c r="BK5" s="85"/>
      <c r="BL5" s="85"/>
      <c r="BM5" s="85"/>
      <c r="BN5" s="85"/>
      <c r="BO5" s="85"/>
      <c r="BP5" s="85"/>
      <c r="BQ5" s="953" t="s">
        <v>449</v>
      </c>
      <c r="BR5" s="954"/>
      <c r="BS5" s="954"/>
      <c r="BT5" s="954"/>
      <c r="BU5" s="954"/>
      <c r="BV5" s="954"/>
      <c r="BW5" s="954"/>
      <c r="BX5" s="954"/>
      <c r="BY5" s="954"/>
      <c r="BZ5" s="954"/>
      <c r="CA5" s="954"/>
      <c r="CB5" s="954"/>
      <c r="CC5" s="954"/>
      <c r="CD5" s="954"/>
      <c r="CE5" s="954"/>
      <c r="CF5" s="954"/>
      <c r="CG5" s="955"/>
      <c r="CH5" s="959" t="s">
        <v>369</v>
      </c>
      <c r="CI5" s="960"/>
      <c r="CJ5" s="960"/>
      <c r="CK5" s="960"/>
      <c r="CL5" s="961"/>
      <c r="CM5" s="959" t="s">
        <v>236</v>
      </c>
      <c r="CN5" s="960"/>
      <c r="CO5" s="960"/>
      <c r="CP5" s="960"/>
      <c r="CQ5" s="961"/>
      <c r="CR5" s="959" t="s">
        <v>255</v>
      </c>
      <c r="CS5" s="960"/>
      <c r="CT5" s="960"/>
      <c r="CU5" s="960"/>
      <c r="CV5" s="961"/>
      <c r="CW5" s="959" t="s">
        <v>57</v>
      </c>
      <c r="CX5" s="960"/>
      <c r="CY5" s="960"/>
      <c r="CZ5" s="960"/>
      <c r="DA5" s="961"/>
      <c r="DB5" s="959" t="s">
        <v>415</v>
      </c>
      <c r="DC5" s="960"/>
      <c r="DD5" s="960"/>
      <c r="DE5" s="960"/>
      <c r="DF5" s="961"/>
      <c r="DG5" s="969" t="s">
        <v>252</v>
      </c>
      <c r="DH5" s="970"/>
      <c r="DI5" s="970"/>
      <c r="DJ5" s="970"/>
      <c r="DK5" s="971"/>
      <c r="DL5" s="969" t="s">
        <v>450</v>
      </c>
      <c r="DM5" s="970"/>
      <c r="DN5" s="970"/>
      <c r="DO5" s="970"/>
      <c r="DP5" s="971"/>
      <c r="DQ5" s="959" t="s">
        <v>451</v>
      </c>
      <c r="DR5" s="960"/>
      <c r="DS5" s="960"/>
      <c r="DT5" s="960"/>
      <c r="DU5" s="961"/>
      <c r="DV5" s="959" t="s">
        <v>448</v>
      </c>
      <c r="DW5" s="960"/>
      <c r="DX5" s="960"/>
      <c r="DY5" s="960"/>
      <c r="DZ5" s="966"/>
      <c r="EA5" s="82"/>
    </row>
    <row r="6" spans="1:131" s="54" customFormat="1" ht="26.25" customHeight="1" x14ac:dyDescent="0.2">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2">
      <c r="A7" s="59">
        <v>1</v>
      </c>
      <c r="B7" s="689" t="s">
        <v>453</v>
      </c>
      <c r="C7" s="690"/>
      <c r="D7" s="690"/>
      <c r="E7" s="690"/>
      <c r="F7" s="690"/>
      <c r="G7" s="690"/>
      <c r="H7" s="690"/>
      <c r="I7" s="690"/>
      <c r="J7" s="690"/>
      <c r="K7" s="690"/>
      <c r="L7" s="690"/>
      <c r="M7" s="690"/>
      <c r="N7" s="690"/>
      <c r="O7" s="690"/>
      <c r="P7" s="691"/>
      <c r="Q7" s="692">
        <v>12882</v>
      </c>
      <c r="R7" s="693"/>
      <c r="S7" s="693"/>
      <c r="T7" s="693"/>
      <c r="U7" s="693"/>
      <c r="V7" s="693">
        <v>12298</v>
      </c>
      <c r="W7" s="693"/>
      <c r="X7" s="693"/>
      <c r="Y7" s="693"/>
      <c r="Z7" s="693"/>
      <c r="AA7" s="693">
        <v>584</v>
      </c>
      <c r="AB7" s="693"/>
      <c r="AC7" s="693"/>
      <c r="AD7" s="693"/>
      <c r="AE7" s="694"/>
      <c r="AF7" s="695">
        <v>443</v>
      </c>
      <c r="AG7" s="696"/>
      <c r="AH7" s="696"/>
      <c r="AI7" s="696"/>
      <c r="AJ7" s="697"/>
      <c r="AK7" s="698">
        <v>970</v>
      </c>
      <c r="AL7" s="693"/>
      <c r="AM7" s="693"/>
      <c r="AN7" s="693"/>
      <c r="AO7" s="693"/>
      <c r="AP7" s="693">
        <v>7468</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c r="BT7" s="690"/>
      <c r="BU7" s="690"/>
      <c r="BV7" s="690"/>
      <c r="BW7" s="690"/>
      <c r="BX7" s="690"/>
      <c r="BY7" s="690"/>
      <c r="BZ7" s="690"/>
      <c r="CA7" s="690"/>
      <c r="CB7" s="690"/>
      <c r="CC7" s="690"/>
      <c r="CD7" s="690"/>
      <c r="CE7" s="690"/>
      <c r="CF7" s="690"/>
      <c r="CG7" s="691"/>
      <c r="CH7" s="701"/>
      <c r="CI7" s="702"/>
      <c r="CJ7" s="702"/>
      <c r="CK7" s="702"/>
      <c r="CL7" s="703"/>
      <c r="CM7" s="701"/>
      <c r="CN7" s="702"/>
      <c r="CO7" s="702"/>
      <c r="CP7" s="702"/>
      <c r="CQ7" s="703"/>
      <c r="CR7" s="701"/>
      <c r="CS7" s="702"/>
      <c r="CT7" s="702"/>
      <c r="CU7" s="702"/>
      <c r="CV7" s="703"/>
      <c r="CW7" s="701"/>
      <c r="CX7" s="702"/>
      <c r="CY7" s="702"/>
      <c r="CZ7" s="702"/>
      <c r="DA7" s="703"/>
      <c r="DB7" s="701"/>
      <c r="DC7" s="702"/>
      <c r="DD7" s="702"/>
      <c r="DE7" s="702"/>
      <c r="DF7" s="703"/>
      <c r="DG7" s="701"/>
      <c r="DH7" s="702"/>
      <c r="DI7" s="702"/>
      <c r="DJ7" s="702"/>
      <c r="DK7" s="703"/>
      <c r="DL7" s="701"/>
      <c r="DM7" s="702"/>
      <c r="DN7" s="702"/>
      <c r="DO7" s="702"/>
      <c r="DP7" s="703"/>
      <c r="DQ7" s="701"/>
      <c r="DR7" s="702"/>
      <c r="DS7" s="702"/>
      <c r="DT7" s="702"/>
      <c r="DU7" s="703"/>
      <c r="DV7" s="689"/>
      <c r="DW7" s="690"/>
      <c r="DX7" s="690"/>
      <c r="DY7" s="690"/>
      <c r="DZ7" s="704"/>
      <c r="EA7" s="82"/>
    </row>
    <row r="8" spans="1:131" s="54" customFormat="1" ht="26.25" customHeight="1" x14ac:dyDescent="0.2">
      <c r="A8" s="60">
        <v>2</v>
      </c>
      <c r="B8" s="705"/>
      <c r="C8" s="706"/>
      <c r="D8" s="706"/>
      <c r="E8" s="706"/>
      <c r="F8" s="706"/>
      <c r="G8" s="706"/>
      <c r="H8" s="706"/>
      <c r="I8" s="706"/>
      <c r="J8" s="706"/>
      <c r="K8" s="706"/>
      <c r="L8" s="706"/>
      <c r="M8" s="706"/>
      <c r="N8" s="706"/>
      <c r="O8" s="706"/>
      <c r="P8" s="707"/>
      <c r="Q8" s="708"/>
      <c r="R8" s="709"/>
      <c r="S8" s="709"/>
      <c r="T8" s="709"/>
      <c r="U8" s="709"/>
      <c r="V8" s="709"/>
      <c r="W8" s="709"/>
      <c r="X8" s="709"/>
      <c r="Y8" s="709"/>
      <c r="Z8" s="709"/>
      <c r="AA8" s="709"/>
      <c r="AB8" s="709"/>
      <c r="AC8" s="709"/>
      <c r="AD8" s="709"/>
      <c r="AE8" s="710"/>
      <c r="AF8" s="711"/>
      <c r="AG8" s="712"/>
      <c r="AH8" s="712"/>
      <c r="AI8" s="712"/>
      <c r="AJ8" s="713"/>
      <c r="AK8" s="714"/>
      <c r="AL8" s="709"/>
      <c r="AM8" s="709"/>
      <c r="AN8" s="709"/>
      <c r="AO8" s="709"/>
      <c r="AP8" s="709"/>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c r="BT8" s="706"/>
      <c r="BU8" s="706"/>
      <c r="BV8" s="706"/>
      <c r="BW8" s="706"/>
      <c r="BX8" s="706"/>
      <c r="BY8" s="706"/>
      <c r="BZ8" s="706"/>
      <c r="CA8" s="706"/>
      <c r="CB8" s="706"/>
      <c r="CC8" s="706"/>
      <c r="CD8" s="706"/>
      <c r="CE8" s="706"/>
      <c r="CF8" s="706"/>
      <c r="CG8" s="707"/>
      <c r="CH8" s="717"/>
      <c r="CI8" s="712"/>
      <c r="CJ8" s="712"/>
      <c r="CK8" s="712"/>
      <c r="CL8" s="718"/>
      <c r="CM8" s="717"/>
      <c r="CN8" s="712"/>
      <c r="CO8" s="712"/>
      <c r="CP8" s="712"/>
      <c r="CQ8" s="718"/>
      <c r="CR8" s="717"/>
      <c r="CS8" s="712"/>
      <c r="CT8" s="712"/>
      <c r="CU8" s="712"/>
      <c r="CV8" s="718"/>
      <c r="CW8" s="717"/>
      <c r="CX8" s="712"/>
      <c r="CY8" s="712"/>
      <c r="CZ8" s="712"/>
      <c r="DA8" s="718"/>
      <c r="DB8" s="717"/>
      <c r="DC8" s="712"/>
      <c r="DD8" s="712"/>
      <c r="DE8" s="712"/>
      <c r="DF8" s="718"/>
      <c r="DG8" s="717"/>
      <c r="DH8" s="712"/>
      <c r="DI8" s="712"/>
      <c r="DJ8" s="712"/>
      <c r="DK8" s="718"/>
      <c r="DL8" s="717"/>
      <c r="DM8" s="712"/>
      <c r="DN8" s="712"/>
      <c r="DO8" s="712"/>
      <c r="DP8" s="718"/>
      <c r="DQ8" s="717"/>
      <c r="DR8" s="712"/>
      <c r="DS8" s="712"/>
      <c r="DT8" s="712"/>
      <c r="DU8" s="718"/>
      <c r="DV8" s="705"/>
      <c r="DW8" s="706"/>
      <c r="DX8" s="706"/>
      <c r="DY8" s="706"/>
      <c r="DZ8" s="719"/>
      <c r="EA8" s="82"/>
    </row>
    <row r="9" spans="1:131" s="54" customFormat="1" ht="26.25" customHeight="1" x14ac:dyDescent="0.2">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2">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2">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2">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2">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2">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2">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2">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2">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2">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2">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2">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2">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2">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455</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2">
      <c r="A23" s="61" t="s">
        <v>262</v>
      </c>
      <c r="B23" s="728" t="s">
        <v>307</v>
      </c>
      <c r="C23" s="729"/>
      <c r="D23" s="729"/>
      <c r="E23" s="729"/>
      <c r="F23" s="729"/>
      <c r="G23" s="729"/>
      <c r="H23" s="729"/>
      <c r="I23" s="729"/>
      <c r="J23" s="729"/>
      <c r="K23" s="729"/>
      <c r="L23" s="729"/>
      <c r="M23" s="729"/>
      <c r="N23" s="729"/>
      <c r="O23" s="729"/>
      <c r="P23" s="730"/>
      <c r="Q23" s="731">
        <v>12882</v>
      </c>
      <c r="R23" s="732"/>
      <c r="S23" s="732"/>
      <c r="T23" s="732"/>
      <c r="U23" s="732"/>
      <c r="V23" s="732">
        <v>12298</v>
      </c>
      <c r="W23" s="732"/>
      <c r="X23" s="732"/>
      <c r="Y23" s="732"/>
      <c r="Z23" s="732"/>
      <c r="AA23" s="732">
        <v>584</v>
      </c>
      <c r="AB23" s="732"/>
      <c r="AC23" s="732"/>
      <c r="AD23" s="732"/>
      <c r="AE23" s="733"/>
      <c r="AF23" s="734">
        <v>443</v>
      </c>
      <c r="AG23" s="732"/>
      <c r="AH23" s="732"/>
      <c r="AI23" s="732"/>
      <c r="AJ23" s="735"/>
      <c r="AK23" s="736"/>
      <c r="AL23" s="737"/>
      <c r="AM23" s="737"/>
      <c r="AN23" s="737"/>
      <c r="AO23" s="737"/>
      <c r="AP23" s="732">
        <v>7468</v>
      </c>
      <c r="AQ23" s="732"/>
      <c r="AR23" s="732"/>
      <c r="AS23" s="732"/>
      <c r="AT23" s="732"/>
      <c r="AU23" s="738"/>
      <c r="AV23" s="738"/>
      <c r="AW23" s="738"/>
      <c r="AX23" s="738"/>
      <c r="AY23" s="739"/>
      <c r="AZ23" s="740" t="s">
        <v>207</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2">
      <c r="A24" s="743" t="s">
        <v>391</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2">
      <c r="A25" s="688" t="s">
        <v>424</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2">
      <c r="A26" s="953" t="s">
        <v>443</v>
      </c>
      <c r="B26" s="954"/>
      <c r="C26" s="954"/>
      <c r="D26" s="954"/>
      <c r="E26" s="954"/>
      <c r="F26" s="954"/>
      <c r="G26" s="954"/>
      <c r="H26" s="954"/>
      <c r="I26" s="954"/>
      <c r="J26" s="954"/>
      <c r="K26" s="954"/>
      <c r="L26" s="954"/>
      <c r="M26" s="954"/>
      <c r="N26" s="954"/>
      <c r="O26" s="954"/>
      <c r="P26" s="955"/>
      <c r="Q26" s="959" t="s">
        <v>457</v>
      </c>
      <c r="R26" s="960"/>
      <c r="S26" s="960"/>
      <c r="T26" s="960"/>
      <c r="U26" s="961"/>
      <c r="V26" s="959" t="s">
        <v>458</v>
      </c>
      <c r="W26" s="960"/>
      <c r="X26" s="960"/>
      <c r="Y26" s="960"/>
      <c r="Z26" s="961"/>
      <c r="AA26" s="959" t="s">
        <v>459</v>
      </c>
      <c r="AB26" s="960"/>
      <c r="AC26" s="960"/>
      <c r="AD26" s="960"/>
      <c r="AE26" s="960"/>
      <c r="AF26" s="975" t="s">
        <v>260</v>
      </c>
      <c r="AG26" s="976"/>
      <c r="AH26" s="976"/>
      <c r="AI26" s="976"/>
      <c r="AJ26" s="977"/>
      <c r="AK26" s="960" t="s">
        <v>393</v>
      </c>
      <c r="AL26" s="960"/>
      <c r="AM26" s="960"/>
      <c r="AN26" s="960"/>
      <c r="AO26" s="961"/>
      <c r="AP26" s="959" t="s">
        <v>362</v>
      </c>
      <c r="AQ26" s="960"/>
      <c r="AR26" s="960"/>
      <c r="AS26" s="960"/>
      <c r="AT26" s="961"/>
      <c r="AU26" s="959" t="s">
        <v>460</v>
      </c>
      <c r="AV26" s="960"/>
      <c r="AW26" s="960"/>
      <c r="AX26" s="960"/>
      <c r="AY26" s="961"/>
      <c r="AZ26" s="959" t="s">
        <v>461</v>
      </c>
      <c r="BA26" s="960"/>
      <c r="BB26" s="960"/>
      <c r="BC26" s="960"/>
      <c r="BD26" s="961"/>
      <c r="BE26" s="959" t="s">
        <v>448</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2">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2">
      <c r="A28" s="62">
        <v>1</v>
      </c>
      <c r="B28" s="689" t="s">
        <v>250</v>
      </c>
      <c r="C28" s="690"/>
      <c r="D28" s="690"/>
      <c r="E28" s="690"/>
      <c r="F28" s="690"/>
      <c r="G28" s="690"/>
      <c r="H28" s="690"/>
      <c r="I28" s="690"/>
      <c r="J28" s="690"/>
      <c r="K28" s="690"/>
      <c r="L28" s="690"/>
      <c r="M28" s="690"/>
      <c r="N28" s="690"/>
      <c r="O28" s="690"/>
      <c r="P28" s="691"/>
      <c r="Q28" s="744">
        <v>3191</v>
      </c>
      <c r="R28" s="745"/>
      <c r="S28" s="745"/>
      <c r="T28" s="745"/>
      <c r="U28" s="745"/>
      <c r="V28" s="745">
        <v>3036</v>
      </c>
      <c r="W28" s="745"/>
      <c r="X28" s="745"/>
      <c r="Y28" s="745"/>
      <c r="Z28" s="745"/>
      <c r="AA28" s="745">
        <v>155</v>
      </c>
      <c r="AB28" s="745"/>
      <c r="AC28" s="745"/>
      <c r="AD28" s="745"/>
      <c r="AE28" s="746"/>
      <c r="AF28" s="747">
        <v>155</v>
      </c>
      <c r="AG28" s="745"/>
      <c r="AH28" s="745"/>
      <c r="AI28" s="745"/>
      <c r="AJ28" s="748"/>
      <c r="AK28" s="749">
        <v>261</v>
      </c>
      <c r="AL28" s="745"/>
      <c r="AM28" s="745"/>
      <c r="AN28" s="745"/>
      <c r="AO28" s="745"/>
      <c r="AP28" s="745"/>
      <c r="AQ28" s="745"/>
      <c r="AR28" s="745"/>
      <c r="AS28" s="745"/>
      <c r="AT28" s="745"/>
      <c r="AU28" s="745"/>
      <c r="AV28" s="745"/>
      <c r="AW28" s="745"/>
      <c r="AX28" s="745"/>
      <c r="AY28" s="745"/>
      <c r="AZ28" s="750"/>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2">
      <c r="A29" s="62">
        <v>2</v>
      </c>
      <c r="B29" s="705" t="s">
        <v>26</v>
      </c>
      <c r="C29" s="706"/>
      <c r="D29" s="706"/>
      <c r="E29" s="706"/>
      <c r="F29" s="706"/>
      <c r="G29" s="706"/>
      <c r="H29" s="706"/>
      <c r="I29" s="706"/>
      <c r="J29" s="706"/>
      <c r="K29" s="706"/>
      <c r="L29" s="706"/>
      <c r="M29" s="706"/>
      <c r="N29" s="706"/>
      <c r="O29" s="706"/>
      <c r="P29" s="707"/>
      <c r="Q29" s="708">
        <v>2163</v>
      </c>
      <c r="R29" s="709"/>
      <c r="S29" s="709"/>
      <c r="T29" s="709"/>
      <c r="U29" s="709"/>
      <c r="V29" s="709">
        <v>2013</v>
      </c>
      <c r="W29" s="709"/>
      <c r="X29" s="709"/>
      <c r="Y29" s="709"/>
      <c r="Z29" s="709"/>
      <c r="AA29" s="709">
        <v>150</v>
      </c>
      <c r="AB29" s="709"/>
      <c r="AC29" s="709"/>
      <c r="AD29" s="709"/>
      <c r="AE29" s="710"/>
      <c r="AF29" s="711">
        <v>150</v>
      </c>
      <c r="AG29" s="712"/>
      <c r="AH29" s="712"/>
      <c r="AI29" s="712"/>
      <c r="AJ29" s="713"/>
      <c r="AK29" s="714">
        <v>350</v>
      </c>
      <c r="AL29" s="709"/>
      <c r="AM29" s="709"/>
      <c r="AN29" s="709"/>
      <c r="AO29" s="709"/>
      <c r="AP29" s="709"/>
      <c r="AQ29" s="709"/>
      <c r="AR29" s="709"/>
      <c r="AS29" s="709"/>
      <c r="AT29" s="709"/>
      <c r="AU29" s="709"/>
      <c r="AV29" s="709"/>
      <c r="AW29" s="709"/>
      <c r="AX29" s="709"/>
      <c r="AY29" s="709"/>
      <c r="AZ29" s="753"/>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2">
      <c r="A30" s="62">
        <v>3</v>
      </c>
      <c r="B30" s="705" t="s">
        <v>233</v>
      </c>
      <c r="C30" s="706"/>
      <c r="D30" s="706"/>
      <c r="E30" s="706"/>
      <c r="F30" s="706"/>
      <c r="G30" s="706"/>
      <c r="H30" s="706"/>
      <c r="I30" s="706"/>
      <c r="J30" s="706"/>
      <c r="K30" s="706"/>
      <c r="L30" s="706"/>
      <c r="M30" s="706"/>
      <c r="N30" s="706"/>
      <c r="O30" s="706"/>
      <c r="P30" s="707"/>
      <c r="Q30" s="708">
        <v>327</v>
      </c>
      <c r="R30" s="709"/>
      <c r="S30" s="709"/>
      <c r="T30" s="709"/>
      <c r="U30" s="709"/>
      <c r="V30" s="709">
        <v>326</v>
      </c>
      <c r="W30" s="709"/>
      <c r="X30" s="709"/>
      <c r="Y30" s="709"/>
      <c r="Z30" s="709"/>
      <c r="AA30" s="709">
        <v>1</v>
      </c>
      <c r="AB30" s="709"/>
      <c r="AC30" s="709"/>
      <c r="AD30" s="709"/>
      <c r="AE30" s="710"/>
      <c r="AF30" s="711">
        <v>1</v>
      </c>
      <c r="AG30" s="712"/>
      <c r="AH30" s="712"/>
      <c r="AI30" s="712"/>
      <c r="AJ30" s="713"/>
      <c r="AK30" s="714">
        <v>68</v>
      </c>
      <c r="AL30" s="709"/>
      <c r="AM30" s="709"/>
      <c r="AN30" s="709"/>
      <c r="AO30" s="709"/>
      <c r="AP30" s="709"/>
      <c r="AQ30" s="709"/>
      <c r="AR30" s="709"/>
      <c r="AS30" s="709"/>
      <c r="AT30" s="709"/>
      <c r="AU30" s="709"/>
      <c r="AV30" s="709"/>
      <c r="AW30" s="709"/>
      <c r="AX30" s="709"/>
      <c r="AY30" s="709"/>
      <c r="AZ30" s="753"/>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2">
      <c r="A31" s="62">
        <v>4</v>
      </c>
      <c r="B31" s="705" t="s">
        <v>44</v>
      </c>
      <c r="C31" s="706"/>
      <c r="D31" s="706"/>
      <c r="E31" s="706"/>
      <c r="F31" s="706"/>
      <c r="G31" s="706"/>
      <c r="H31" s="706"/>
      <c r="I31" s="706"/>
      <c r="J31" s="706"/>
      <c r="K31" s="706"/>
      <c r="L31" s="706"/>
      <c r="M31" s="706"/>
      <c r="N31" s="706"/>
      <c r="O31" s="706"/>
      <c r="P31" s="707"/>
      <c r="Q31" s="708">
        <v>294</v>
      </c>
      <c r="R31" s="709"/>
      <c r="S31" s="709"/>
      <c r="T31" s="709"/>
      <c r="U31" s="709"/>
      <c r="V31" s="709">
        <v>273</v>
      </c>
      <c r="W31" s="709"/>
      <c r="X31" s="709"/>
      <c r="Y31" s="709"/>
      <c r="Z31" s="709"/>
      <c r="AA31" s="709">
        <v>21</v>
      </c>
      <c r="AB31" s="709"/>
      <c r="AC31" s="709"/>
      <c r="AD31" s="709"/>
      <c r="AE31" s="710"/>
      <c r="AF31" s="711">
        <v>21</v>
      </c>
      <c r="AG31" s="712"/>
      <c r="AH31" s="712"/>
      <c r="AI31" s="712"/>
      <c r="AJ31" s="713"/>
      <c r="AK31" s="714">
        <v>151</v>
      </c>
      <c r="AL31" s="709"/>
      <c r="AM31" s="709"/>
      <c r="AN31" s="709"/>
      <c r="AO31" s="709"/>
      <c r="AP31" s="709">
        <v>1391</v>
      </c>
      <c r="AQ31" s="709"/>
      <c r="AR31" s="709"/>
      <c r="AS31" s="709"/>
      <c r="AT31" s="709"/>
      <c r="AU31" s="709">
        <v>1315</v>
      </c>
      <c r="AV31" s="709"/>
      <c r="AW31" s="709"/>
      <c r="AX31" s="709"/>
      <c r="AY31" s="709"/>
      <c r="AZ31" s="753"/>
      <c r="BA31" s="753"/>
      <c r="BB31" s="753"/>
      <c r="BC31" s="753"/>
      <c r="BD31" s="753"/>
      <c r="BE31" s="715" t="s">
        <v>23</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2">
      <c r="A32" s="62">
        <v>5</v>
      </c>
      <c r="B32" s="705"/>
      <c r="C32" s="706"/>
      <c r="D32" s="706"/>
      <c r="E32" s="706"/>
      <c r="F32" s="706"/>
      <c r="G32" s="706"/>
      <c r="H32" s="706"/>
      <c r="I32" s="706"/>
      <c r="J32" s="706"/>
      <c r="K32" s="706"/>
      <c r="L32" s="706"/>
      <c r="M32" s="706"/>
      <c r="N32" s="706"/>
      <c r="O32" s="706"/>
      <c r="P32" s="707"/>
      <c r="Q32" s="708"/>
      <c r="R32" s="709"/>
      <c r="S32" s="709"/>
      <c r="T32" s="709"/>
      <c r="U32" s="709"/>
      <c r="V32" s="709"/>
      <c r="W32" s="709"/>
      <c r="X32" s="709"/>
      <c r="Y32" s="709"/>
      <c r="Z32" s="709"/>
      <c r="AA32" s="709"/>
      <c r="AB32" s="709"/>
      <c r="AC32" s="709"/>
      <c r="AD32" s="709"/>
      <c r="AE32" s="710"/>
      <c r="AF32" s="711"/>
      <c r="AG32" s="712"/>
      <c r="AH32" s="712"/>
      <c r="AI32" s="712"/>
      <c r="AJ32" s="713"/>
      <c r="AK32" s="714"/>
      <c r="AL32" s="709"/>
      <c r="AM32" s="709"/>
      <c r="AN32" s="709"/>
      <c r="AO32" s="709"/>
      <c r="AP32" s="709"/>
      <c r="AQ32" s="709"/>
      <c r="AR32" s="709"/>
      <c r="AS32" s="709"/>
      <c r="AT32" s="709"/>
      <c r="AU32" s="709"/>
      <c r="AV32" s="709"/>
      <c r="AW32" s="709"/>
      <c r="AX32" s="709"/>
      <c r="AY32" s="709"/>
      <c r="AZ32" s="753"/>
      <c r="BA32" s="753"/>
      <c r="BB32" s="753"/>
      <c r="BC32" s="753"/>
      <c r="BD32" s="753"/>
      <c r="BE32" s="715"/>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2">
      <c r="A33" s="62">
        <v>6</v>
      </c>
      <c r="B33" s="705"/>
      <c r="C33" s="706"/>
      <c r="D33" s="706"/>
      <c r="E33" s="706"/>
      <c r="F33" s="706"/>
      <c r="G33" s="706"/>
      <c r="H33" s="706"/>
      <c r="I33" s="706"/>
      <c r="J33" s="706"/>
      <c r="K33" s="706"/>
      <c r="L33" s="706"/>
      <c r="M33" s="706"/>
      <c r="N33" s="706"/>
      <c r="O33" s="706"/>
      <c r="P33" s="707"/>
      <c r="Q33" s="708"/>
      <c r="R33" s="709"/>
      <c r="S33" s="709"/>
      <c r="T33" s="709"/>
      <c r="U33" s="709"/>
      <c r="V33" s="709"/>
      <c r="W33" s="709"/>
      <c r="X33" s="709"/>
      <c r="Y33" s="709"/>
      <c r="Z33" s="709"/>
      <c r="AA33" s="709"/>
      <c r="AB33" s="709"/>
      <c r="AC33" s="709"/>
      <c r="AD33" s="709"/>
      <c r="AE33" s="710"/>
      <c r="AF33" s="711"/>
      <c r="AG33" s="712"/>
      <c r="AH33" s="712"/>
      <c r="AI33" s="712"/>
      <c r="AJ33" s="713"/>
      <c r="AK33" s="714"/>
      <c r="AL33" s="709"/>
      <c r="AM33" s="709"/>
      <c r="AN33" s="709"/>
      <c r="AO33" s="709"/>
      <c r="AP33" s="709"/>
      <c r="AQ33" s="709"/>
      <c r="AR33" s="709"/>
      <c r="AS33" s="709"/>
      <c r="AT33" s="709"/>
      <c r="AU33" s="709"/>
      <c r="AV33" s="709"/>
      <c r="AW33" s="709"/>
      <c r="AX33" s="709"/>
      <c r="AY33" s="709"/>
      <c r="AZ33" s="753"/>
      <c r="BA33" s="753"/>
      <c r="BB33" s="753"/>
      <c r="BC33" s="753"/>
      <c r="BD33" s="753"/>
      <c r="BE33" s="715"/>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2">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2">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2">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2">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2">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2">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2">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2">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2">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2">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2">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2">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2">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2">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2">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2">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2">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2">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2">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2">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2">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2">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2">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2">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2">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2">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2">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2">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2">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462</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2">
      <c r="A63" s="61" t="s">
        <v>262</v>
      </c>
      <c r="B63" s="728" t="s">
        <v>379</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326</v>
      </c>
      <c r="AG63" s="732"/>
      <c r="AH63" s="732"/>
      <c r="AI63" s="732"/>
      <c r="AJ63" s="735"/>
      <c r="AK63" s="736"/>
      <c r="AL63" s="737"/>
      <c r="AM63" s="737"/>
      <c r="AN63" s="737"/>
      <c r="AO63" s="737"/>
      <c r="AP63" s="732"/>
      <c r="AQ63" s="732"/>
      <c r="AR63" s="732"/>
      <c r="AS63" s="732"/>
      <c r="AT63" s="732"/>
      <c r="AU63" s="732">
        <v>1315</v>
      </c>
      <c r="AV63" s="732"/>
      <c r="AW63" s="732"/>
      <c r="AX63" s="732"/>
      <c r="AY63" s="732"/>
      <c r="AZ63" s="762"/>
      <c r="BA63" s="762"/>
      <c r="BB63" s="762"/>
      <c r="BC63" s="762"/>
      <c r="BD63" s="762"/>
      <c r="BE63" s="738"/>
      <c r="BF63" s="738"/>
      <c r="BG63" s="738"/>
      <c r="BH63" s="738"/>
      <c r="BI63" s="739"/>
      <c r="BJ63" s="740" t="s">
        <v>207</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2">
      <c r="A65" s="64" t="s">
        <v>454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2">
      <c r="A66" s="953" t="s">
        <v>416</v>
      </c>
      <c r="B66" s="954"/>
      <c r="C66" s="954"/>
      <c r="D66" s="954"/>
      <c r="E66" s="954"/>
      <c r="F66" s="954"/>
      <c r="G66" s="954"/>
      <c r="H66" s="954"/>
      <c r="I66" s="954"/>
      <c r="J66" s="954"/>
      <c r="K66" s="954"/>
      <c r="L66" s="954"/>
      <c r="M66" s="954"/>
      <c r="N66" s="954"/>
      <c r="O66" s="954"/>
      <c r="P66" s="955"/>
      <c r="Q66" s="959" t="s">
        <v>457</v>
      </c>
      <c r="R66" s="960"/>
      <c r="S66" s="960"/>
      <c r="T66" s="960"/>
      <c r="U66" s="961"/>
      <c r="V66" s="959" t="s">
        <v>458</v>
      </c>
      <c r="W66" s="960"/>
      <c r="X66" s="960"/>
      <c r="Y66" s="960"/>
      <c r="Z66" s="961"/>
      <c r="AA66" s="959" t="s">
        <v>459</v>
      </c>
      <c r="AB66" s="960"/>
      <c r="AC66" s="960"/>
      <c r="AD66" s="960"/>
      <c r="AE66" s="961"/>
      <c r="AF66" s="981" t="s">
        <v>260</v>
      </c>
      <c r="AG66" s="976"/>
      <c r="AH66" s="976"/>
      <c r="AI66" s="976"/>
      <c r="AJ66" s="982"/>
      <c r="AK66" s="959" t="s">
        <v>393</v>
      </c>
      <c r="AL66" s="954"/>
      <c r="AM66" s="954"/>
      <c r="AN66" s="954"/>
      <c r="AO66" s="955"/>
      <c r="AP66" s="959" t="s">
        <v>362</v>
      </c>
      <c r="AQ66" s="960"/>
      <c r="AR66" s="960"/>
      <c r="AS66" s="960"/>
      <c r="AT66" s="961"/>
      <c r="AU66" s="959" t="s">
        <v>463</v>
      </c>
      <c r="AV66" s="960"/>
      <c r="AW66" s="960"/>
      <c r="AX66" s="960"/>
      <c r="AY66" s="961"/>
      <c r="AZ66" s="959" t="s">
        <v>448</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2">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2">
      <c r="A68" s="59">
        <v>1</v>
      </c>
      <c r="B68" s="689" t="s">
        <v>538</v>
      </c>
      <c r="C68" s="690"/>
      <c r="D68" s="690"/>
      <c r="E68" s="690"/>
      <c r="F68" s="690"/>
      <c r="G68" s="690"/>
      <c r="H68" s="690"/>
      <c r="I68" s="690"/>
      <c r="J68" s="690"/>
      <c r="K68" s="690"/>
      <c r="L68" s="690"/>
      <c r="M68" s="690"/>
      <c r="N68" s="690"/>
      <c r="O68" s="690"/>
      <c r="P68" s="691"/>
      <c r="Q68" s="692">
        <v>2393</v>
      </c>
      <c r="R68" s="693"/>
      <c r="S68" s="693"/>
      <c r="T68" s="693"/>
      <c r="U68" s="693"/>
      <c r="V68" s="693">
        <v>2227</v>
      </c>
      <c r="W68" s="693"/>
      <c r="X68" s="693"/>
      <c r="Y68" s="693"/>
      <c r="Z68" s="693"/>
      <c r="AA68" s="693">
        <v>167</v>
      </c>
      <c r="AB68" s="693"/>
      <c r="AC68" s="693"/>
      <c r="AD68" s="693"/>
      <c r="AE68" s="693"/>
      <c r="AF68" s="693">
        <v>161</v>
      </c>
      <c r="AG68" s="693"/>
      <c r="AH68" s="693"/>
      <c r="AI68" s="693"/>
      <c r="AJ68" s="693"/>
      <c r="AK68" s="693">
        <v>31</v>
      </c>
      <c r="AL68" s="693"/>
      <c r="AM68" s="693"/>
      <c r="AN68" s="693"/>
      <c r="AO68" s="693"/>
      <c r="AP68" s="693">
        <v>2678</v>
      </c>
      <c r="AQ68" s="693"/>
      <c r="AR68" s="693"/>
      <c r="AS68" s="693"/>
      <c r="AT68" s="693"/>
      <c r="AU68" s="693">
        <v>594</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2">
      <c r="A69" s="60">
        <v>2</v>
      </c>
      <c r="B69" s="705" t="s">
        <v>539</v>
      </c>
      <c r="C69" s="706"/>
      <c r="D69" s="706"/>
      <c r="E69" s="706"/>
      <c r="F69" s="706"/>
      <c r="G69" s="706"/>
      <c r="H69" s="706"/>
      <c r="I69" s="706"/>
      <c r="J69" s="706"/>
      <c r="K69" s="706"/>
      <c r="L69" s="706"/>
      <c r="M69" s="706"/>
      <c r="N69" s="706"/>
      <c r="O69" s="706"/>
      <c r="P69" s="707"/>
      <c r="Q69" s="708">
        <v>197</v>
      </c>
      <c r="R69" s="709"/>
      <c r="S69" s="709"/>
      <c r="T69" s="709"/>
      <c r="U69" s="709"/>
      <c r="V69" s="709">
        <v>163</v>
      </c>
      <c r="W69" s="709"/>
      <c r="X69" s="709"/>
      <c r="Y69" s="709"/>
      <c r="Z69" s="709"/>
      <c r="AA69" s="709">
        <v>35</v>
      </c>
      <c r="AB69" s="709"/>
      <c r="AC69" s="709"/>
      <c r="AD69" s="709"/>
      <c r="AE69" s="709"/>
      <c r="AF69" s="709">
        <v>35</v>
      </c>
      <c r="AG69" s="709"/>
      <c r="AH69" s="709"/>
      <c r="AI69" s="709"/>
      <c r="AJ69" s="709"/>
      <c r="AK69" s="709" t="s">
        <v>207</v>
      </c>
      <c r="AL69" s="709"/>
      <c r="AM69" s="709"/>
      <c r="AN69" s="709"/>
      <c r="AO69" s="709"/>
      <c r="AP69" s="709" t="s">
        <v>207</v>
      </c>
      <c r="AQ69" s="709"/>
      <c r="AR69" s="709"/>
      <c r="AS69" s="709"/>
      <c r="AT69" s="709"/>
      <c r="AU69" s="709" t="s">
        <v>207</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2">
      <c r="A70" s="60">
        <v>3</v>
      </c>
      <c r="B70" s="705" t="s">
        <v>540</v>
      </c>
      <c r="C70" s="706"/>
      <c r="D70" s="706"/>
      <c r="E70" s="706"/>
      <c r="F70" s="706"/>
      <c r="G70" s="706"/>
      <c r="H70" s="706"/>
      <c r="I70" s="706"/>
      <c r="J70" s="706"/>
      <c r="K70" s="706"/>
      <c r="L70" s="706"/>
      <c r="M70" s="706"/>
      <c r="N70" s="706"/>
      <c r="O70" s="706"/>
      <c r="P70" s="707"/>
      <c r="Q70" s="708">
        <v>8248</v>
      </c>
      <c r="R70" s="709"/>
      <c r="S70" s="709"/>
      <c r="T70" s="709"/>
      <c r="U70" s="709"/>
      <c r="V70" s="709">
        <v>8301</v>
      </c>
      <c r="W70" s="709"/>
      <c r="X70" s="709"/>
      <c r="Y70" s="709"/>
      <c r="Z70" s="709"/>
      <c r="AA70" s="709">
        <v>-53</v>
      </c>
      <c r="AB70" s="709"/>
      <c r="AC70" s="709"/>
      <c r="AD70" s="709"/>
      <c r="AE70" s="709"/>
      <c r="AF70" s="709">
        <v>1472</v>
      </c>
      <c r="AG70" s="709"/>
      <c r="AH70" s="709"/>
      <c r="AI70" s="709"/>
      <c r="AJ70" s="709"/>
      <c r="AK70" s="709" t="s">
        <v>207</v>
      </c>
      <c r="AL70" s="709"/>
      <c r="AM70" s="709"/>
      <c r="AN70" s="709"/>
      <c r="AO70" s="709"/>
      <c r="AP70" s="709">
        <v>6675</v>
      </c>
      <c r="AQ70" s="709"/>
      <c r="AR70" s="709"/>
      <c r="AS70" s="709"/>
      <c r="AT70" s="709"/>
      <c r="AU70" s="709">
        <v>367</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2">
      <c r="A71" s="60">
        <v>4</v>
      </c>
      <c r="B71" s="705" t="s">
        <v>395</v>
      </c>
      <c r="C71" s="706"/>
      <c r="D71" s="706"/>
      <c r="E71" s="706"/>
      <c r="F71" s="706"/>
      <c r="G71" s="706"/>
      <c r="H71" s="706"/>
      <c r="I71" s="706"/>
      <c r="J71" s="706"/>
      <c r="K71" s="706"/>
      <c r="L71" s="706"/>
      <c r="M71" s="706"/>
      <c r="N71" s="706"/>
      <c r="O71" s="706"/>
      <c r="P71" s="707"/>
      <c r="Q71" s="708">
        <v>21899</v>
      </c>
      <c r="R71" s="709"/>
      <c r="S71" s="709"/>
      <c r="T71" s="709"/>
      <c r="U71" s="709"/>
      <c r="V71" s="709">
        <v>21797</v>
      </c>
      <c r="W71" s="709"/>
      <c r="X71" s="709"/>
      <c r="Y71" s="709"/>
      <c r="Z71" s="709"/>
      <c r="AA71" s="709">
        <v>102</v>
      </c>
      <c r="AB71" s="709"/>
      <c r="AC71" s="709"/>
      <c r="AD71" s="709"/>
      <c r="AE71" s="709"/>
      <c r="AF71" s="709">
        <v>102</v>
      </c>
      <c r="AG71" s="709"/>
      <c r="AH71" s="709"/>
      <c r="AI71" s="709"/>
      <c r="AJ71" s="709"/>
      <c r="AK71" s="709">
        <v>447</v>
      </c>
      <c r="AL71" s="709"/>
      <c r="AM71" s="709"/>
      <c r="AN71" s="709"/>
      <c r="AO71" s="709"/>
      <c r="AP71" s="709">
        <v>14901</v>
      </c>
      <c r="AQ71" s="709"/>
      <c r="AR71" s="709"/>
      <c r="AS71" s="709"/>
      <c r="AT71" s="709"/>
      <c r="AU71" s="709">
        <v>1504</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2">
      <c r="A72" s="60">
        <v>5</v>
      </c>
      <c r="B72" s="705" t="s">
        <v>541</v>
      </c>
      <c r="C72" s="706"/>
      <c r="D72" s="706"/>
      <c r="E72" s="706"/>
      <c r="F72" s="706"/>
      <c r="G72" s="706"/>
      <c r="H72" s="706"/>
      <c r="I72" s="706"/>
      <c r="J72" s="706"/>
      <c r="K72" s="706"/>
      <c r="L72" s="706"/>
      <c r="M72" s="706"/>
      <c r="N72" s="706"/>
      <c r="O72" s="706"/>
      <c r="P72" s="707"/>
      <c r="Q72" s="708">
        <v>929</v>
      </c>
      <c r="R72" s="709"/>
      <c r="S72" s="709"/>
      <c r="T72" s="709"/>
      <c r="U72" s="709"/>
      <c r="V72" s="709">
        <v>868</v>
      </c>
      <c r="W72" s="709"/>
      <c r="X72" s="709"/>
      <c r="Y72" s="709"/>
      <c r="Z72" s="709"/>
      <c r="AA72" s="709">
        <v>61</v>
      </c>
      <c r="AB72" s="709"/>
      <c r="AC72" s="709"/>
      <c r="AD72" s="709"/>
      <c r="AE72" s="709"/>
      <c r="AF72" s="709">
        <v>61</v>
      </c>
      <c r="AG72" s="709"/>
      <c r="AH72" s="709"/>
      <c r="AI72" s="709"/>
      <c r="AJ72" s="709"/>
      <c r="AK72" s="709" t="s">
        <v>207</v>
      </c>
      <c r="AL72" s="709"/>
      <c r="AM72" s="709"/>
      <c r="AN72" s="709"/>
      <c r="AO72" s="709"/>
      <c r="AP72" s="709" t="s">
        <v>207</v>
      </c>
      <c r="AQ72" s="709"/>
      <c r="AR72" s="709"/>
      <c r="AS72" s="709"/>
      <c r="AT72" s="709"/>
      <c r="AU72" s="709" t="s">
        <v>207</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2">
      <c r="A73" s="60">
        <v>6</v>
      </c>
      <c r="B73" s="705" t="s">
        <v>542</v>
      </c>
      <c r="C73" s="706"/>
      <c r="D73" s="706"/>
      <c r="E73" s="706"/>
      <c r="F73" s="706"/>
      <c r="G73" s="706"/>
      <c r="H73" s="706"/>
      <c r="I73" s="706"/>
      <c r="J73" s="706"/>
      <c r="K73" s="706"/>
      <c r="L73" s="706"/>
      <c r="M73" s="706"/>
      <c r="N73" s="706"/>
      <c r="O73" s="706"/>
      <c r="P73" s="707"/>
      <c r="Q73" s="708">
        <v>189</v>
      </c>
      <c r="R73" s="709"/>
      <c r="S73" s="709"/>
      <c r="T73" s="709"/>
      <c r="U73" s="709"/>
      <c r="V73" s="709">
        <v>154</v>
      </c>
      <c r="W73" s="709"/>
      <c r="X73" s="709"/>
      <c r="Y73" s="709"/>
      <c r="Z73" s="709"/>
      <c r="AA73" s="709">
        <v>35</v>
      </c>
      <c r="AB73" s="709"/>
      <c r="AC73" s="709"/>
      <c r="AD73" s="709"/>
      <c r="AE73" s="709"/>
      <c r="AF73" s="709">
        <v>35</v>
      </c>
      <c r="AG73" s="709"/>
      <c r="AH73" s="709"/>
      <c r="AI73" s="709"/>
      <c r="AJ73" s="709"/>
      <c r="AK73" s="709">
        <v>41</v>
      </c>
      <c r="AL73" s="709"/>
      <c r="AM73" s="709"/>
      <c r="AN73" s="709"/>
      <c r="AO73" s="709"/>
      <c r="AP73" s="709" t="s">
        <v>207</v>
      </c>
      <c r="AQ73" s="709"/>
      <c r="AR73" s="709"/>
      <c r="AS73" s="709"/>
      <c r="AT73" s="709"/>
      <c r="AU73" s="709" t="s">
        <v>207</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2">
      <c r="A74" s="60">
        <v>7</v>
      </c>
      <c r="B74" s="705" t="s">
        <v>537</v>
      </c>
      <c r="C74" s="706"/>
      <c r="D74" s="706"/>
      <c r="E74" s="706"/>
      <c r="F74" s="706"/>
      <c r="G74" s="706"/>
      <c r="H74" s="706"/>
      <c r="I74" s="706"/>
      <c r="J74" s="706"/>
      <c r="K74" s="706"/>
      <c r="L74" s="706"/>
      <c r="M74" s="706"/>
      <c r="N74" s="706"/>
      <c r="O74" s="706"/>
      <c r="P74" s="707"/>
      <c r="Q74" s="708">
        <v>4783</v>
      </c>
      <c r="R74" s="709"/>
      <c r="S74" s="709"/>
      <c r="T74" s="709"/>
      <c r="U74" s="709"/>
      <c r="V74" s="709">
        <v>4101</v>
      </c>
      <c r="W74" s="709"/>
      <c r="X74" s="709"/>
      <c r="Y74" s="709"/>
      <c r="Z74" s="709"/>
      <c r="AA74" s="709">
        <v>682</v>
      </c>
      <c r="AB74" s="709"/>
      <c r="AC74" s="709"/>
      <c r="AD74" s="709"/>
      <c r="AE74" s="709"/>
      <c r="AF74" s="709">
        <v>682</v>
      </c>
      <c r="AG74" s="709"/>
      <c r="AH74" s="709"/>
      <c r="AI74" s="709"/>
      <c r="AJ74" s="709"/>
      <c r="AK74" s="709" t="s">
        <v>207</v>
      </c>
      <c r="AL74" s="709"/>
      <c r="AM74" s="709"/>
      <c r="AN74" s="709"/>
      <c r="AO74" s="709"/>
      <c r="AP74" s="709" t="s">
        <v>207</v>
      </c>
      <c r="AQ74" s="709"/>
      <c r="AR74" s="709"/>
      <c r="AS74" s="709"/>
      <c r="AT74" s="709"/>
      <c r="AU74" s="709" t="s">
        <v>207</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2">
      <c r="A75" s="60">
        <v>8</v>
      </c>
      <c r="B75" s="705" t="s">
        <v>74</v>
      </c>
      <c r="C75" s="706"/>
      <c r="D75" s="706"/>
      <c r="E75" s="706"/>
      <c r="F75" s="706"/>
      <c r="G75" s="706"/>
      <c r="H75" s="706"/>
      <c r="I75" s="706"/>
      <c r="J75" s="706"/>
      <c r="K75" s="706"/>
      <c r="L75" s="706"/>
      <c r="M75" s="706"/>
      <c r="N75" s="706"/>
      <c r="O75" s="706"/>
      <c r="P75" s="707"/>
      <c r="Q75" s="717">
        <v>91</v>
      </c>
      <c r="R75" s="712"/>
      <c r="S75" s="712"/>
      <c r="T75" s="712"/>
      <c r="U75" s="714"/>
      <c r="V75" s="710">
        <v>85</v>
      </c>
      <c r="W75" s="712"/>
      <c r="X75" s="712"/>
      <c r="Y75" s="712"/>
      <c r="Z75" s="714"/>
      <c r="AA75" s="710">
        <v>6</v>
      </c>
      <c r="AB75" s="712"/>
      <c r="AC75" s="712"/>
      <c r="AD75" s="712"/>
      <c r="AE75" s="714"/>
      <c r="AF75" s="710">
        <v>6</v>
      </c>
      <c r="AG75" s="712"/>
      <c r="AH75" s="712"/>
      <c r="AI75" s="712"/>
      <c r="AJ75" s="714"/>
      <c r="AK75" s="710">
        <v>3</v>
      </c>
      <c r="AL75" s="712"/>
      <c r="AM75" s="712"/>
      <c r="AN75" s="712"/>
      <c r="AO75" s="714"/>
      <c r="AP75" s="710" t="s">
        <v>207</v>
      </c>
      <c r="AQ75" s="712"/>
      <c r="AR75" s="712"/>
      <c r="AS75" s="712"/>
      <c r="AT75" s="714"/>
      <c r="AU75" s="710" t="s">
        <v>207</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2">
      <c r="A76" s="60">
        <v>9</v>
      </c>
      <c r="B76" s="705" t="s">
        <v>95</v>
      </c>
      <c r="C76" s="706"/>
      <c r="D76" s="706"/>
      <c r="E76" s="706"/>
      <c r="F76" s="706"/>
      <c r="G76" s="706"/>
      <c r="H76" s="706"/>
      <c r="I76" s="706"/>
      <c r="J76" s="706"/>
      <c r="K76" s="706"/>
      <c r="L76" s="706"/>
      <c r="M76" s="706"/>
      <c r="N76" s="706"/>
      <c r="O76" s="706"/>
      <c r="P76" s="707"/>
      <c r="Q76" s="717">
        <v>245465</v>
      </c>
      <c r="R76" s="712"/>
      <c r="S76" s="712"/>
      <c r="T76" s="712"/>
      <c r="U76" s="714"/>
      <c r="V76" s="710">
        <v>232795</v>
      </c>
      <c r="W76" s="712"/>
      <c r="X76" s="712"/>
      <c r="Y76" s="712"/>
      <c r="Z76" s="714"/>
      <c r="AA76" s="710">
        <v>12670</v>
      </c>
      <c r="AB76" s="712"/>
      <c r="AC76" s="712"/>
      <c r="AD76" s="712"/>
      <c r="AE76" s="714"/>
      <c r="AF76" s="710">
        <v>12670</v>
      </c>
      <c r="AG76" s="712"/>
      <c r="AH76" s="712"/>
      <c r="AI76" s="712"/>
      <c r="AJ76" s="714"/>
      <c r="AK76" s="710">
        <v>2278</v>
      </c>
      <c r="AL76" s="712"/>
      <c r="AM76" s="712"/>
      <c r="AN76" s="712"/>
      <c r="AO76" s="714"/>
      <c r="AP76" s="710" t="s">
        <v>207</v>
      </c>
      <c r="AQ76" s="712"/>
      <c r="AR76" s="712"/>
      <c r="AS76" s="712"/>
      <c r="AT76" s="714"/>
      <c r="AU76" s="710" t="s">
        <v>207</v>
      </c>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2">
      <c r="A77" s="60">
        <v>10</v>
      </c>
      <c r="B77" s="705" t="s">
        <v>543</v>
      </c>
      <c r="C77" s="706"/>
      <c r="D77" s="706"/>
      <c r="E77" s="706"/>
      <c r="F77" s="706"/>
      <c r="G77" s="706"/>
      <c r="H77" s="706"/>
      <c r="I77" s="706"/>
      <c r="J77" s="706"/>
      <c r="K77" s="706"/>
      <c r="L77" s="706"/>
      <c r="M77" s="706"/>
      <c r="N77" s="706"/>
      <c r="O77" s="706"/>
      <c r="P77" s="707"/>
      <c r="Q77" s="717">
        <v>9955</v>
      </c>
      <c r="R77" s="712"/>
      <c r="S77" s="712"/>
      <c r="T77" s="712"/>
      <c r="U77" s="714"/>
      <c r="V77" s="710">
        <v>8555</v>
      </c>
      <c r="W77" s="712"/>
      <c r="X77" s="712"/>
      <c r="Y77" s="712"/>
      <c r="Z77" s="714"/>
      <c r="AA77" s="710">
        <v>1400</v>
      </c>
      <c r="AB77" s="712"/>
      <c r="AC77" s="712"/>
      <c r="AD77" s="712"/>
      <c r="AE77" s="714"/>
      <c r="AF77" s="710">
        <v>7552</v>
      </c>
      <c r="AG77" s="712"/>
      <c r="AH77" s="712"/>
      <c r="AI77" s="712"/>
      <c r="AJ77" s="714"/>
      <c r="AK77" s="710" t="s">
        <v>207</v>
      </c>
      <c r="AL77" s="712"/>
      <c r="AM77" s="712"/>
      <c r="AN77" s="712"/>
      <c r="AO77" s="714"/>
      <c r="AP77" s="710">
        <v>26811</v>
      </c>
      <c r="AQ77" s="712"/>
      <c r="AR77" s="712"/>
      <c r="AS77" s="712"/>
      <c r="AT77" s="714"/>
      <c r="AU77" s="710" t="s">
        <v>207</v>
      </c>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2">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2">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2">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2">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2">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2">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2">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2">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2">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2">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2">
      <c r="A88" s="61" t="s">
        <v>262</v>
      </c>
      <c r="B88" s="728" t="s">
        <v>195</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22776</v>
      </c>
      <c r="AG88" s="732"/>
      <c r="AH88" s="732"/>
      <c r="AI88" s="732"/>
      <c r="AJ88" s="732"/>
      <c r="AK88" s="737"/>
      <c r="AL88" s="737"/>
      <c r="AM88" s="737"/>
      <c r="AN88" s="737"/>
      <c r="AO88" s="737"/>
      <c r="AP88" s="732">
        <v>51066</v>
      </c>
      <c r="AQ88" s="732"/>
      <c r="AR88" s="732"/>
      <c r="AS88" s="732"/>
      <c r="AT88" s="732"/>
      <c r="AU88" s="732">
        <v>2465</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262</v>
      </c>
      <c r="BR102" s="728" t="s">
        <v>452</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464</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465</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466</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290</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785" t="s">
        <v>467</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209</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2">
      <c r="A109" s="788" t="s">
        <v>468</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469</v>
      </c>
      <c r="AB109" s="789"/>
      <c r="AC109" s="789"/>
      <c r="AD109" s="789"/>
      <c r="AE109" s="790"/>
      <c r="AF109" s="791" t="s">
        <v>173</v>
      </c>
      <c r="AG109" s="789"/>
      <c r="AH109" s="789"/>
      <c r="AI109" s="789"/>
      <c r="AJ109" s="790"/>
      <c r="AK109" s="791" t="s">
        <v>394</v>
      </c>
      <c r="AL109" s="789"/>
      <c r="AM109" s="789"/>
      <c r="AN109" s="789"/>
      <c r="AO109" s="790"/>
      <c r="AP109" s="791" t="s">
        <v>470</v>
      </c>
      <c r="AQ109" s="789"/>
      <c r="AR109" s="789"/>
      <c r="AS109" s="789"/>
      <c r="AT109" s="792"/>
      <c r="AU109" s="788" t="s">
        <v>468</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469</v>
      </c>
      <c r="BR109" s="789"/>
      <c r="BS109" s="789"/>
      <c r="BT109" s="789"/>
      <c r="BU109" s="790"/>
      <c r="BV109" s="791" t="s">
        <v>173</v>
      </c>
      <c r="BW109" s="789"/>
      <c r="BX109" s="789"/>
      <c r="BY109" s="789"/>
      <c r="BZ109" s="790"/>
      <c r="CA109" s="791" t="s">
        <v>394</v>
      </c>
      <c r="CB109" s="789"/>
      <c r="CC109" s="789"/>
      <c r="CD109" s="789"/>
      <c r="CE109" s="790"/>
      <c r="CF109" s="793" t="s">
        <v>470</v>
      </c>
      <c r="CG109" s="793"/>
      <c r="CH109" s="793"/>
      <c r="CI109" s="793"/>
      <c r="CJ109" s="793"/>
      <c r="CK109" s="791" t="s">
        <v>99</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469</v>
      </c>
      <c r="DH109" s="789"/>
      <c r="DI109" s="789"/>
      <c r="DJ109" s="789"/>
      <c r="DK109" s="790"/>
      <c r="DL109" s="791" t="s">
        <v>173</v>
      </c>
      <c r="DM109" s="789"/>
      <c r="DN109" s="789"/>
      <c r="DO109" s="789"/>
      <c r="DP109" s="790"/>
      <c r="DQ109" s="791" t="s">
        <v>394</v>
      </c>
      <c r="DR109" s="789"/>
      <c r="DS109" s="789"/>
      <c r="DT109" s="789"/>
      <c r="DU109" s="790"/>
      <c r="DV109" s="791" t="s">
        <v>470</v>
      </c>
      <c r="DW109" s="789"/>
      <c r="DX109" s="789"/>
      <c r="DY109" s="789"/>
      <c r="DZ109" s="792"/>
    </row>
    <row r="110" spans="1:131" s="55" customFormat="1" ht="26.25" customHeight="1" x14ac:dyDescent="0.2">
      <c r="A110" s="794" t="s">
        <v>330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764826</v>
      </c>
      <c r="AB110" s="798"/>
      <c r="AC110" s="798"/>
      <c r="AD110" s="798"/>
      <c r="AE110" s="799"/>
      <c r="AF110" s="800">
        <v>743171</v>
      </c>
      <c r="AG110" s="798"/>
      <c r="AH110" s="798"/>
      <c r="AI110" s="798"/>
      <c r="AJ110" s="799"/>
      <c r="AK110" s="800">
        <v>731194</v>
      </c>
      <c r="AL110" s="798"/>
      <c r="AM110" s="798"/>
      <c r="AN110" s="798"/>
      <c r="AO110" s="799"/>
      <c r="AP110" s="801">
        <v>13.3</v>
      </c>
      <c r="AQ110" s="802"/>
      <c r="AR110" s="802"/>
      <c r="AS110" s="802"/>
      <c r="AT110" s="803"/>
      <c r="AU110" s="1017" t="s">
        <v>125</v>
      </c>
      <c r="AV110" s="1018"/>
      <c r="AW110" s="1018"/>
      <c r="AX110" s="1018"/>
      <c r="AY110" s="1018"/>
      <c r="AZ110" s="804" t="s">
        <v>471</v>
      </c>
      <c r="BA110" s="795"/>
      <c r="BB110" s="795"/>
      <c r="BC110" s="795"/>
      <c r="BD110" s="795"/>
      <c r="BE110" s="795"/>
      <c r="BF110" s="795"/>
      <c r="BG110" s="795"/>
      <c r="BH110" s="795"/>
      <c r="BI110" s="795"/>
      <c r="BJ110" s="795"/>
      <c r="BK110" s="795"/>
      <c r="BL110" s="795"/>
      <c r="BM110" s="795"/>
      <c r="BN110" s="795"/>
      <c r="BO110" s="795"/>
      <c r="BP110" s="796"/>
      <c r="BQ110" s="805">
        <v>7515115</v>
      </c>
      <c r="BR110" s="806"/>
      <c r="BS110" s="806"/>
      <c r="BT110" s="806"/>
      <c r="BU110" s="806"/>
      <c r="BV110" s="806">
        <v>7373278</v>
      </c>
      <c r="BW110" s="806"/>
      <c r="BX110" s="806"/>
      <c r="BY110" s="806"/>
      <c r="BZ110" s="806"/>
      <c r="CA110" s="806">
        <v>7467829</v>
      </c>
      <c r="CB110" s="806"/>
      <c r="CC110" s="806"/>
      <c r="CD110" s="806"/>
      <c r="CE110" s="806"/>
      <c r="CF110" s="807">
        <v>135.5</v>
      </c>
      <c r="CG110" s="808"/>
      <c r="CH110" s="808"/>
      <c r="CI110" s="808"/>
      <c r="CJ110" s="808"/>
      <c r="CK110" s="1023" t="s">
        <v>389</v>
      </c>
      <c r="CL110" s="1024"/>
      <c r="CM110" s="809" t="s">
        <v>472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207</v>
      </c>
      <c r="DH110" s="806"/>
      <c r="DI110" s="806"/>
      <c r="DJ110" s="806"/>
      <c r="DK110" s="806"/>
      <c r="DL110" s="806" t="s">
        <v>207</v>
      </c>
      <c r="DM110" s="806"/>
      <c r="DN110" s="806"/>
      <c r="DO110" s="806"/>
      <c r="DP110" s="806"/>
      <c r="DQ110" s="806" t="s">
        <v>207</v>
      </c>
      <c r="DR110" s="806"/>
      <c r="DS110" s="806"/>
      <c r="DT110" s="806"/>
      <c r="DU110" s="806"/>
      <c r="DV110" s="812" t="s">
        <v>207</v>
      </c>
      <c r="DW110" s="812"/>
      <c r="DX110" s="812"/>
      <c r="DY110" s="812"/>
      <c r="DZ110" s="813"/>
    </row>
    <row r="111" spans="1:131" s="55" customFormat="1" ht="26.25" customHeight="1" x14ac:dyDescent="0.2">
      <c r="A111" s="814" t="s">
        <v>456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207</v>
      </c>
      <c r="AB111" s="818"/>
      <c r="AC111" s="818"/>
      <c r="AD111" s="818"/>
      <c r="AE111" s="819"/>
      <c r="AF111" s="820" t="s">
        <v>207</v>
      </c>
      <c r="AG111" s="818"/>
      <c r="AH111" s="818"/>
      <c r="AI111" s="818"/>
      <c r="AJ111" s="819"/>
      <c r="AK111" s="820" t="s">
        <v>207</v>
      </c>
      <c r="AL111" s="818"/>
      <c r="AM111" s="818"/>
      <c r="AN111" s="818"/>
      <c r="AO111" s="819"/>
      <c r="AP111" s="821" t="s">
        <v>207</v>
      </c>
      <c r="AQ111" s="822"/>
      <c r="AR111" s="822"/>
      <c r="AS111" s="822"/>
      <c r="AT111" s="823"/>
      <c r="AU111" s="1019"/>
      <c r="AV111" s="1020"/>
      <c r="AW111" s="1020"/>
      <c r="AX111" s="1020"/>
      <c r="AY111" s="1020"/>
      <c r="AZ111" s="824" t="s">
        <v>474</v>
      </c>
      <c r="BA111" s="825"/>
      <c r="BB111" s="825"/>
      <c r="BC111" s="825"/>
      <c r="BD111" s="825"/>
      <c r="BE111" s="825"/>
      <c r="BF111" s="825"/>
      <c r="BG111" s="825"/>
      <c r="BH111" s="825"/>
      <c r="BI111" s="825"/>
      <c r="BJ111" s="825"/>
      <c r="BK111" s="825"/>
      <c r="BL111" s="825"/>
      <c r="BM111" s="825"/>
      <c r="BN111" s="825"/>
      <c r="BO111" s="825"/>
      <c r="BP111" s="826"/>
      <c r="BQ111" s="827">
        <v>2505</v>
      </c>
      <c r="BR111" s="828"/>
      <c r="BS111" s="828"/>
      <c r="BT111" s="828"/>
      <c r="BU111" s="828"/>
      <c r="BV111" s="828">
        <v>1499</v>
      </c>
      <c r="BW111" s="828"/>
      <c r="BX111" s="828"/>
      <c r="BY111" s="828"/>
      <c r="BZ111" s="828"/>
      <c r="CA111" s="828">
        <v>1316</v>
      </c>
      <c r="CB111" s="828"/>
      <c r="CC111" s="828"/>
      <c r="CD111" s="828"/>
      <c r="CE111" s="828"/>
      <c r="CF111" s="829">
        <v>0</v>
      </c>
      <c r="CG111" s="830"/>
      <c r="CH111" s="830"/>
      <c r="CI111" s="830"/>
      <c r="CJ111" s="830"/>
      <c r="CK111" s="1025"/>
      <c r="CL111" s="1026"/>
      <c r="CM111" s="831" t="s">
        <v>139</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207</v>
      </c>
      <c r="DH111" s="828"/>
      <c r="DI111" s="828"/>
      <c r="DJ111" s="828"/>
      <c r="DK111" s="828"/>
      <c r="DL111" s="828" t="s">
        <v>207</v>
      </c>
      <c r="DM111" s="828"/>
      <c r="DN111" s="828"/>
      <c r="DO111" s="828"/>
      <c r="DP111" s="828"/>
      <c r="DQ111" s="828" t="s">
        <v>207</v>
      </c>
      <c r="DR111" s="828"/>
      <c r="DS111" s="828"/>
      <c r="DT111" s="828"/>
      <c r="DU111" s="828"/>
      <c r="DV111" s="834" t="s">
        <v>207</v>
      </c>
      <c r="DW111" s="834"/>
      <c r="DX111" s="834"/>
      <c r="DY111" s="834"/>
      <c r="DZ111" s="835"/>
    </row>
    <row r="112" spans="1:131" s="55" customFormat="1" ht="26.25" customHeight="1" x14ac:dyDescent="0.2">
      <c r="A112" s="986" t="s">
        <v>162</v>
      </c>
      <c r="B112" s="987"/>
      <c r="C112" s="825" t="s">
        <v>475</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207</v>
      </c>
      <c r="AB112" s="818"/>
      <c r="AC112" s="818"/>
      <c r="AD112" s="818"/>
      <c r="AE112" s="819"/>
      <c r="AF112" s="820" t="s">
        <v>207</v>
      </c>
      <c r="AG112" s="818"/>
      <c r="AH112" s="818"/>
      <c r="AI112" s="818"/>
      <c r="AJ112" s="819"/>
      <c r="AK112" s="820" t="s">
        <v>207</v>
      </c>
      <c r="AL112" s="818"/>
      <c r="AM112" s="818"/>
      <c r="AN112" s="818"/>
      <c r="AO112" s="819"/>
      <c r="AP112" s="821" t="s">
        <v>207</v>
      </c>
      <c r="AQ112" s="822"/>
      <c r="AR112" s="822"/>
      <c r="AS112" s="822"/>
      <c r="AT112" s="823"/>
      <c r="AU112" s="1019"/>
      <c r="AV112" s="1020"/>
      <c r="AW112" s="1020"/>
      <c r="AX112" s="1020"/>
      <c r="AY112" s="1020"/>
      <c r="AZ112" s="824" t="s">
        <v>278</v>
      </c>
      <c r="BA112" s="825"/>
      <c r="BB112" s="825"/>
      <c r="BC112" s="825"/>
      <c r="BD112" s="825"/>
      <c r="BE112" s="825"/>
      <c r="BF112" s="825"/>
      <c r="BG112" s="825"/>
      <c r="BH112" s="825"/>
      <c r="BI112" s="825"/>
      <c r="BJ112" s="825"/>
      <c r="BK112" s="825"/>
      <c r="BL112" s="825"/>
      <c r="BM112" s="825"/>
      <c r="BN112" s="825"/>
      <c r="BO112" s="825"/>
      <c r="BP112" s="826"/>
      <c r="BQ112" s="827">
        <v>1465177</v>
      </c>
      <c r="BR112" s="828"/>
      <c r="BS112" s="828"/>
      <c r="BT112" s="828"/>
      <c r="BU112" s="828"/>
      <c r="BV112" s="828">
        <v>1386817</v>
      </c>
      <c r="BW112" s="828"/>
      <c r="BX112" s="828"/>
      <c r="BY112" s="828"/>
      <c r="BZ112" s="828"/>
      <c r="CA112" s="828">
        <v>1314572</v>
      </c>
      <c r="CB112" s="828"/>
      <c r="CC112" s="828"/>
      <c r="CD112" s="828"/>
      <c r="CE112" s="828"/>
      <c r="CF112" s="829">
        <v>23.8</v>
      </c>
      <c r="CG112" s="830"/>
      <c r="CH112" s="830"/>
      <c r="CI112" s="830"/>
      <c r="CJ112" s="830"/>
      <c r="CK112" s="1025"/>
      <c r="CL112" s="1026"/>
      <c r="CM112" s="831" t="s">
        <v>215</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207</v>
      </c>
      <c r="DH112" s="828"/>
      <c r="DI112" s="828"/>
      <c r="DJ112" s="828"/>
      <c r="DK112" s="828"/>
      <c r="DL112" s="828" t="s">
        <v>207</v>
      </c>
      <c r="DM112" s="828"/>
      <c r="DN112" s="828"/>
      <c r="DO112" s="828"/>
      <c r="DP112" s="828"/>
      <c r="DQ112" s="828" t="s">
        <v>207</v>
      </c>
      <c r="DR112" s="828"/>
      <c r="DS112" s="828"/>
      <c r="DT112" s="828"/>
      <c r="DU112" s="828"/>
      <c r="DV112" s="834" t="s">
        <v>207</v>
      </c>
      <c r="DW112" s="834"/>
      <c r="DX112" s="834"/>
      <c r="DY112" s="834"/>
      <c r="DZ112" s="835"/>
    </row>
    <row r="113" spans="1:130" s="55" customFormat="1" ht="26.25" customHeight="1" x14ac:dyDescent="0.2">
      <c r="A113" s="988"/>
      <c r="B113" s="989"/>
      <c r="C113" s="825" t="s">
        <v>477</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134268</v>
      </c>
      <c r="AB113" s="818"/>
      <c r="AC113" s="818"/>
      <c r="AD113" s="818"/>
      <c r="AE113" s="819"/>
      <c r="AF113" s="820">
        <v>136266</v>
      </c>
      <c r="AG113" s="818"/>
      <c r="AH113" s="818"/>
      <c r="AI113" s="818"/>
      <c r="AJ113" s="819"/>
      <c r="AK113" s="820">
        <v>138294</v>
      </c>
      <c r="AL113" s="818"/>
      <c r="AM113" s="818"/>
      <c r="AN113" s="818"/>
      <c r="AO113" s="819"/>
      <c r="AP113" s="821">
        <v>2.5</v>
      </c>
      <c r="AQ113" s="822"/>
      <c r="AR113" s="822"/>
      <c r="AS113" s="822"/>
      <c r="AT113" s="823"/>
      <c r="AU113" s="1019"/>
      <c r="AV113" s="1020"/>
      <c r="AW113" s="1020"/>
      <c r="AX113" s="1020"/>
      <c r="AY113" s="1020"/>
      <c r="AZ113" s="824" t="s">
        <v>479</v>
      </c>
      <c r="BA113" s="825"/>
      <c r="BB113" s="825"/>
      <c r="BC113" s="825"/>
      <c r="BD113" s="825"/>
      <c r="BE113" s="825"/>
      <c r="BF113" s="825"/>
      <c r="BG113" s="825"/>
      <c r="BH113" s="825"/>
      <c r="BI113" s="825"/>
      <c r="BJ113" s="825"/>
      <c r="BK113" s="825"/>
      <c r="BL113" s="825"/>
      <c r="BM113" s="825"/>
      <c r="BN113" s="825"/>
      <c r="BO113" s="825"/>
      <c r="BP113" s="826"/>
      <c r="BQ113" s="827">
        <v>777149</v>
      </c>
      <c r="BR113" s="828"/>
      <c r="BS113" s="828"/>
      <c r="BT113" s="828"/>
      <c r="BU113" s="828"/>
      <c r="BV113" s="828">
        <v>1271999</v>
      </c>
      <c r="BW113" s="828"/>
      <c r="BX113" s="828"/>
      <c r="BY113" s="828"/>
      <c r="BZ113" s="828"/>
      <c r="CA113" s="828">
        <v>2464798</v>
      </c>
      <c r="CB113" s="828"/>
      <c r="CC113" s="828"/>
      <c r="CD113" s="828"/>
      <c r="CE113" s="828"/>
      <c r="CF113" s="829">
        <v>44.7</v>
      </c>
      <c r="CG113" s="830"/>
      <c r="CH113" s="830"/>
      <c r="CI113" s="830"/>
      <c r="CJ113" s="830"/>
      <c r="CK113" s="1025"/>
      <c r="CL113" s="1026"/>
      <c r="CM113" s="831" t="s">
        <v>408</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207</v>
      </c>
      <c r="DH113" s="818"/>
      <c r="DI113" s="818"/>
      <c r="DJ113" s="818"/>
      <c r="DK113" s="819"/>
      <c r="DL113" s="820" t="s">
        <v>207</v>
      </c>
      <c r="DM113" s="818"/>
      <c r="DN113" s="818"/>
      <c r="DO113" s="818"/>
      <c r="DP113" s="819"/>
      <c r="DQ113" s="820" t="s">
        <v>207</v>
      </c>
      <c r="DR113" s="818"/>
      <c r="DS113" s="818"/>
      <c r="DT113" s="818"/>
      <c r="DU113" s="819"/>
      <c r="DV113" s="821" t="s">
        <v>207</v>
      </c>
      <c r="DW113" s="822"/>
      <c r="DX113" s="822"/>
      <c r="DY113" s="822"/>
      <c r="DZ113" s="823"/>
    </row>
    <row r="114" spans="1:130" s="55" customFormat="1" ht="26.25" customHeight="1" x14ac:dyDescent="0.2">
      <c r="A114" s="988"/>
      <c r="B114" s="989"/>
      <c r="C114" s="825" t="s">
        <v>480</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98434</v>
      </c>
      <c r="AB114" s="818"/>
      <c r="AC114" s="818"/>
      <c r="AD114" s="818"/>
      <c r="AE114" s="819"/>
      <c r="AF114" s="820">
        <v>90827</v>
      </c>
      <c r="AG114" s="818"/>
      <c r="AH114" s="818"/>
      <c r="AI114" s="818"/>
      <c r="AJ114" s="819"/>
      <c r="AK114" s="820">
        <v>90227</v>
      </c>
      <c r="AL114" s="818"/>
      <c r="AM114" s="818"/>
      <c r="AN114" s="818"/>
      <c r="AO114" s="819"/>
      <c r="AP114" s="821">
        <v>1.6</v>
      </c>
      <c r="AQ114" s="822"/>
      <c r="AR114" s="822"/>
      <c r="AS114" s="822"/>
      <c r="AT114" s="823"/>
      <c r="AU114" s="1019"/>
      <c r="AV114" s="1020"/>
      <c r="AW114" s="1020"/>
      <c r="AX114" s="1020"/>
      <c r="AY114" s="1020"/>
      <c r="AZ114" s="824" t="s">
        <v>481</v>
      </c>
      <c r="BA114" s="825"/>
      <c r="BB114" s="825"/>
      <c r="BC114" s="825"/>
      <c r="BD114" s="825"/>
      <c r="BE114" s="825"/>
      <c r="BF114" s="825"/>
      <c r="BG114" s="825"/>
      <c r="BH114" s="825"/>
      <c r="BI114" s="825"/>
      <c r="BJ114" s="825"/>
      <c r="BK114" s="825"/>
      <c r="BL114" s="825"/>
      <c r="BM114" s="825"/>
      <c r="BN114" s="825"/>
      <c r="BO114" s="825"/>
      <c r="BP114" s="826"/>
      <c r="BQ114" s="827">
        <v>1383264</v>
      </c>
      <c r="BR114" s="828"/>
      <c r="BS114" s="828"/>
      <c r="BT114" s="828"/>
      <c r="BU114" s="828"/>
      <c r="BV114" s="828">
        <v>1352520</v>
      </c>
      <c r="BW114" s="828"/>
      <c r="BX114" s="828"/>
      <c r="BY114" s="828"/>
      <c r="BZ114" s="828"/>
      <c r="CA114" s="828">
        <v>1339733</v>
      </c>
      <c r="CB114" s="828"/>
      <c r="CC114" s="828"/>
      <c r="CD114" s="828"/>
      <c r="CE114" s="828"/>
      <c r="CF114" s="829">
        <v>24.3</v>
      </c>
      <c r="CG114" s="830"/>
      <c r="CH114" s="830"/>
      <c r="CI114" s="830"/>
      <c r="CJ114" s="830"/>
      <c r="CK114" s="1025"/>
      <c r="CL114" s="1026"/>
      <c r="CM114" s="831" t="s">
        <v>482</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207</v>
      </c>
      <c r="DH114" s="818"/>
      <c r="DI114" s="818"/>
      <c r="DJ114" s="818"/>
      <c r="DK114" s="819"/>
      <c r="DL114" s="820" t="s">
        <v>207</v>
      </c>
      <c r="DM114" s="818"/>
      <c r="DN114" s="818"/>
      <c r="DO114" s="818"/>
      <c r="DP114" s="819"/>
      <c r="DQ114" s="820" t="s">
        <v>207</v>
      </c>
      <c r="DR114" s="818"/>
      <c r="DS114" s="818"/>
      <c r="DT114" s="818"/>
      <c r="DU114" s="819"/>
      <c r="DV114" s="821" t="s">
        <v>207</v>
      </c>
      <c r="DW114" s="822"/>
      <c r="DX114" s="822"/>
      <c r="DY114" s="822"/>
      <c r="DZ114" s="823"/>
    </row>
    <row r="115" spans="1:130" s="55" customFormat="1" ht="26.25" customHeight="1" x14ac:dyDescent="0.2">
      <c r="A115" s="988"/>
      <c r="B115" s="989"/>
      <c r="C115" s="825" t="s">
        <v>380</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1733</v>
      </c>
      <c r="AB115" s="818"/>
      <c r="AC115" s="818"/>
      <c r="AD115" s="818"/>
      <c r="AE115" s="819"/>
      <c r="AF115" s="820">
        <v>1333</v>
      </c>
      <c r="AG115" s="818"/>
      <c r="AH115" s="818"/>
      <c r="AI115" s="818"/>
      <c r="AJ115" s="819"/>
      <c r="AK115" s="820">
        <v>1004</v>
      </c>
      <c r="AL115" s="818"/>
      <c r="AM115" s="818"/>
      <c r="AN115" s="818"/>
      <c r="AO115" s="819"/>
      <c r="AP115" s="821">
        <v>0</v>
      </c>
      <c r="AQ115" s="822"/>
      <c r="AR115" s="822"/>
      <c r="AS115" s="822"/>
      <c r="AT115" s="823"/>
      <c r="AU115" s="1019"/>
      <c r="AV115" s="1020"/>
      <c r="AW115" s="1020"/>
      <c r="AX115" s="1020"/>
      <c r="AY115" s="1020"/>
      <c r="AZ115" s="824" t="s">
        <v>350</v>
      </c>
      <c r="BA115" s="825"/>
      <c r="BB115" s="825"/>
      <c r="BC115" s="825"/>
      <c r="BD115" s="825"/>
      <c r="BE115" s="825"/>
      <c r="BF115" s="825"/>
      <c r="BG115" s="825"/>
      <c r="BH115" s="825"/>
      <c r="BI115" s="825"/>
      <c r="BJ115" s="825"/>
      <c r="BK115" s="825"/>
      <c r="BL115" s="825"/>
      <c r="BM115" s="825"/>
      <c r="BN115" s="825"/>
      <c r="BO115" s="825"/>
      <c r="BP115" s="826"/>
      <c r="BQ115" s="827" t="s">
        <v>207</v>
      </c>
      <c r="BR115" s="828"/>
      <c r="BS115" s="828"/>
      <c r="BT115" s="828"/>
      <c r="BU115" s="828"/>
      <c r="BV115" s="828" t="s">
        <v>207</v>
      </c>
      <c r="BW115" s="828"/>
      <c r="BX115" s="828"/>
      <c r="BY115" s="828"/>
      <c r="BZ115" s="828"/>
      <c r="CA115" s="828">
        <v>849</v>
      </c>
      <c r="CB115" s="828"/>
      <c r="CC115" s="828"/>
      <c r="CD115" s="828"/>
      <c r="CE115" s="828"/>
      <c r="CF115" s="829">
        <v>0</v>
      </c>
      <c r="CG115" s="830"/>
      <c r="CH115" s="830"/>
      <c r="CI115" s="830"/>
      <c r="CJ115" s="830"/>
      <c r="CK115" s="1025"/>
      <c r="CL115" s="1026"/>
      <c r="CM115" s="824" t="s">
        <v>33</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207</v>
      </c>
      <c r="DH115" s="818"/>
      <c r="DI115" s="818"/>
      <c r="DJ115" s="818"/>
      <c r="DK115" s="819"/>
      <c r="DL115" s="820" t="s">
        <v>207</v>
      </c>
      <c r="DM115" s="818"/>
      <c r="DN115" s="818"/>
      <c r="DO115" s="818"/>
      <c r="DP115" s="819"/>
      <c r="DQ115" s="820" t="s">
        <v>207</v>
      </c>
      <c r="DR115" s="818"/>
      <c r="DS115" s="818"/>
      <c r="DT115" s="818"/>
      <c r="DU115" s="819"/>
      <c r="DV115" s="821" t="s">
        <v>207</v>
      </c>
      <c r="DW115" s="822"/>
      <c r="DX115" s="822"/>
      <c r="DY115" s="822"/>
      <c r="DZ115" s="823"/>
    </row>
    <row r="116" spans="1:130" s="55" customFormat="1" ht="26.25" customHeight="1" x14ac:dyDescent="0.2">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207</v>
      </c>
      <c r="AB116" s="818"/>
      <c r="AC116" s="818"/>
      <c r="AD116" s="818"/>
      <c r="AE116" s="819"/>
      <c r="AF116" s="820" t="s">
        <v>207</v>
      </c>
      <c r="AG116" s="818"/>
      <c r="AH116" s="818"/>
      <c r="AI116" s="818"/>
      <c r="AJ116" s="819"/>
      <c r="AK116" s="820" t="s">
        <v>207</v>
      </c>
      <c r="AL116" s="818"/>
      <c r="AM116" s="818"/>
      <c r="AN116" s="818"/>
      <c r="AO116" s="819"/>
      <c r="AP116" s="821" t="s">
        <v>207</v>
      </c>
      <c r="AQ116" s="822"/>
      <c r="AR116" s="822"/>
      <c r="AS116" s="822"/>
      <c r="AT116" s="823"/>
      <c r="AU116" s="1019"/>
      <c r="AV116" s="1020"/>
      <c r="AW116" s="1020"/>
      <c r="AX116" s="1020"/>
      <c r="AY116" s="1020"/>
      <c r="AZ116" s="839" t="s">
        <v>231</v>
      </c>
      <c r="BA116" s="840"/>
      <c r="BB116" s="840"/>
      <c r="BC116" s="840"/>
      <c r="BD116" s="840"/>
      <c r="BE116" s="840"/>
      <c r="BF116" s="840"/>
      <c r="BG116" s="840"/>
      <c r="BH116" s="840"/>
      <c r="BI116" s="840"/>
      <c r="BJ116" s="840"/>
      <c r="BK116" s="840"/>
      <c r="BL116" s="840"/>
      <c r="BM116" s="840"/>
      <c r="BN116" s="840"/>
      <c r="BO116" s="840"/>
      <c r="BP116" s="841"/>
      <c r="BQ116" s="827" t="s">
        <v>207</v>
      </c>
      <c r="BR116" s="828"/>
      <c r="BS116" s="828"/>
      <c r="BT116" s="828"/>
      <c r="BU116" s="828"/>
      <c r="BV116" s="828" t="s">
        <v>207</v>
      </c>
      <c r="BW116" s="828"/>
      <c r="BX116" s="828"/>
      <c r="BY116" s="828"/>
      <c r="BZ116" s="828"/>
      <c r="CA116" s="828" t="s">
        <v>207</v>
      </c>
      <c r="CB116" s="828"/>
      <c r="CC116" s="828"/>
      <c r="CD116" s="828"/>
      <c r="CE116" s="828"/>
      <c r="CF116" s="829" t="s">
        <v>207</v>
      </c>
      <c r="CG116" s="830"/>
      <c r="CH116" s="830"/>
      <c r="CI116" s="830"/>
      <c r="CJ116" s="830"/>
      <c r="CK116" s="1025"/>
      <c r="CL116" s="1026"/>
      <c r="CM116" s="831" t="s">
        <v>483</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207</v>
      </c>
      <c r="DH116" s="818"/>
      <c r="DI116" s="818"/>
      <c r="DJ116" s="818"/>
      <c r="DK116" s="819"/>
      <c r="DL116" s="820" t="s">
        <v>207</v>
      </c>
      <c r="DM116" s="818"/>
      <c r="DN116" s="818"/>
      <c r="DO116" s="818"/>
      <c r="DP116" s="819"/>
      <c r="DQ116" s="820" t="s">
        <v>207</v>
      </c>
      <c r="DR116" s="818"/>
      <c r="DS116" s="818"/>
      <c r="DT116" s="818"/>
      <c r="DU116" s="819"/>
      <c r="DV116" s="821" t="s">
        <v>207</v>
      </c>
      <c r="DW116" s="822"/>
      <c r="DX116" s="822"/>
      <c r="DY116" s="822"/>
      <c r="DZ116" s="823"/>
    </row>
    <row r="117" spans="1:130" s="55" customFormat="1" ht="26.25" customHeight="1" x14ac:dyDescent="0.2">
      <c r="A117" s="788" t="s">
        <v>282</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325</v>
      </c>
      <c r="Z117" s="790"/>
      <c r="AA117" s="843">
        <v>999261</v>
      </c>
      <c r="AB117" s="844"/>
      <c r="AC117" s="844"/>
      <c r="AD117" s="844"/>
      <c r="AE117" s="845"/>
      <c r="AF117" s="846">
        <v>971597</v>
      </c>
      <c r="AG117" s="844"/>
      <c r="AH117" s="844"/>
      <c r="AI117" s="844"/>
      <c r="AJ117" s="845"/>
      <c r="AK117" s="846">
        <v>960719</v>
      </c>
      <c r="AL117" s="844"/>
      <c r="AM117" s="844"/>
      <c r="AN117" s="844"/>
      <c r="AO117" s="845"/>
      <c r="AP117" s="847"/>
      <c r="AQ117" s="848"/>
      <c r="AR117" s="848"/>
      <c r="AS117" s="848"/>
      <c r="AT117" s="849"/>
      <c r="AU117" s="1019"/>
      <c r="AV117" s="1020"/>
      <c r="AW117" s="1020"/>
      <c r="AX117" s="1020"/>
      <c r="AY117" s="1020"/>
      <c r="AZ117" s="839" t="s">
        <v>484</v>
      </c>
      <c r="BA117" s="840"/>
      <c r="BB117" s="840"/>
      <c r="BC117" s="840"/>
      <c r="BD117" s="840"/>
      <c r="BE117" s="840"/>
      <c r="BF117" s="840"/>
      <c r="BG117" s="840"/>
      <c r="BH117" s="840"/>
      <c r="BI117" s="840"/>
      <c r="BJ117" s="840"/>
      <c r="BK117" s="840"/>
      <c r="BL117" s="840"/>
      <c r="BM117" s="840"/>
      <c r="BN117" s="840"/>
      <c r="BO117" s="840"/>
      <c r="BP117" s="841"/>
      <c r="BQ117" s="827" t="s">
        <v>207</v>
      </c>
      <c r="BR117" s="828"/>
      <c r="BS117" s="828"/>
      <c r="BT117" s="828"/>
      <c r="BU117" s="828"/>
      <c r="BV117" s="828" t="s">
        <v>207</v>
      </c>
      <c r="BW117" s="828"/>
      <c r="BX117" s="828"/>
      <c r="BY117" s="828"/>
      <c r="BZ117" s="828"/>
      <c r="CA117" s="828" t="s">
        <v>207</v>
      </c>
      <c r="CB117" s="828"/>
      <c r="CC117" s="828"/>
      <c r="CD117" s="828"/>
      <c r="CE117" s="828"/>
      <c r="CF117" s="829" t="s">
        <v>207</v>
      </c>
      <c r="CG117" s="830"/>
      <c r="CH117" s="830"/>
      <c r="CI117" s="830"/>
      <c r="CJ117" s="830"/>
      <c r="CK117" s="1025"/>
      <c r="CL117" s="1026"/>
      <c r="CM117" s="831" t="s">
        <v>342</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207</v>
      </c>
      <c r="DH117" s="818"/>
      <c r="DI117" s="818"/>
      <c r="DJ117" s="818"/>
      <c r="DK117" s="819"/>
      <c r="DL117" s="820" t="s">
        <v>207</v>
      </c>
      <c r="DM117" s="818"/>
      <c r="DN117" s="818"/>
      <c r="DO117" s="818"/>
      <c r="DP117" s="819"/>
      <c r="DQ117" s="820" t="s">
        <v>207</v>
      </c>
      <c r="DR117" s="818"/>
      <c r="DS117" s="818"/>
      <c r="DT117" s="818"/>
      <c r="DU117" s="819"/>
      <c r="DV117" s="821" t="s">
        <v>207</v>
      </c>
      <c r="DW117" s="822"/>
      <c r="DX117" s="822"/>
      <c r="DY117" s="822"/>
      <c r="DZ117" s="823"/>
    </row>
    <row r="118" spans="1:130" s="55" customFormat="1" ht="26.25" customHeight="1" x14ac:dyDescent="0.2">
      <c r="A118" s="788" t="s">
        <v>99</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469</v>
      </c>
      <c r="AB118" s="789"/>
      <c r="AC118" s="789"/>
      <c r="AD118" s="789"/>
      <c r="AE118" s="790"/>
      <c r="AF118" s="791" t="s">
        <v>173</v>
      </c>
      <c r="AG118" s="789"/>
      <c r="AH118" s="789"/>
      <c r="AI118" s="789"/>
      <c r="AJ118" s="790"/>
      <c r="AK118" s="791" t="s">
        <v>394</v>
      </c>
      <c r="AL118" s="789"/>
      <c r="AM118" s="789"/>
      <c r="AN118" s="789"/>
      <c r="AO118" s="790"/>
      <c r="AP118" s="791" t="s">
        <v>470</v>
      </c>
      <c r="AQ118" s="789"/>
      <c r="AR118" s="789"/>
      <c r="AS118" s="789"/>
      <c r="AT118" s="792"/>
      <c r="AU118" s="1019"/>
      <c r="AV118" s="1020"/>
      <c r="AW118" s="1020"/>
      <c r="AX118" s="1020"/>
      <c r="AY118" s="1020"/>
      <c r="AZ118" s="850" t="s">
        <v>485</v>
      </c>
      <c r="BA118" s="837"/>
      <c r="BB118" s="837"/>
      <c r="BC118" s="837"/>
      <c r="BD118" s="837"/>
      <c r="BE118" s="837"/>
      <c r="BF118" s="837"/>
      <c r="BG118" s="837"/>
      <c r="BH118" s="837"/>
      <c r="BI118" s="837"/>
      <c r="BJ118" s="837"/>
      <c r="BK118" s="837"/>
      <c r="BL118" s="837"/>
      <c r="BM118" s="837"/>
      <c r="BN118" s="837"/>
      <c r="BO118" s="837"/>
      <c r="BP118" s="838"/>
      <c r="BQ118" s="851" t="s">
        <v>207</v>
      </c>
      <c r="BR118" s="852"/>
      <c r="BS118" s="852"/>
      <c r="BT118" s="852"/>
      <c r="BU118" s="852"/>
      <c r="BV118" s="852" t="s">
        <v>207</v>
      </c>
      <c r="BW118" s="852"/>
      <c r="BX118" s="852"/>
      <c r="BY118" s="852"/>
      <c r="BZ118" s="852"/>
      <c r="CA118" s="852" t="s">
        <v>207</v>
      </c>
      <c r="CB118" s="852"/>
      <c r="CC118" s="852"/>
      <c r="CD118" s="852"/>
      <c r="CE118" s="852"/>
      <c r="CF118" s="829" t="s">
        <v>207</v>
      </c>
      <c r="CG118" s="830"/>
      <c r="CH118" s="830"/>
      <c r="CI118" s="830"/>
      <c r="CJ118" s="830"/>
      <c r="CK118" s="1025"/>
      <c r="CL118" s="1026"/>
      <c r="CM118" s="831" t="s">
        <v>486</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207</v>
      </c>
      <c r="DH118" s="818"/>
      <c r="DI118" s="818"/>
      <c r="DJ118" s="818"/>
      <c r="DK118" s="819"/>
      <c r="DL118" s="820" t="s">
        <v>207</v>
      </c>
      <c r="DM118" s="818"/>
      <c r="DN118" s="818"/>
      <c r="DO118" s="818"/>
      <c r="DP118" s="819"/>
      <c r="DQ118" s="820" t="s">
        <v>207</v>
      </c>
      <c r="DR118" s="818"/>
      <c r="DS118" s="818"/>
      <c r="DT118" s="818"/>
      <c r="DU118" s="819"/>
      <c r="DV118" s="821" t="s">
        <v>207</v>
      </c>
      <c r="DW118" s="822"/>
      <c r="DX118" s="822"/>
      <c r="DY118" s="822"/>
      <c r="DZ118" s="823"/>
    </row>
    <row r="119" spans="1:130" s="55" customFormat="1" ht="26.25" customHeight="1" x14ac:dyDescent="0.2">
      <c r="A119" s="1029" t="s">
        <v>389</v>
      </c>
      <c r="B119" s="1024"/>
      <c r="C119" s="809" t="s">
        <v>472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207</v>
      </c>
      <c r="AB119" s="798"/>
      <c r="AC119" s="798"/>
      <c r="AD119" s="798"/>
      <c r="AE119" s="799"/>
      <c r="AF119" s="800" t="s">
        <v>207</v>
      </c>
      <c r="AG119" s="798"/>
      <c r="AH119" s="798"/>
      <c r="AI119" s="798"/>
      <c r="AJ119" s="799"/>
      <c r="AK119" s="800" t="s">
        <v>207</v>
      </c>
      <c r="AL119" s="798"/>
      <c r="AM119" s="798"/>
      <c r="AN119" s="798"/>
      <c r="AO119" s="799"/>
      <c r="AP119" s="801" t="s">
        <v>207</v>
      </c>
      <c r="AQ119" s="802"/>
      <c r="AR119" s="802"/>
      <c r="AS119" s="802"/>
      <c r="AT119" s="803"/>
      <c r="AU119" s="1021"/>
      <c r="AV119" s="1022"/>
      <c r="AW119" s="1022"/>
      <c r="AX119" s="1022"/>
      <c r="AY119" s="1022"/>
      <c r="AZ119" s="84" t="s">
        <v>282</v>
      </c>
      <c r="BA119" s="84"/>
      <c r="BB119" s="84"/>
      <c r="BC119" s="84"/>
      <c r="BD119" s="84"/>
      <c r="BE119" s="84"/>
      <c r="BF119" s="84"/>
      <c r="BG119" s="84"/>
      <c r="BH119" s="84"/>
      <c r="BI119" s="84"/>
      <c r="BJ119" s="84"/>
      <c r="BK119" s="84"/>
      <c r="BL119" s="84"/>
      <c r="BM119" s="84"/>
      <c r="BN119" s="84"/>
      <c r="BO119" s="842" t="s">
        <v>177</v>
      </c>
      <c r="BP119" s="853"/>
      <c r="BQ119" s="851">
        <v>11143210</v>
      </c>
      <c r="BR119" s="852"/>
      <c r="BS119" s="852"/>
      <c r="BT119" s="852"/>
      <c r="BU119" s="852"/>
      <c r="BV119" s="852">
        <v>11386113</v>
      </c>
      <c r="BW119" s="852"/>
      <c r="BX119" s="852"/>
      <c r="BY119" s="852"/>
      <c r="BZ119" s="852"/>
      <c r="CA119" s="852">
        <v>12589097</v>
      </c>
      <c r="CB119" s="852"/>
      <c r="CC119" s="852"/>
      <c r="CD119" s="852"/>
      <c r="CE119" s="852"/>
      <c r="CF119" s="854"/>
      <c r="CG119" s="855"/>
      <c r="CH119" s="855"/>
      <c r="CI119" s="855"/>
      <c r="CJ119" s="856"/>
      <c r="CK119" s="1027"/>
      <c r="CL119" s="1028"/>
      <c r="CM119" s="857" t="s">
        <v>487</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2505</v>
      </c>
      <c r="DH119" s="861"/>
      <c r="DI119" s="861"/>
      <c r="DJ119" s="861"/>
      <c r="DK119" s="862"/>
      <c r="DL119" s="863">
        <v>1499</v>
      </c>
      <c r="DM119" s="861"/>
      <c r="DN119" s="861"/>
      <c r="DO119" s="861"/>
      <c r="DP119" s="862"/>
      <c r="DQ119" s="863">
        <v>1316</v>
      </c>
      <c r="DR119" s="861"/>
      <c r="DS119" s="861"/>
      <c r="DT119" s="861"/>
      <c r="DU119" s="862"/>
      <c r="DV119" s="864">
        <v>0</v>
      </c>
      <c r="DW119" s="865"/>
      <c r="DX119" s="865"/>
      <c r="DY119" s="865"/>
      <c r="DZ119" s="866"/>
    </row>
    <row r="120" spans="1:130" s="55" customFormat="1" ht="26.25" customHeight="1" x14ac:dyDescent="0.2">
      <c r="A120" s="1030"/>
      <c r="B120" s="1026"/>
      <c r="C120" s="831" t="s">
        <v>139</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207</v>
      </c>
      <c r="AB120" s="818"/>
      <c r="AC120" s="818"/>
      <c r="AD120" s="818"/>
      <c r="AE120" s="819"/>
      <c r="AF120" s="820" t="s">
        <v>207</v>
      </c>
      <c r="AG120" s="818"/>
      <c r="AH120" s="818"/>
      <c r="AI120" s="818"/>
      <c r="AJ120" s="819"/>
      <c r="AK120" s="820" t="s">
        <v>207</v>
      </c>
      <c r="AL120" s="818"/>
      <c r="AM120" s="818"/>
      <c r="AN120" s="818"/>
      <c r="AO120" s="819"/>
      <c r="AP120" s="821" t="s">
        <v>207</v>
      </c>
      <c r="AQ120" s="822"/>
      <c r="AR120" s="822"/>
      <c r="AS120" s="822"/>
      <c r="AT120" s="823"/>
      <c r="AU120" s="992" t="s">
        <v>476</v>
      </c>
      <c r="AV120" s="993"/>
      <c r="AW120" s="993"/>
      <c r="AX120" s="993"/>
      <c r="AY120" s="994"/>
      <c r="AZ120" s="804" t="s">
        <v>224</v>
      </c>
      <c r="BA120" s="795"/>
      <c r="BB120" s="795"/>
      <c r="BC120" s="795"/>
      <c r="BD120" s="795"/>
      <c r="BE120" s="795"/>
      <c r="BF120" s="795"/>
      <c r="BG120" s="795"/>
      <c r="BH120" s="795"/>
      <c r="BI120" s="795"/>
      <c r="BJ120" s="795"/>
      <c r="BK120" s="795"/>
      <c r="BL120" s="795"/>
      <c r="BM120" s="795"/>
      <c r="BN120" s="795"/>
      <c r="BO120" s="795"/>
      <c r="BP120" s="796"/>
      <c r="BQ120" s="805">
        <v>4648060</v>
      </c>
      <c r="BR120" s="806"/>
      <c r="BS120" s="806"/>
      <c r="BT120" s="806"/>
      <c r="BU120" s="806"/>
      <c r="BV120" s="806">
        <v>5026085</v>
      </c>
      <c r="BW120" s="806"/>
      <c r="BX120" s="806"/>
      <c r="BY120" s="806"/>
      <c r="BZ120" s="806"/>
      <c r="CA120" s="806">
        <v>4820336</v>
      </c>
      <c r="CB120" s="806"/>
      <c r="CC120" s="806"/>
      <c r="CD120" s="806"/>
      <c r="CE120" s="806"/>
      <c r="CF120" s="807">
        <v>87.5</v>
      </c>
      <c r="CG120" s="808"/>
      <c r="CH120" s="808"/>
      <c r="CI120" s="808"/>
      <c r="CJ120" s="808"/>
      <c r="CK120" s="1000" t="s">
        <v>279</v>
      </c>
      <c r="CL120" s="1001"/>
      <c r="CM120" s="1001"/>
      <c r="CN120" s="1001"/>
      <c r="CO120" s="1002"/>
      <c r="CP120" s="867" t="s">
        <v>44</v>
      </c>
      <c r="CQ120" s="868"/>
      <c r="CR120" s="868"/>
      <c r="CS120" s="868"/>
      <c r="CT120" s="868"/>
      <c r="CU120" s="868"/>
      <c r="CV120" s="868"/>
      <c r="CW120" s="868"/>
      <c r="CX120" s="868"/>
      <c r="CY120" s="868"/>
      <c r="CZ120" s="868"/>
      <c r="DA120" s="868"/>
      <c r="DB120" s="868"/>
      <c r="DC120" s="868"/>
      <c r="DD120" s="868"/>
      <c r="DE120" s="868"/>
      <c r="DF120" s="869"/>
      <c r="DG120" s="805">
        <v>1465177</v>
      </c>
      <c r="DH120" s="806"/>
      <c r="DI120" s="806"/>
      <c r="DJ120" s="806"/>
      <c r="DK120" s="806"/>
      <c r="DL120" s="806">
        <v>1386817</v>
      </c>
      <c r="DM120" s="806"/>
      <c r="DN120" s="806"/>
      <c r="DO120" s="806"/>
      <c r="DP120" s="806"/>
      <c r="DQ120" s="806">
        <v>1314572</v>
      </c>
      <c r="DR120" s="806"/>
      <c r="DS120" s="806"/>
      <c r="DT120" s="806"/>
      <c r="DU120" s="806"/>
      <c r="DV120" s="812">
        <v>23.8</v>
      </c>
      <c r="DW120" s="812"/>
      <c r="DX120" s="812"/>
      <c r="DY120" s="812"/>
      <c r="DZ120" s="813"/>
    </row>
    <row r="121" spans="1:130" s="55" customFormat="1" ht="26.25" customHeight="1" x14ac:dyDescent="0.2">
      <c r="A121" s="1030"/>
      <c r="B121" s="1026"/>
      <c r="C121" s="839" t="s">
        <v>141</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207</v>
      </c>
      <c r="AB121" s="818"/>
      <c r="AC121" s="818"/>
      <c r="AD121" s="818"/>
      <c r="AE121" s="819"/>
      <c r="AF121" s="820" t="s">
        <v>207</v>
      </c>
      <c r="AG121" s="818"/>
      <c r="AH121" s="818"/>
      <c r="AI121" s="818"/>
      <c r="AJ121" s="819"/>
      <c r="AK121" s="820" t="s">
        <v>207</v>
      </c>
      <c r="AL121" s="818"/>
      <c r="AM121" s="818"/>
      <c r="AN121" s="818"/>
      <c r="AO121" s="819"/>
      <c r="AP121" s="821" t="s">
        <v>207</v>
      </c>
      <c r="AQ121" s="822"/>
      <c r="AR121" s="822"/>
      <c r="AS121" s="822"/>
      <c r="AT121" s="823"/>
      <c r="AU121" s="995"/>
      <c r="AV121" s="996"/>
      <c r="AW121" s="996"/>
      <c r="AX121" s="996"/>
      <c r="AY121" s="997"/>
      <c r="AZ121" s="824" t="s">
        <v>488</v>
      </c>
      <c r="BA121" s="825"/>
      <c r="BB121" s="825"/>
      <c r="BC121" s="825"/>
      <c r="BD121" s="825"/>
      <c r="BE121" s="825"/>
      <c r="BF121" s="825"/>
      <c r="BG121" s="825"/>
      <c r="BH121" s="825"/>
      <c r="BI121" s="825"/>
      <c r="BJ121" s="825"/>
      <c r="BK121" s="825"/>
      <c r="BL121" s="825"/>
      <c r="BM121" s="825"/>
      <c r="BN121" s="825"/>
      <c r="BO121" s="825"/>
      <c r="BP121" s="826"/>
      <c r="BQ121" s="827">
        <v>692537</v>
      </c>
      <c r="BR121" s="828"/>
      <c r="BS121" s="828"/>
      <c r="BT121" s="828"/>
      <c r="BU121" s="828"/>
      <c r="BV121" s="828">
        <v>666338</v>
      </c>
      <c r="BW121" s="828"/>
      <c r="BX121" s="828"/>
      <c r="BY121" s="828"/>
      <c r="BZ121" s="828"/>
      <c r="CA121" s="828">
        <v>582939</v>
      </c>
      <c r="CB121" s="828"/>
      <c r="CC121" s="828"/>
      <c r="CD121" s="828"/>
      <c r="CE121" s="828"/>
      <c r="CF121" s="829">
        <v>10.6</v>
      </c>
      <c r="CG121" s="830"/>
      <c r="CH121" s="830"/>
      <c r="CI121" s="830"/>
      <c r="CJ121" s="830"/>
      <c r="CK121" s="1003"/>
      <c r="CL121" s="1004"/>
      <c r="CM121" s="1004"/>
      <c r="CN121" s="1004"/>
      <c r="CO121" s="1005"/>
      <c r="CP121" s="870" t="s">
        <v>26</v>
      </c>
      <c r="CQ121" s="871"/>
      <c r="CR121" s="871"/>
      <c r="CS121" s="871"/>
      <c r="CT121" s="871"/>
      <c r="CU121" s="871"/>
      <c r="CV121" s="871"/>
      <c r="CW121" s="871"/>
      <c r="CX121" s="871"/>
      <c r="CY121" s="871"/>
      <c r="CZ121" s="871"/>
      <c r="DA121" s="871"/>
      <c r="DB121" s="871"/>
      <c r="DC121" s="871"/>
      <c r="DD121" s="871"/>
      <c r="DE121" s="871"/>
      <c r="DF121" s="872"/>
      <c r="DG121" s="827" t="s">
        <v>207</v>
      </c>
      <c r="DH121" s="828"/>
      <c r="DI121" s="828"/>
      <c r="DJ121" s="828"/>
      <c r="DK121" s="828"/>
      <c r="DL121" s="828" t="s">
        <v>207</v>
      </c>
      <c r="DM121" s="828"/>
      <c r="DN121" s="828"/>
      <c r="DO121" s="828"/>
      <c r="DP121" s="828"/>
      <c r="DQ121" s="828" t="s">
        <v>207</v>
      </c>
      <c r="DR121" s="828"/>
      <c r="DS121" s="828"/>
      <c r="DT121" s="828"/>
      <c r="DU121" s="828"/>
      <c r="DV121" s="834" t="s">
        <v>207</v>
      </c>
      <c r="DW121" s="834"/>
      <c r="DX121" s="834"/>
      <c r="DY121" s="834"/>
      <c r="DZ121" s="835"/>
    </row>
    <row r="122" spans="1:130" s="55" customFormat="1" ht="26.25" customHeight="1" x14ac:dyDescent="0.2">
      <c r="A122" s="1030"/>
      <c r="B122" s="1026"/>
      <c r="C122" s="831" t="s">
        <v>482</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207</v>
      </c>
      <c r="AB122" s="818"/>
      <c r="AC122" s="818"/>
      <c r="AD122" s="818"/>
      <c r="AE122" s="819"/>
      <c r="AF122" s="820" t="s">
        <v>207</v>
      </c>
      <c r="AG122" s="818"/>
      <c r="AH122" s="818"/>
      <c r="AI122" s="818"/>
      <c r="AJ122" s="819"/>
      <c r="AK122" s="820" t="s">
        <v>207</v>
      </c>
      <c r="AL122" s="818"/>
      <c r="AM122" s="818"/>
      <c r="AN122" s="818"/>
      <c r="AO122" s="819"/>
      <c r="AP122" s="821" t="s">
        <v>207</v>
      </c>
      <c r="AQ122" s="822"/>
      <c r="AR122" s="822"/>
      <c r="AS122" s="822"/>
      <c r="AT122" s="823"/>
      <c r="AU122" s="995"/>
      <c r="AV122" s="996"/>
      <c r="AW122" s="996"/>
      <c r="AX122" s="996"/>
      <c r="AY122" s="997"/>
      <c r="AZ122" s="850" t="s">
        <v>490</v>
      </c>
      <c r="BA122" s="837"/>
      <c r="BB122" s="837"/>
      <c r="BC122" s="837"/>
      <c r="BD122" s="837"/>
      <c r="BE122" s="837"/>
      <c r="BF122" s="837"/>
      <c r="BG122" s="837"/>
      <c r="BH122" s="837"/>
      <c r="BI122" s="837"/>
      <c r="BJ122" s="837"/>
      <c r="BK122" s="837"/>
      <c r="BL122" s="837"/>
      <c r="BM122" s="837"/>
      <c r="BN122" s="837"/>
      <c r="BO122" s="837"/>
      <c r="BP122" s="838"/>
      <c r="BQ122" s="851">
        <v>7042024</v>
      </c>
      <c r="BR122" s="852"/>
      <c r="BS122" s="852"/>
      <c r="BT122" s="852"/>
      <c r="BU122" s="852"/>
      <c r="BV122" s="852">
        <v>7794426</v>
      </c>
      <c r="BW122" s="852"/>
      <c r="BX122" s="852"/>
      <c r="BY122" s="852"/>
      <c r="BZ122" s="852"/>
      <c r="CA122" s="852">
        <v>7882675</v>
      </c>
      <c r="CB122" s="852"/>
      <c r="CC122" s="852"/>
      <c r="CD122" s="852"/>
      <c r="CE122" s="852"/>
      <c r="CF122" s="873">
        <v>143</v>
      </c>
      <c r="CG122" s="874"/>
      <c r="CH122" s="874"/>
      <c r="CI122" s="874"/>
      <c r="CJ122" s="874"/>
      <c r="CK122" s="1003"/>
      <c r="CL122" s="1004"/>
      <c r="CM122" s="1004"/>
      <c r="CN122" s="1004"/>
      <c r="CO122" s="1005"/>
      <c r="CP122" s="870" t="s">
        <v>233</v>
      </c>
      <c r="CQ122" s="871"/>
      <c r="CR122" s="871"/>
      <c r="CS122" s="871"/>
      <c r="CT122" s="871"/>
      <c r="CU122" s="871"/>
      <c r="CV122" s="871"/>
      <c r="CW122" s="871"/>
      <c r="CX122" s="871"/>
      <c r="CY122" s="871"/>
      <c r="CZ122" s="871"/>
      <c r="DA122" s="871"/>
      <c r="DB122" s="871"/>
      <c r="DC122" s="871"/>
      <c r="DD122" s="871"/>
      <c r="DE122" s="871"/>
      <c r="DF122" s="872"/>
      <c r="DG122" s="827" t="s">
        <v>207</v>
      </c>
      <c r="DH122" s="828"/>
      <c r="DI122" s="828"/>
      <c r="DJ122" s="828"/>
      <c r="DK122" s="828"/>
      <c r="DL122" s="828" t="s">
        <v>207</v>
      </c>
      <c r="DM122" s="828"/>
      <c r="DN122" s="828"/>
      <c r="DO122" s="828"/>
      <c r="DP122" s="828"/>
      <c r="DQ122" s="828" t="s">
        <v>207</v>
      </c>
      <c r="DR122" s="828"/>
      <c r="DS122" s="828"/>
      <c r="DT122" s="828"/>
      <c r="DU122" s="828"/>
      <c r="DV122" s="834" t="s">
        <v>207</v>
      </c>
      <c r="DW122" s="834"/>
      <c r="DX122" s="834"/>
      <c r="DY122" s="834"/>
      <c r="DZ122" s="835"/>
    </row>
    <row r="123" spans="1:130" s="55" customFormat="1" ht="26.25" customHeight="1" x14ac:dyDescent="0.2">
      <c r="A123" s="1030"/>
      <c r="B123" s="1026"/>
      <c r="C123" s="831" t="s">
        <v>483</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207</v>
      </c>
      <c r="AB123" s="818"/>
      <c r="AC123" s="818"/>
      <c r="AD123" s="818"/>
      <c r="AE123" s="819"/>
      <c r="AF123" s="820" t="s">
        <v>207</v>
      </c>
      <c r="AG123" s="818"/>
      <c r="AH123" s="818"/>
      <c r="AI123" s="818"/>
      <c r="AJ123" s="819"/>
      <c r="AK123" s="820" t="s">
        <v>207</v>
      </c>
      <c r="AL123" s="818"/>
      <c r="AM123" s="818"/>
      <c r="AN123" s="818"/>
      <c r="AO123" s="819"/>
      <c r="AP123" s="821" t="s">
        <v>207</v>
      </c>
      <c r="AQ123" s="822"/>
      <c r="AR123" s="822"/>
      <c r="AS123" s="822"/>
      <c r="AT123" s="823"/>
      <c r="AU123" s="998"/>
      <c r="AV123" s="999"/>
      <c r="AW123" s="999"/>
      <c r="AX123" s="999"/>
      <c r="AY123" s="999"/>
      <c r="AZ123" s="84" t="s">
        <v>282</v>
      </c>
      <c r="BA123" s="84"/>
      <c r="BB123" s="84"/>
      <c r="BC123" s="84"/>
      <c r="BD123" s="84"/>
      <c r="BE123" s="84"/>
      <c r="BF123" s="84"/>
      <c r="BG123" s="84"/>
      <c r="BH123" s="84"/>
      <c r="BI123" s="84"/>
      <c r="BJ123" s="84"/>
      <c r="BK123" s="84"/>
      <c r="BL123" s="84"/>
      <c r="BM123" s="84"/>
      <c r="BN123" s="84"/>
      <c r="BO123" s="842" t="s">
        <v>491</v>
      </c>
      <c r="BP123" s="853"/>
      <c r="BQ123" s="875">
        <v>12382621</v>
      </c>
      <c r="BR123" s="876"/>
      <c r="BS123" s="876"/>
      <c r="BT123" s="876"/>
      <c r="BU123" s="876"/>
      <c r="BV123" s="876">
        <v>13486849</v>
      </c>
      <c r="BW123" s="876"/>
      <c r="BX123" s="876"/>
      <c r="BY123" s="876"/>
      <c r="BZ123" s="876"/>
      <c r="CA123" s="876">
        <v>13285950</v>
      </c>
      <c r="CB123" s="876"/>
      <c r="CC123" s="876"/>
      <c r="CD123" s="876"/>
      <c r="CE123" s="876"/>
      <c r="CF123" s="854"/>
      <c r="CG123" s="855"/>
      <c r="CH123" s="855"/>
      <c r="CI123" s="855"/>
      <c r="CJ123" s="856"/>
      <c r="CK123" s="1003"/>
      <c r="CL123" s="1004"/>
      <c r="CM123" s="1004"/>
      <c r="CN123" s="1004"/>
      <c r="CO123" s="1005"/>
      <c r="CP123" s="870" t="s">
        <v>250</v>
      </c>
      <c r="CQ123" s="871"/>
      <c r="CR123" s="871"/>
      <c r="CS123" s="871"/>
      <c r="CT123" s="871"/>
      <c r="CU123" s="871"/>
      <c r="CV123" s="871"/>
      <c r="CW123" s="871"/>
      <c r="CX123" s="871"/>
      <c r="CY123" s="871"/>
      <c r="CZ123" s="871"/>
      <c r="DA123" s="871"/>
      <c r="DB123" s="871"/>
      <c r="DC123" s="871"/>
      <c r="DD123" s="871"/>
      <c r="DE123" s="871"/>
      <c r="DF123" s="872"/>
      <c r="DG123" s="817" t="s">
        <v>207</v>
      </c>
      <c r="DH123" s="818"/>
      <c r="DI123" s="818"/>
      <c r="DJ123" s="818"/>
      <c r="DK123" s="819"/>
      <c r="DL123" s="820" t="s">
        <v>207</v>
      </c>
      <c r="DM123" s="818"/>
      <c r="DN123" s="818"/>
      <c r="DO123" s="818"/>
      <c r="DP123" s="819"/>
      <c r="DQ123" s="820" t="s">
        <v>207</v>
      </c>
      <c r="DR123" s="818"/>
      <c r="DS123" s="818"/>
      <c r="DT123" s="818"/>
      <c r="DU123" s="819"/>
      <c r="DV123" s="821" t="s">
        <v>207</v>
      </c>
      <c r="DW123" s="822"/>
      <c r="DX123" s="822"/>
      <c r="DY123" s="822"/>
      <c r="DZ123" s="823"/>
    </row>
    <row r="124" spans="1:130" s="55" customFormat="1" ht="26.25" customHeight="1" x14ac:dyDescent="0.2">
      <c r="A124" s="1030"/>
      <c r="B124" s="1026"/>
      <c r="C124" s="831" t="s">
        <v>342</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207</v>
      </c>
      <c r="AB124" s="818"/>
      <c r="AC124" s="818"/>
      <c r="AD124" s="818"/>
      <c r="AE124" s="819"/>
      <c r="AF124" s="820" t="s">
        <v>207</v>
      </c>
      <c r="AG124" s="818"/>
      <c r="AH124" s="818"/>
      <c r="AI124" s="818"/>
      <c r="AJ124" s="819"/>
      <c r="AK124" s="820" t="s">
        <v>207</v>
      </c>
      <c r="AL124" s="818"/>
      <c r="AM124" s="818"/>
      <c r="AN124" s="818"/>
      <c r="AO124" s="819"/>
      <c r="AP124" s="821" t="s">
        <v>207</v>
      </c>
      <c r="AQ124" s="822"/>
      <c r="AR124" s="822"/>
      <c r="AS124" s="822"/>
      <c r="AT124" s="823"/>
      <c r="AU124" s="877" t="s">
        <v>492</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t="s">
        <v>207</v>
      </c>
      <c r="BR124" s="881"/>
      <c r="BS124" s="881"/>
      <c r="BT124" s="881"/>
      <c r="BU124" s="881"/>
      <c r="BV124" s="881" t="s">
        <v>207</v>
      </c>
      <c r="BW124" s="881"/>
      <c r="BX124" s="881"/>
      <c r="BY124" s="881"/>
      <c r="BZ124" s="881"/>
      <c r="CA124" s="881" t="s">
        <v>207</v>
      </c>
      <c r="CB124" s="881"/>
      <c r="CC124" s="881"/>
      <c r="CD124" s="881"/>
      <c r="CE124" s="881"/>
      <c r="CF124" s="882"/>
      <c r="CG124" s="883"/>
      <c r="CH124" s="883"/>
      <c r="CI124" s="883"/>
      <c r="CJ124" s="884"/>
      <c r="CK124" s="1006"/>
      <c r="CL124" s="1006"/>
      <c r="CM124" s="1006"/>
      <c r="CN124" s="1006"/>
      <c r="CO124" s="1007"/>
      <c r="CP124" s="870" t="s">
        <v>493</v>
      </c>
      <c r="CQ124" s="871"/>
      <c r="CR124" s="871"/>
      <c r="CS124" s="871"/>
      <c r="CT124" s="871"/>
      <c r="CU124" s="871"/>
      <c r="CV124" s="871"/>
      <c r="CW124" s="871"/>
      <c r="CX124" s="871"/>
      <c r="CY124" s="871"/>
      <c r="CZ124" s="871"/>
      <c r="DA124" s="871"/>
      <c r="DB124" s="871"/>
      <c r="DC124" s="871"/>
      <c r="DD124" s="871"/>
      <c r="DE124" s="871"/>
      <c r="DF124" s="872"/>
      <c r="DG124" s="860" t="s">
        <v>207</v>
      </c>
      <c r="DH124" s="861"/>
      <c r="DI124" s="861"/>
      <c r="DJ124" s="861"/>
      <c r="DK124" s="862"/>
      <c r="DL124" s="863" t="s">
        <v>207</v>
      </c>
      <c r="DM124" s="861"/>
      <c r="DN124" s="861"/>
      <c r="DO124" s="861"/>
      <c r="DP124" s="862"/>
      <c r="DQ124" s="863" t="s">
        <v>207</v>
      </c>
      <c r="DR124" s="861"/>
      <c r="DS124" s="861"/>
      <c r="DT124" s="861"/>
      <c r="DU124" s="862"/>
      <c r="DV124" s="864" t="s">
        <v>207</v>
      </c>
      <c r="DW124" s="865"/>
      <c r="DX124" s="865"/>
      <c r="DY124" s="865"/>
      <c r="DZ124" s="866"/>
    </row>
    <row r="125" spans="1:130" s="55" customFormat="1" ht="26.25" customHeight="1" x14ac:dyDescent="0.2">
      <c r="A125" s="1030"/>
      <c r="B125" s="1026"/>
      <c r="C125" s="831" t="s">
        <v>486</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207</v>
      </c>
      <c r="AB125" s="818"/>
      <c r="AC125" s="818"/>
      <c r="AD125" s="818"/>
      <c r="AE125" s="819"/>
      <c r="AF125" s="820" t="s">
        <v>207</v>
      </c>
      <c r="AG125" s="818"/>
      <c r="AH125" s="818"/>
      <c r="AI125" s="818"/>
      <c r="AJ125" s="819"/>
      <c r="AK125" s="820" t="s">
        <v>207</v>
      </c>
      <c r="AL125" s="818"/>
      <c r="AM125" s="818"/>
      <c r="AN125" s="818"/>
      <c r="AO125" s="819"/>
      <c r="AP125" s="821" t="s">
        <v>207</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494</v>
      </c>
      <c r="CL125" s="1001"/>
      <c r="CM125" s="1001"/>
      <c r="CN125" s="1001"/>
      <c r="CO125" s="1002"/>
      <c r="CP125" s="804" t="s">
        <v>144</v>
      </c>
      <c r="CQ125" s="795"/>
      <c r="CR125" s="795"/>
      <c r="CS125" s="795"/>
      <c r="CT125" s="795"/>
      <c r="CU125" s="795"/>
      <c r="CV125" s="795"/>
      <c r="CW125" s="795"/>
      <c r="CX125" s="795"/>
      <c r="CY125" s="795"/>
      <c r="CZ125" s="795"/>
      <c r="DA125" s="795"/>
      <c r="DB125" s="795"/>
      <c r="DC125" s="795"/>
      <c r="DD125" s="795"/>
      <c r="DE125" s="795"/>
      <c r="DF125" s="796"/>
      <c r="DG125" s="805" t="s">
        <v>207</v>
      </c>
      <c r="DH125" s="806"/>
      <c r="DI125" s="806"/>
      <c r="DJ125" s="806"/>
      <c r="DK125" s="806"/>
      <c r="DL125" s="806" t="s">
        <v>207</v>
      </c>
      <c r="DM125" s="806"/>
      <c r="DN125" s="806"/>
      <c r="DO125" s="806"/>
      <c r="DP125" s="806"/>
      <c r="DQ125" s="806" t="s">
        <v>207</v>
      </c>
      <c r="DR125" s="806"/>
      <c r="DS125" s="806"/>
      <c r="DT125" s="806"/>
      <c r="DU125" s="806"/>
      <c r="DV125" s="812" t="s">
        <v>207</v>
      </c>
      <c r="DW125" s="812"/>
      <c r="DX125" s="812"/>
      <c r="DY125" s="812"/>
      <c r="DZ125" s="813"/>
    </row>
    <row r="126" spans="1:130" s="55" customFormat="1" ht="26.25" customHeight="1" x14ac:dyDescent="0.2">
      <c r="A126" s="1030"/>
      <c r="B126" s="1026"/>
      <c r="C126" s="831" t="s">
        <v>487</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207</v>
      </c>
      <c r="AB126" s="818"/>
      <c r="AC126" s="818"/>
      <c r="AD126" s="818"/>
      <c r="AE126" s="819"/>
      <c r="AF126" s="820" t="s">
        <v>207</v>
      </c>
      <c r="AG126" s="818"/>
      <c r="AH126" s="818"/>
      <c r="AI126" s="818"/>
      <c r="AJ126" s="819"/>
      <c r="AK126" s="820" t="s">
        <v>207</v>
      </c>
      <c r="AL126" s="818"/>
      <c r="AM126" s="818"/>
      <c r="AN126" s="818"/>
      <c r="AO126" s="819"/>
      <c r="AP126" s="821" t="s">
        <v>207</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425</v>
      </c>
      <c r="CQ126" s="825"/>
      <c r="CR126" s="825"/>
      <c r="CS126" s="825"/>
      <c r="CT126" s="825"/>
      <c r="CU126" s="825"/>
      <c r="CV126" s="825"/>
      <c r="CW126" s="825"/>
      <c r="CX126" s="825"/>
      <c r="CY126" s="825"/>
      <c r="CZ126" s="825"/>
      <c r="DA126" s="825"/>
      <c r="DB126" s="825"/>
      <c r="DC126" s="825"/>
      <c r="DD126" s="825"/>
      <c r="DE126" s="825"/>
      <c r="DF126" s="826"/>
      <c r="DG126" s="827" t="s">
        <v>207</v>
      </c>
      <c r="DH126" s="828"/>
      <c r="DI126" s="828"/>
      <c r="DJ126" s="828"/>
      <c r="DK126" s="828"/>
      <c r="DL126" s="828" t="s">
        <v>207</v>
      </c>
      <c r="DM126" s="828"/>
      <c r="DN126" s="828"/>
      <c r="DO126" s="828"/>
      <c r="DP126" s="828"/>
      <c r="DQ126" s="828" t="s">
        <v>207</v>
      </c>
      <c r="DR126" s="828"/>
      <c r="DS126" s="828"/>
      <c r="DT126" s="828"/>
      <c r="DU126" s="828"/>
      <c r="DV126" s="834" t="s">
        <v>207</v>
      </c>
      <c r="DW126" s="834"/>
      <c r="DX126" s="834"/>
      <c r="DY126" s="834"/>
      <c r="DZ126" s="835"/>
    </row>
    <row r="127" spans="1:130" s="55" customFormat="1" ht="26.25" customHeight="1" x14ac:dyDescent="0.2">
      <c r="A127" s="1031"/>
      <c r="B127" s="1028"/>
      <c r="C127" s="857" t="s">
        <v>78</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v>1733</v>
      </c>
      <c r="AB127" s="818"/>
      <c r="AC127" s="818"/>
      <c r="AD127" s="818"/>
      <c r="AE127" s="819"/>
      <c r="AF127" s="820">
        <v>1333</v>
      </c>
      <c r="AG127" s="818"/>
      <c r="AH127" s="818"/>
      <c r="AI127" s="818"/>
      <c r="AJ127" s="819"/>
      <c r="AK127" s="820">
        <v>1004</v>
      </c>
      <c r="AL127" s="818"/>
      <c r="AM127" s="818"/>
      <c r="AN127" s="818"/>
      <c r="AO127" s="819"/>
      <c r="AP127" s="821">
        <v>0</v>
      </c>
      <c r="AQ127" s="822"/>
      <c r="AR127" s="822"/>
      <c r="AS127" s="822"/>
      <c r="AT127" s="823"/>
      <c r="AU127" s="78"/>
      <c r="AV127" s="78"/>
      <c r="AW127" s="78"/>
      <c r="AX127" s="885" t="s">
        <v>497</v>
      </c>
      <c r="AY127" s="886"/>
      <c r="AZ127" s="886"/>
      <c r="BA127" s="886"/>
      <c r="BB127" s="886"/>
      <c r="BC127" s="886"/>
      <c r="BD127" s="886"/>
      <c r="BE127" s="887"/>
      <c r="BF127" s="888" t="s">
        <v>243</v>
      </c>
      <c r="BG127" s="886"/>
      <c r="BH127" s="886"/>
      <c r="BI127" s="886"/>
      <c r="BJ127" s="886"/>
      <c r="BK127" s="886"/>
      <c r="BL127" s="887"/>
      <c r="BM127" s="888" t="s">
        <v>426</v>
      </c>
      <c r="BN127" s="886"/>
      <c r="BO127" s="886"/>
      <c r="BP127" s="886"/>
      <c r="BQ127" s="886"/>
      <c r="BR127" s="886"/>
      <c r="BS127" s="887"/>
      <c r="BT127" s="888" t="s">
        <v>414</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419</v>
      </c>
      <c r="CQ127" s="825"/>
      <c r="CR127" s="825"/>
      <c r="CS127" s="825"/>
      <c r="CT127" s="825"/>
      <c r="CU127" s="825"/>
      <c r="CV127" s="825"/>
      <c r="CW127" s="825"/>
      <c r="CX127" s="825"/>
      <c r="CY127" s="825"/>
      <c r="CZ127" s="825"/>
      <c r="DA127" s="825"/>
      <c r="DB127" s="825"/>
      <c r="DC127" s="825"/>
      <c r="DD127" s="825"/>
      <c r="DE127" s="825"/>
      <c r="DF127" s="826"/>
      <c r="DG127" s="827" t="s">
        <v>207</v>
      </c>
      <c r="DH127" s="828"/>
      <c r="DI127" s="828"/>
      <c r="DJ127" s="828"/>
      <c r="DK127" s="828"/>
      <c r="DL127" s="828" t="s">
        <v>207</v>
      </c>
      <c r="DM127" s="828"/>
      <c r="DN127" s="828"/>
      <c r="DO127" s="828"/>
      <c r="DP127" s="828"/>
      <c r="DQ127" s="828" t="s">
        <v>207</v>
      </c>
      <c r="DR127" s="828"/>
      <c r="DS127" s="828"/>
      <c r="DT127" s="828"/>
      <c r="DU127" s="828"/>
      <c r="DV127" s="834" t="s">
        <v>207</v>
      </c>
      <c r="DW127" s="834"/>
      <c r="DX127" s="834"/>
      <c r="DY127" s="834"/>
      <c r="DZ127" s="835"/>
    </row>
    <row r="128" spans="1:130" s="55" customFormat="1" ht="26.25" customHeight="1" x14ac:dyDescent="0.2">
      <c r="A128" s="890" t="s">
        <v>498</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81493</v>
      </c>
      <c r="AB128" s="798"/>
      <c r="AC128" s="798"/>
      <c r="AD128" s="798"/>
      <c r="AE128" s="799"/>
      <c r="AF128" s="800">
        <v>78616</v>
      </c>
      <c r="AG128" s="798"/>
      <c r="AH128" s="798"/>
      <c r="AI128" s="798"/>
      <c r="AJ128" s="799"/>
      <c r="AK128" s="800">
        <v>70205</v>
      </c>
      <c r="AL128" s="798"/>
      <c r="AM128" s="798"/>
      <c r="AN128" s="798"/>
      <c r="AO128" s="799"/>
      <c r="AP128" s="894"/>
      <c r="AQ128" s="895"/>
      <c r="AR128" s="895"/>
      <c r="AS128" s="895"/>
      <c r="AT128" s="896"/>
      <c r="AU128" s="78"/>
      <c r="AV128" s="78"/>
      <c r="AW128" s="78"/>
      <c r="AX128" s="794" t="s">
        <v>311</v>
      </c>
      <c r="AY128" s="795"/>
      <c r="AZ128" s="795"/>
      <c r="BA128" s="795"/>
      <c r="BB128" s="795"/>
      <c r="BC128" s="795"/>
      <c r="BD128" s="795"/>
      <c r="BE128" s="796"/>
      <c r="BF128" s="897" t="s">
        <v>207</v>
      </c>
      <c r="BG128" s="898"/>
      <c r="BH128" s="898"/>
      <c r="BI128" s="898"/>
      <c r="BJ128" s="898"/>
      <c r="BK128" s="898"/>
      <c r="BL128" s="899"/>
      <c r="BM128" s="897">
        <v>14.41</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404</v>
      </c>
      <c r="CQ128" s="902"/>
      <c r="CR128" s="902"/>
      <c r="CS128" s="902"/>
      <c r="CT128" s="902"/>
      <c r="CU128" s="902"/>
      <c r="CV128" s="902"/>
      <c r="CW128" s="902"/>
      <c r="CX128" s="902"/>
      <c r="CY128" s="902"/>
      <c r="CZ128" s="902"/>
      <c r="DA128" s="902"/>
      <c r="DB128" s="902"/>
      <c r="DC128" s="902"/>
      <c r="DD128" s="902"/>
      <c r="DE128" s="902"/>
      <c r="DF128" s="903"/>
      <c r="DG128" s="904" t="s">
        <v>207</v>
      </c>
      <c r="DH128" s="905"/>
      <c r="DI128" s="905"/>
      <c r="DJ128" s="905"/>
      <c r="DK128" s="905"/>
      <c r="DL128" s="905" t="s">
        <v>207</v>
      </c>
      <c r="DM128" s="905"/>
      <c r="DN128" s="905"/>
      <c r="DO128" s="905"/>
      <c r="DP128" s="905"/>
      <c r="DQ128" s="905">
        <v>849</v>
      </c>
      <c r="DR128" s="905"/>
      <c r="DS128" s="905"/>
      <c r="DT128" s="905"/>
      <c r="DU128" s="905"/>
      <c r="DV128" s="906">
        <v>0</v>
      </c>
      <c r="DW128" s="906"/>
      <c r="DX128" s="906"/>
      <c r="DY128" s="906"/>
      <c r="DZ128" s="907"/>
    </row>
    <row r="129" spans="1:131" s="55" customFormat="1" ht="26.25" customHeight="1" x14ac:dyDescent="0.2">
      <c r="A129" s="814" t="s">
        <v>183</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248</v>
      </c>
      <c r="X129" s="909"/>
      <c r="Y129" s="909"/>
      <c r="Z129" s="910"/>
      <c r="AA129" s="817">
        <v>5623553</v>
      </c>
      <c r="AB129" s="818"/>
      <c r="AC129" s="818"/>
      <c r="AD129" s="818"/>
      <c r="AE129" s="819"/>
      <c r="AF129" s="820">
        <v>5646719</v>
      </c>
      <c r="AG129" s="818"/>
      <c r="AH129" s="818"/>
      <c r="AI129" s="818"/>
      <c r="AJ129" s="819"/>
      <c r="AK129" s="820">
        <v>6071957</v>
      </c>
      <c r="AL129" s="818"/>
      <c r="AM129" s="818"/>
      <c r="AN129" s="818"/>
      <c r="AO129" s="819"/>
      <c r="AP129" s="911"/>
      <c r="AQ129" s="912"/>
      <c r="AR129" s="912"/>
      <c r="AS129" s="912"/>
      <c r="AT129" s="913"/>
      <c r="AU129" s="80"/>
      <c r="AV129" s="80"/>
      <c r="AW129" s="80"/>
      <c r="AX129" s="914" t="s">
        <v>120</v>
      </c>
      <c r="AY129" s="825"/>
      <c r="AZ129" s="825"/>
      <c r="BA129" s="825"/>
      <c r="BB129" s="825"/>
      <c r="BC129" s="825"/>
      <c r="BD129" s="825"/>
      <c r="BE129" s="826"/>
      <c r="BF129" s="915" t="s">
        <v>207</v>
      </c>
      <c r="BG129" s="916"/>
      <c r="BH129" s="916"/>
      <c r="BI129" s="916"/>
      <c r="BJ129" s="916"/>
      <c r="BK129" s="916"/>
      <c r="BL129" s="917"/>
      <c r="BM129" s="915">
        <v>19.41</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500</v>
      </c>
      <c r="X130" s="909"/>
      <c r="Y130" s="909"/>
      <c r="Z130" s="910"/>
      <c r="AA130" s="817">
        <v>559309</v>
      </c>
      <c r="AB130" s="818"/>
      <c r="AC130" s="818"/>
      <c r="AD130" s="818"/>
      <c r="AE130" s="819"/>
      <c r="AF130" s="820">
        <v>559974</v>
      </c>
      <c r="AG130" s="818"/>
      <c r="AH130" s="818"/>
      <c r="AI130" s="818"/>
      <c r="AJ130" s="819"/>
      <c r="AK130" s="820">
        <v>560008</v>
      </c>
      <c r="AL130" s="818"/>
      <c r="AM130" s="818"/>
      <c r="AN130" s="818"/>
      <c r="AO130" s="819"/>
      <c r="AP130" s="911"/>
      <c r="AQ130" s="912"/>
      <c r="AR130" s="912"/>
      <c r="AS130" s="912"/>
      <c r="AT130" s="913"/>
      <c r="AU130" s="80"/>
      <c r="AV130" s="80"/>
      <c r="AW130" s="80"/>
      <c r="AX130" s="914" t="s">
        <v>440</v>
      </c>
      <c r="AY130" s="825"/>
      <c r="AZ130" s="825"/>
      <c r="BA130" s="825"/>
      <c r="BB130" s="825"/>
      <c r="BC130" s="825"/>
      <c r="BD130" s="825"/>
      <c r="BE130" s="826"/>
      <c r="BF130" s="920">
        <v>6.5</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187</v>
      </c>
      <c r="X131" s="928"/>
      <c r="Y131" s="928"/>
      <c r="Z131" s="929"/>
      <c r="AA131" s="860">
        <v>5064244</v>
      </c>
      <c r="AB131" s="861"/>
      <c r="AC131" s="861"/>
      <c r="AD131" s="861"/>
      <c r="AE131" s="862"/>
      <c r="AF131" s="863">
        <v>5086745</v>
      </c>
      <c r="AG131" s="861"/>
      <c r="AH131" s="861"/>
      <c r="AI131" s="861"/>
      <c r="AJ131" s="862"/>
      <c r="AK131" s="863">
        <v>5511949</v>
      </c>
      <c r="AL131" s="861"/>
      <c r="AM131" s="861"/>
      <c r="AN131" s="861"/>
      <c r="AO131" s="862"/>
      <c r="AP131" s="930"/>
      <c r="AQ131" s="931"/>
      <c r="AR131" s="931"/>
      <c r="AS131" s="931"/>
      <c r="AT131" s="932"/>
      <c r="AU131" s="80"/>
      <c r="AV131" s="80"/>
      <c r="AW131" s="80"/>
      <c r="AX131" s="933" t="s">
        <v>473</v>
      </c>
      <c r="AY131" s="902"/>
      <c r="AZ131" s="902"/>
      <c r="BA131" s="902"/>
      <c r="BB131" s="902"/>
      <c r="BC131" s="902"/>
      <c r="BD131" s="902"/>
      <c r="BE131" s="903"/>
      <c r="BF131" s="934" t="s">
        <v>207</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1013" t="s">
        <v>31</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501</v>
      </c>
      <c r="W132" s="940"/>
      <c r="X132" s="940"/>
      <c r="Y132" s="940"/>
      <c r="Z132" s="941"/>
      <c r="AA132" s="942">
        <v>7.0782331970000003</v>
      </c>
      <c r="AB132" s="943"/>
      <c r="AC132" s="943"/>
      <c r="AD132" s="943"/>
      <c r="AE132" s="944"/>
      <c r="AF132" s="945">
        <v>6.546563667</v>
      </c>
      <c r="AG132" s="943"/>
      <c r="AH132" s="943"/>
      <c r="AI132" s="943"/>
      <c r="AJ132" s="944"/>
      <c r="AK132" s="945">
        <v>5.9961730419999997</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85</v>
      </c>
      <c r="W133" s="947"/>
      <c r="X133" s="947"/>
      <c r="Y133" s="947"/>
      <c r="Z133" s="948"/>
      <c r="AA133" s="949">
        <v>6.7</v>
      </c>
      <c r="AB133" s="950"/>
      <c r="AC133" s="950"/>
      <c r="AD133" s="950"/>
      <c r="AE133" s="951"/>
      <c r="AF133" s="949">
        <v>6.7</v>
      </c>
      <c r="AG133" s="950"/>
      <c r="AH133" s="950"/>
      <c r="AI133" s="950"/>
      <c r="AJ133" s="951"/>
      <c r="AK133" s="949">
        <v>6.5</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YMgpv5GsS+LJTuMGfCB2h50F1KMZvkOMVuu+TODAqPsg3atZmfJV1BdC9DmuOX4jRdtQqdCarlZfNks6RSJ63w==" saltValue="hVcgLNdpNFQF7WWBEOO1A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104</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K/L4aI/Tfi/kCYKueB2D9YjpnTLIyoK80SLjiFJfGCdYJ2rYqp3yvfmHxoJWhly4C/lCnt53ML2aVhexQWLJpA==" saltValue="6EXRKKt4SyWt1VLHcI94jQ=="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ctfkmXQpxh/SDBPk9z2MHT4NPBr6CE9syEPI9AUFZv69kq+ULnW2sQDklsCtivPW5aknvZPHQyvrQMzN1xZpQA==" saltValue="VdYgZ84FzKHddUxaVwHwUw=="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502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334</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89</v>
      </c>
      <c r="AP7" s="145"/>
      <c r="AQ7" s="156" t="s">
        <v>503</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504</v>
      </c>
      <c r="AQ8" s="157" t="s">
        <v>506</v>
      </c>
      <c r="AR8" s="171" t="s">
        <v>507</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508</v>
      </c>
      <c r="AL9" s="1033"/>
      <c r="AM9" s="1033"/>
      <c r="AN9" s="1034"/>
      <c r="AO9" s="135">
        <v>1833155</v>
      </c>
      <c r="AP9" s="135">
        <v>70005</v>
      </c>
      <c r="AQ9" s="158">
        <v>71124</v>
      </c>
      <c r="AR9" s="172">
        <v>-1.6</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217</v>
      </c>
      <c r="AL10" s="1033"/>
      <c r="AM10" s="1033"/>
      <c r="AN10" s="1034"/>
      <c r="AO10" s="136">
        <v>320024</v>
      </c>
      <c r="AP10" s="136">
        <v>12221</v>
      </c>
      <c r="AQ10" s="159">
        <v>8282</v>
      </c>
      <c r="AR10" s="173">
        <v>47.6</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402</v>
      </c>
      <c r="AL11" s="1033"/>
      <c r="AM11" s="1033"/>
      <c r="AN11" s="1034"/>
      <c r="AO11" s="136" t="s">
        <v>207</v>
      </c>
      <c r="AP11" s="136" t="s">
        <v>207</v>
      </c>
      <c r="AQ11" s="159">
        <v>547</v>
      </c>
      <c r="AR11" s="173" t="s">
        <v>207</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246</v>
      </c>
      <c r="AL12" s="1033"/>
      <c r="AM12" s="1033"/>
      <c r="AN12" s="1034"/>
      <c r="AO12" s="136" t="s">
        <v>207</v>
      </c>
      <c r="AP12" s="136" t="s">
        <v>207</v>
      </c>
      <c r="AQ12" s="159">
        <v>5</v>
      </c>
      <c r="AR12" s="173" t="s">
        <v>207</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509</v>
      </c>
      <c r="AL13" s="1033"/>
      <c r="AM13" s="1033"/>
      <c r="AN13" s="1034"/>
      <c r="AO13" s="136">
        <v>78294</v>
      </c>
      <c r="AP13" s="136">
        <v>2990</v>
      </c>
      <c r="AQ13" s="159">
        <v>2930</v>
      </c>
      <c r="AR13" s="173">
        <v>2</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510</v>
      </c>
      <c r="AL14" s="1033"/>
      <c r="AM14" s="1033"/>
      <c r="AN14" s="1034"/>
      <c r="AO14" s="136">
        <v>45956</v>
      </c>
      <c r="AP14" s="136">
        <v>1755</v>
      </c>
      <c r="AQ14" s="159">
        <v>1382</v>
      </c>
      <c r="AR14" s="173">
        <v>27</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315</v>
      </c>
      <c r="AL15" s="1036"/>
      <c r="AM15" s="1036"/>
      <c r="AN15" s="1037"/>
      <c r="AO15" s="136">
        <v>-122101</v>
      </c>
      <c r="AP15" s="136">
        <v>-4663</v>
      </c>
      <c r="AQ15" s="159">
        <v>-4924</v>
      </c>
      <c r="AR15" s="173">
        <v>-5.3</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282</v>
      </c>
      <c r="AL16" s="1036"/>
      <c r="AM16" s="1036"/>
      <c r="AN16" s="1037"/>
      <c r="AO16" s="136">
        <v>2155328</v>
      </c>
      <c r="AP16" s="136">
        <v>82308</v>
      </c>
      <c r="AQ16" s="159">
        <v>79347</v>
      </c>
      <c r="AR16" s="173">
        <v>3.7</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181</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511</v>
      </c>
      <c r="AP20" s="147" t="s">
        <v>340</v>
      </c>
      <c r="AQ20" s="160" t="s">
        <v>41</v>
      </c>
      <c r="AR20" s="174"/>
    </row>
    <row r="21" spans="1:46" s="99" customFormat="1" ht="13" x14ac:dyDescent="0.2">
      <c r="A21" s="101"/>
      <c r="AK21" s="1038" t="s">
        <v>512</v>
      </c>
      <c r="AL21" s="1039"/>
      <c r="AM21" s="1039"/>
      <c r="AN21" s="1040"/>
      <c r="AO21" s="138">
        <v>6.99</v>
      </c>
      <c r="AP21" s="148">
        <v>7.49</v>
      </c>
      <c r="AQ21" s="161">
        <v>-0.5</v>
      </c>
      <c r="AS21" s="180"/>
      <c r="AT21" s="101"/>
    </row>
    <row r="22" spans="1:46" s="99" customFormat="1" ht="13" x14ac:dyDescent="0.2">
      <c r="A22" s="101"/>
      <c r="AK22" s="1038" t="s">
        <v>513</v>
      </c>
      <c r="AL22" s="1039"/>
      <c r="AM22" s="1039"/>
      <c r="AN22" s="1040"/>
      <c r="AO22" s="139">
        <v>98.2</v>
      </c>
      <c r="AP22" s="149">
        <v>97.5</v>
      </c>
      <c r="AQ22" s="162">
        <v>0.7</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514</v>
      </c>
      <c r="AP26" s="150"/>
      <c r="AQ26" s="150"/>
      <c r="AR26" s="150"/>
      <c r="AS26" s="103"/>
      <c r="AT26" s="103"/>
    </row>
    <row r="27" spans="1:46" ht="13" x14ac:dyDescent="0.2">
      <c r="A27" s="104"/>
      <c r="AO27" s="109"/>
      <c r="AP27" s="109"/>
      <c r="AQ27" s="109"/>
      <c r="AR27" s="109"/>
      <c r="AS27" s="109"/>
      <c r="AT27" s="109"/>
    </row>
    <row r="28" spans="1:46" ht="16.5" x14ac:dyDescent="0.2">
      <c r="A28" s="100" t="s">
        <v>274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124</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89</v>
      </c>
      <c r="AP30" s="145"/>
      <c r="AQ30" s="156" t="s">
        <v>503</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504</v>
      </c>
      <c r="AQ31" s="157" t="s">
        <v>506</v>
      </c>
      <c r="AR31" s="171" t="s">
        <v>507</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515</v>
      </c>
      <c r="AL32" s="1042"/>
      <c r="AM32" s="1042"/>
      <c r="AN32" s="1043"/>
      <c r="AO32" s="136">
        <v>731194</v>
      </c>
      <c r="AP32" s="136">
        <v>27923</v>
      </c>
      <c r="AQ32" s="163">
        <v>30764</v>
      </c>
      <c r="AR32" s="173">
        <v>-9.1999999999999993</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516</v>
      </c>
      <c r="AL33" s="1042"/>
      <c r="AM33" s="1042"/>
      <c r="AN33" s="1043"/>
      <c r="AO33" s="136" t="s">
        <v>207</v>
      </c>
      <c r="AP33" s="136" t="s">
        <v>207</v>
      </c>
      <c r="AQ33" s="163" t="s">
        <v>207</v>
      </c>
      <c r="AR33" s="173" t="s">
        <v>207</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17</v>
      </c>
      <c r="AL34" s="1042"/>
      <c r="AM34" s="1042"/>
      <c r="AN34" s="1043"/>
      <c r="AO34" s="136" t="s">
        <v>207</v>
      </c>
      <c r="AP34" s="136" t="s">
        <v>207</v>
      </c>
      <c r="AQ34" s="163" t="s">
        <v>207</v>
      </c>
      <c r="AR34" s="173" t="s">
        <v>207</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517</v>
      </c>
      <c r="AL35" s="1042"/>
      <c r="AM35" s="1042"/>
      <c r="AN35" s="1043"/>
      <c r="AO35" s="136">
        <v>138294</v>
      </c>
      <c r="AP35" s="136">
        <v>5281</v>
      </c>
      <c r="AQ35" s="163">
        <v>12161</v>
      </c>
      <c r="AR35" s="173">
        <v>-56.6</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35</v>
      </c>
      <c r="AL36" s="1042"/>
      <c r="AM36" s="1042"/>
      <c r="AN36" s="1043"/>
      <c r="AO36" s="136">
        <v>90227</v>
      </c>
      <c r="AP36" s="136">
        <v>3446</v>
      </c>
      <c r="AQ36" s="163">
        <v>1793</v>
      </c>
      <c r="AR36" s="173">
        <v>92.2</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353</v>
      </c>
      <c r="AL37" s="1042"/>
      <c r="AM37" s="1042"/>
      <c r="AN37" s="1043"/>
      <c r="AO37" s="136">
        <v>1004</v>
      </c>
      <c r="AP37" s="136">
        <v>38</v>
      </c>
      <c r="AQ37" s="163">
        <v>575</v>
      </c>
      <c r="AR37" s="173">
        <v>-93.4</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518</v>
      </c>
      <c r="AL38" s="1045"/>
      <c r="AM38" s="1045"/>
      <c r="AN38" s="1046"/>
      <c r="AO38" s="140" t="s">
        <v>207</v>
      </c>
      <c r="AP38" s="140" t="s">
        <v>207</v>
      </c>
      <c r="AQ38" s="164">
        <v>1</v>
      </c>
      <c r="AR38" s="162" t="s">
        <v>207</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87</v>
      </c>
      <c r="AL39" s="1045"/>
      <c r="AM39" s="1045"/>
      <c r="AN39" s="1046"/>
      <c r="AO39" s="136">
        <v>-70205</v>
      </c>
      <c r="AP39" s="136">
        <v>-2681</v>
      </c>
      <c r="AQ39" s="163">
        <v>-2883</v>
      </c>
      <c r="AR39" s="173">
        <v>-7</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519</v>
      </c>
      <c r="AL40" s="1042"/>
      <c r="AM40" s="1042"/>
      <c r="AN40" s="1043"/>
      <c r="AO40" s="136">
        <v>-560008</v>
      </c>
      <c r="AP40" s="136">
        <v>-21386</v>
      </c>
      <c r="AQ40" s="163">
        <v>-29973</v>
      </c>
      <c r="AR40" s="173">
        <v>-28.6</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392</v>
      </c>
      <c r="AL41" s="1048"/>
      <c r="AM41" s="1048"/>
      <c r="AN41" s="1049"/>
      <c r="AO41" s="136">
        <v>330506</v>
      </c>
      <c r="AP41" s="136">
        <v>12621</v>
      </c>
      <c r="AQ41" s="163">
        <v>12437</v>
      </c>
      <c r="AR41" s="173">
        <v>1.5</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61</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520</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521</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89</v>
      </c>
      <c r="AN49" s="1050" t="s">
        <v>447</v>
      </c>
      <c r="AO49" s="1051"/>
      <c r="AP49" s="1051"/>
      <c r="AQ49" s="1051"/>
      <c r="AR49" s="1052"/>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495</v>
      </c>
      <c r="AO50" s="142" t="s">
        <v>496</v>
      </c>
      <c r="AP50" s="153" t="s">
        <v>522</v>
      </c>
      <c r="AQ50" s="166" t="s">
        <v>386</v>
      </c>
      <c r="AR50" s="176" t="s">
        <v>523</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138</v>
      </c>
      <c r="AL51" s="121"/>
      <c r="AM51" s="126">
        <v>1453936</v>
      </c>
      <c r="AN51" s="133">
        <v>54074</v>
      </c>
      <c r="AO51" s="143">
        <v>-25.7</v>
      </c>
      <c r="AP51" s="154">
        <v>57122</v>
      </c>
      <c r="AQ51" s="167">
        <v>0.4</v>
      </c>
      <c r="AR51" s="177">
        <v>-26.1</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284</v>
      </c>
      <c r="AM52" s="127">
        <v>308780</v>
      </c>
      <c r="AN52" s="134">
        <v>11484</v>
      </c>
      <c r="AO52" s="144">
        <v>-75.7</v>
      </c>
      <c r="AP52" s="155">
        <v>36191</v>
      </c>
      <c r="AQ52" s="168">
        <v>11.2</v>
      </c>
      <c r="AR52" s="178">
        <v>-86.9</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241</v>
      </c>
      <c r="AL53" s="121"/>
      <c r="AM53" s="126">
        <v>1301830</v>
      </c>
      <c r="AN53" s="133">
        <v>48563</v>
      </c>
      <c r="AO53" s="143">
        <v>-10.199999999999999</v>
      </c>
      <c r="AP53" s="154">
        <v>53655</v>
      </c>
      <c r="AQ53" s="167">
        <v>-6.1</v>
      </c>
      <c r="AR53" s="177">
        <v>-4.0999999999999996</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284</v>
      </c>
      <c r="AM54" s="127">
        <v>219174</v>
      </c>
      <c r="AN54" s="134">
        <v>8176</v>
      </c>
      <c r="AO54" s="144">
        <v>-28.8</v>
      </c>
      <c r="AP54" s="155">
        <v>32719</v>
      </c>
      <c r="AQ54" s="168">
        <v>-9.6</v>
      </c>
      <c r="AR54" s="178">
        <v>-19.2</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505</v>
      </c>
      <c r="AL55" s="121"/>
      <c r="AM55" s="126">
        <v>1016316</v>
      </c>
      <c r="AN55" s="133">
        <v>38106</v>
      </c>
      <c r="AO55" s="143">
        <v>-21.5</v>
      </c>
      <c r="AP55" s="154">
        <v>53869</v>
      </c>
      <c r="AQ55" s="167">
        <v>0.4</v>
      </c>
      <c r="AR55" s="177">
        <v>-21.9</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284</v>
      </c>
      <c r="AM56" s="127">
        <v>487897</v>
      </c>
      <c r="AN56" s="134">
        <v>18293</v>
      </c>
      <c r="AO56" s="144">
        <v>123.7</v>
      </c>
      <c r="AP56" s="155">
        <v>35046</v>
      </c>
      <c r="AQ56" s="168">
        <v>7.1</v>
      </c>
      <c r="AR56" s="178">
        <v>116.6</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524</v>
      </c>
      <c r="AL57" s="121"/>
      <c r="AM57" s="126">
        <v>656926</v>
      </c>
      <c r="AN57" s="133">
        <v>24914</v>
      </c>
      <c r="AO57" s="143">
        <v>-34.6</v>
      </c>
      <c r="AP57" s="154">
        <v>59119</v>
      </c>
      <c r="AQ57" s="167">
        <v>9.6999999999999993</v>
      </c>
      <c r="AR57" s="177">
        <v>-44.3</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284</v>
      </c>
      <c r="AM58" s="127">
        <v>327348</v>
      </c>
      <c r="AN58" s="134">
        <v>12415</v>
      </c>
      <c r="AO58" s="144">
        <v>-32.1</v>
      </c>
      <c r="AP58" s="155">
        <v>29900</v>
      </c>
      <c r="AQ58" s="168">
        <v>-14.7</v>
      </c>
      <c r="AR58" s="178">
        <v>-17.399999999999999</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478</v>
      </c>
      <c r="AL59" s="121"/>
      <c r="AM59" s="126">
        <v>1151894</v>
      </c>
      <c r="AN59" s="133">
        <v>43989</v>
      </c>
      <c r="AO59" s="143">
        <v>76.599999999999994</v>
      </c>
      <c r="AP59" s="154">
        <v>53895</v>
      </c>
      <c r="AQ59" s="167">
        <v>-8.8000000000000007</v>
      </c>
      <c r="AR59" s="177">
        <v>85.4</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284</v>
      </c>
      <c r="AM60" s="127">
        <v>547374</v>
      </c>
      <c r="AN60" s="134">
        <v>20903</v>
      </c>
      <c r="AO60" s="144">
        <v>68.400000000000006</v>
      </c>
      <c r="AP60" s="155">
        <v>31224</v>
      </c>
      <c r="AQ60" s="168">
        <v>4.4000000000000004</v>
      </c>
      <c r="AR60" s="178">
        <v>64</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525</v>
      </c>
      <c r="AL61" s="124"/>
      <c r="AM61" s="126">
        <v>1116180</v>
      </c>
      <c r="AN61" s="133">
        <v>41929</v>
      </c>
      <c r="AO61" s="143">
        <v>-3.1</v>
      </c>
      <c r="AP61" s="154">
        <v>55532</v>
      </c>
      <c r="AQ61" s="169">
        <v>-0.9</v>
      </c>
      <c r="AR61" s="177">
        <v>-2.2000000000000002</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284</v>
      </c>
      <c r="AM62" s="127">
        <v>378115</v>
      </c>
      <c r="AN62" s="134">
        <v>14254</v>
      </c>
      <c r="AO62" s="144">
        <v>11.1</v>
      </c>
      <c r="AP62" s="155">
        <v>33016</v>
      </c>
      <c r="AQ62" s="168">
        <v>-0.3</v>
      </c>
      <c r="AR62" s="178">
        <v>11.4</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LeJnHR3AIvGQlsTOPC8TE2Oz4qryC0JVPwGkov2UYjm+b5y5vp/jTiRHlVTxfof50p3tIS1HPXJLon7ZyzYkBw==" saltValue="Sgvbh/lKASNkhyro83fv2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104</v>
      </c>
    </row>
    <row r="120" spans="125:125" ht="13.5" hidden="1" customHeight="1" x14ac:dyDescent="0.2"/>
    <row r="121" spans="125:125" ht="13.5" hidden="1" customHeight="1" x14ac:dyDescent="0.2">
      <c r="DU121" s="96"/>
    </row>
  </sheetData>
  <sheetProtection algorithmName="SHA-512" hashValue="x1t89ogFCCOvj2+ddWwA33+V70ygRXOpbDLAp0mKZgUUtf8KQudxhG6cfSB3mdT357+kzHrii24Jyda1C33Agw==" saltValue="Eq10eH/E4EHTSE8Th19gZ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104</v>
      </c>
    </row>
  </sheetData>
  <sheetProtection algorithmName="SHA-512" hashValue="IdxPiHejVwpd1Wr1JKCPAJmL05WukmBSPYTeOBNra64Mun3gT0iTP820m6YZ5oauqPp7j0n7V9fSAhHWa2CNXA==" saltValue="6EtyXaj16+YZ5bbdDmhLd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5</v>
      </c>
      <c r="C46" s="189"/>
      <c r="D46" s="189"/>
      <c r="E46" s="190" t="s">
        <v>14</v>
      </c>
      <c r="F46" s="191" t="s">
        <v>335</v>
      </c>
      <c r="G46" s="195" t="s">
        <v>417</v>
      </c>
      <c r="H46" s="195" t="s">
        <v>526</v>
      </c>
      <c r="I46" s="195" t="s">
        <v>527</v>
      </c>
      <c r="J46" s="200" t="s">
        <v>528</v>
      </c>
    </row>
    <row r="47" spans="2:10" ht="57.75" customHeight="1" x14ac:dyDescent="0.2">
      <c r="B47" s="186"/>
      <c r="C47" s="1057" t="s">
        <v>3</v>
      </c>
      <c r="D47" s="1057"/>
      <c r="E47" s="1058"/>
      <c r="F47" s="192">
        <v>36.43</v>
      </c>
      <c r="G47" s="196">
        <v>35.979999999999997</v>
      </c>
      <c r="H47" s="196">
        <v>37.770000000000003</v>
      </c>
      <c r="I47" s="196">
        <v>37.619999999999997</v>
      </c>
      <c r="J47" s="201">
        <v>34.29</v>
      </c>
    </row>
    <row r="48" spans="2:10" ht="57.75" customHeight="1" x14ac:dyDescent="0.2">
      <c r="B48" s="187"/>
      <c r="C48" s="1059" t="s">
        <v>9</v>
      </c>
      <c r="D48" s="1059"/>
      <c r="E48" s="1060"/>
      <c r="F48" s="193">
        <v>7.52</v>
      </c>
      <c r="G48" s="197">
        <v>5.82</v>
      </c>
      <c r="H48" s="197">
        <v>6.85</v>
      </c>
      <c r="I48" s="197">
        <v>6.06</v>
      </c>
      <c r="J48" s="202">
        <v>7.3</v>
      </c>
    </row>
    <row r="49" spans="2:10" ht="57.75" customHeight="1" x14ac:dyDescent="0.2">
      <c r="B49" s="188"/>
      <c r="C49" s="1061" t="s">
        <v>13</v>
      </c>
      <c r="D49" s="1061"/>
      <c r="E49" s="1062"/>
      <c r="F49" s="194" t="s">
        <v>313</v>
      </c>
      <c r="G49" s="198" t="s">
        <v>100</v>
      </c>
      <c r="H49" s="198">
        <v>2.82</v>
      </c>
      <c r="I49" s="198" t="s">
        <v>529</v>
      </c>
      <c r="J49" s="203">
        <v>0.97</v>
      </c>
    </row>
    <row r="50" spans="2:10" ht="13.5" customHeight="1" x14ac:dyDescent="0.2"/>
  </sheetData>
  <sheetProtection algorithmName="SHA-512" hashValue="aQeDcf9+FpeO9V5FOOK0ZZXk7qdIBe9rOPhWU3s831XGINx1wc0L4l41SPbQa28UGLyAarGD2RI+Zvi7AALF/Q==" saltValue="zGUQVqQaZtoh8o2ZJ2FVnQ=="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2022-03-18T05:36:13Z</cp:lastPrinted>
  <dcterms:created xsi:type="dcterms:W3CDTF">2022-02-02T04:10:50Z</dcterms:created>
  <dcterms:modified xsi:type="dcterms:W3CDTF">2023-03-27T07:11:54Z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2022-09-28T06:17:28Z</vt:filetime>
  </property>
</Properties>
</file>