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kumagawa-akihito.PREF\Desktop\新しいフォルダー\"/>
    </mc:Choice>
  </mc:AlternateContent>
  <xr:revisionPtr revIDLastSave="0" documentId="13_ncr:1_{1D992EDD-1BF3-4E54-90DB-3818BDAF2150}" xr6:coauthVersionLast="36" xr6:coauthVersionMax="36" xr10:uidLastSave="{00000000-0000-0000-0000-000000000000}"/>
  <bookViews>
    <workbookView xWindow="0" yWindow="0" windowWidth="15360" windowHeight="7640" tabRatio="80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AM36" i="10"/>
  <c r="C36" i="10"/>
  <c r="CO35" i="10"/>
  <c r="AM35" i="10"/>
  <c r="C35" i="10"/>
  <c r="CO34" i="10"/>
  <c r="BW34" i="10"/>
  <c r="BW35" i="10" s="1"/>
  <c r="BW36" i="10" s="1"/>
  <c r="BW37" i="10" s="1"/>
  <c r="BW38" i="10" s="1"/>
  <c r="BW39" i="10" s="1"/>
  <c r="BW40" i="10" s="1"/>
  <c r="BW41" i="10" s="1"/>
  <c r="BW42" i="10" s="1"/>
  <c r="C34" i="10"/>
  <c r="AM34" i="10" l="1"/>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alcChain>
</file>

<file path=xl/sharedStrings.xml><?xml version="1.0" encoding="utf-8"?>
<sst xmlns="http://schemas.openxmlformats.org/spreadsheetml/2006/main" count="1138" uniqueCount="623">
  <si>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</si>
  <si>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</si>
  <si>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</si>
  <si>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</si>
  <si>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</si>
  <si>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</si>
  <si>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</si>
  <si>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</si>
  <si>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</si>
  <si>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</si>
  <si>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</si>
  <si>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</si>
  <si>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</si>
  <si>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</si>
  <si>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</si>
  <si>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</si>
  <si>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</si>
  <si>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</si>
  <si>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</si>
  <si>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</si>
  <si>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</si>
  <si>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</si>
  <si>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</si>
  <si>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</si>
  <si>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</si>
  <si>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</si>
  <si>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</si>
  <si>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</si>
  <si>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</si>
  <si>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</si>
  <si>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</si>
  <si>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</si>
  <si>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</si>
  <si>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</si>
  <si>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</si>
  <si>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</si>
  <si>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</si>
  <si>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</si>
  <si>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</si>
  <si>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</si>
  <si>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</si>
  <si>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</si>
  <si>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</si>
  <si>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</si>
  <si>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</si>
  <si>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</si>
  <si>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</si>
  <si>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</si>
  <si>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</si>
  <si>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</si>
  <si>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</si>
  <si>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</si>
  <si>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</si>
  <si>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</si>
  <si>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</si>
  <si>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</si>
  <si>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</si>
  <si>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</si>
  <si>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</si>
  <si>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</si>
  <si>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</si>
  <si>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</si>
  <si>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</si>
  <si>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</si>
  <si>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</si>
  <si>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</si>
  <si>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</si>
  <si>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</si>
  <si>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</si>
  <si>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</si>
  <si>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</si>
  <si>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</si>
  <si>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</si>
  <si>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</si>
  <si>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</si>
  <si>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</si>
  <si>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</si>
  <si>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</si>
  <si>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</si>
  <si>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</si>
  <si>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</si>
  <si>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</si>
  <si>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</si>
  <si>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</si>
  <si>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</si>
  <si>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</si>
  <si>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</si>
  <si>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</si>
  <si>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</si>
  <si>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</si>
  <si>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</si>
  <si>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</si>
  <si>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</si>
  <si>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</si>
  <si>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</si>
  <si>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</si>
  <si>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</si>
  <si>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</si>
  <si>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嬬恋村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</si>
  <si>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</si>
  <si>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</si>
  <si>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</si>
  <si>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</si>
  <si>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</si>
  <si>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</si>
  <si>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</si>
  <si>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</si>
  <si>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</si>
  <si>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</si>
  <si>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</si>
  <si>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</si>
  <si>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</si>
  <si>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</si>
  <si>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</si>
  <si>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</si>
  <si>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</si>
  <si>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</si>
  <si>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</si>
  <si>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</si>
  <si>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</si>
  <si>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</si>
  <si>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</si>
  <si>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</si>
  <si>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</si>
  <si>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</si>
  <si>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</si>
  <si>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</si>
  <si>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</si>
  <si>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</si>
  <si>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</si>
  <si>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</si>
  <si>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</si>
  <si>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</si>
  <si>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</si>
  <si>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</si>
  <si>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</si>
  <si>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</si>
  <si>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</si>
  <si>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</si>
  <si>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</si>
  <si>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</si>
  <si>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</si>
  <si>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</si>
  <si>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</si>
  <si>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</si>
  <si>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</si>
  <si>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</si>
  <si>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</si>
  <si>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</si>
  <si>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</si>
  <si>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</si>
  <si>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</si>
  <si>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</si>
  <si>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</si>
  <si>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</si>
  <si>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</si>
  <si>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</si>
  <si>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</si>
  <si>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</si>
  <si>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</si>
  <si>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</si>
  <si>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</si>
  <si>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</si>
  <si>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</si>
  <si>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</si>
  <si>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</si>
  <si>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</si>
  <si>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</si>
  <si>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</si>
  <si>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</si>
  <si>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</si>
  <si>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</si>
  <si>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</si>
  <si>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</si>
  <si>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</si>
  <si>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</si>
  <si>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</si>
  <si>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</si>
  <si>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</si>
  <si>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</si>
  <si>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</si>
  <si>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</si>
  <si>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</si>
  <si>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</si>
  <si>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</si>
  <si>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</si>
  <si>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</si>
  <si>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</si>
  <si>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</si>
  <si>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</si>
  <si>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</si>
  <si>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</si>
  <si>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</si>
  <si>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</si>
  <si>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</si>
  <si>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</si>
  <si>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</si>
  <si>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</si>
  <si>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</si>
  <si>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</si>
  <si>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</si>
  <si>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</si>
  <si>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</si>
  <si>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</si>
  <si>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</si>
  <si>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</si>
  <si>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</si>
  <si>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</si>
  <si>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</si>
  <si>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</si>
  <si>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</si>
  <si>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</si>
  <si>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</si>
  <si>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群馬県嬬恋村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</si>
  <si>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</si>
  <si>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</si>
  <si>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</si>
  <si>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</si>
  <si>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</si>
  <si>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</si>
  <si>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</si>
  <si>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</si>
  <si>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</si>
  <si>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</si>
  <si>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</si>
  <si>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</si>
  <si>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</si>
  <si>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</si>
  <si>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</si>
  <si>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</si>
  <si>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</si>
  <si>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</si>
  <si>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</si>
  <si>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</si>
  <si>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</si>
  <si>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</si>
  <si>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</si>
  <si>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</si>
  <si>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</si>
  <si>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</si>
  <si>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</si>
  <si>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</si>
  <si>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</si>
  <si>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</si>
  <si>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</si>
  <si>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</si>
  <si>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</si>
  <si>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</si>
  <si>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</si>
  <si>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</si>
  <si>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</si>
  <si>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</si>
  <si>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</si>
  <si>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</si>
  <si>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</si>
  <si>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</si>
  <si>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</si>
  <si>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</si>
  <si>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</si>
  <si>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</si>
  <si>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</si>
  <si>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</si>
  <si>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</si>
  <si>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</si>
  <si>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</si>
  <si>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</si>
  <si>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</si>
  <si>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</si>
  <si>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</si>
  <si>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</si>
  <si>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</si>
  <si>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</si>
  <si>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</si>
  <si>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</si>
  <si>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</si>
  <si>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</si>
  <si>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</si>
  <si>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</si>
  <si>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</si>
  <si>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</si>
  <si>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</si>
  <si>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</si>
  <si>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</si>
  <si>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</si>
  <si>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</si>
  <si>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</si>
  <si>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</si>
  <si>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</si>
  <si>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</si>
  <si>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</si>
  <si>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</si>
  <si>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</si>
  <si>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</si>
  <si>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</si>
  <si>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</si>
  <si>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</si>
  <si>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</si>
  <si>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</si>
  <si>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</si>
  <si>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</si>
  <si>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</si>
  <si>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</si>
  <si>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</si>
  <si>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</si>
  <si>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</si>
  <si>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</si>
  <si>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</si>
  <si>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</si>
  <si>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</si>
  <si>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</si>
  <si>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</si>
  <si>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</si>
  <si>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</si>
  <si>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</si>
  <si>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</si>
  <si>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</si>
  <si>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</si>
  <si>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</si>
  <si>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</si>
  <si>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</si>
  <si>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</si>
  <si>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</si>
  <si>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</si>
  <si>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</si>
  <si>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</si>
  <si>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</si>
  <si>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</si>
  <si>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</si>
  <si>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</si>
  <si>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</si>
  <si>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</si>
  <si>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</si>
  <si>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</si>
  <si>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</si>
  <si>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</si>
  <si>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</si>
  <si>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</si>
  <si>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</si>
  <si>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</si>
  <si>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簡易水道</t>
    <phoneticPr fontId="5"/>
  </si>
  <si>
    <t>被保険者数(人)</t>
  </si>
  <si>
    <t>　積立金</t>
    <phoneticPr fontId="5"/>
  </si>
  <si>
    <t>-</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</si>
  <si>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</si>
  <si>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</si>
  <si>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</si>
  <si>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</si>
  <si>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</si>
  <si>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</si>
  <si>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</si>
  <si>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</si>
  <si>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</si>
  <si>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</si>
  <si>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</si>
  <si>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</si>
  <si>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</si>
  <si>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</si>
  <si>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</si>
  <si>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</si>
  <si>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</si>
  <si>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</si>
  <si>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</si>
  <si>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</si>
  <si>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</si>
  <si>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</si>
  <si>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</si>
  <si>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</si>
  <si>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</si>
  <si>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</si>
  <si>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群馬県嬬恋村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</si>
  <si>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</si>
  <si>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</si>
  <si>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</si>
  <si>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</si>
  <si>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</si>
  <si>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</si>
  <si>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</si>
  <si>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</si>
  <si>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</si>
  <si>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</si>
  <si>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</si>
  <si>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</si>
  <si>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</si>
  <si>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</si>
  <si>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</si>
  <si>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</si>
  <si>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</si>
  <si>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</si>
  <si>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</si>
  <si>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</si>
  <si>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</si>
  <si>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</si>
  <si>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</si>
  <si>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</si>
  <si>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</si>
  <si>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</si>
  <si>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</si>
  <si>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</si>
  <si>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</si>
  <si>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</si>
  <si>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</si>
  <si>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</si>
  <si>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</si>
  <si>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</si>
  <si>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</si>
  <si>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</si>
  <si>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介護保険特別会計（介護事業勘定）</t>
    <phoneticPr fontId="5"/>
  </si>
  <si>
    <t>介護保険特別会計（介護サービス勘定）</t>
    <phoneticPr fontId="5"/>
  </si>
  <si>
    <t>-</t>
    <phoneticPr fontId="5"/>
  </si>
  <si>
    <t>後期高齢者医療特別会計</t>
    <phoneticPr fontId="5"/>
  </si>
  <si>
    <t>上水道事業会計</t>
    <phoneticPr fontId="5"/>
  </si>
  <si>
    <t>法適用企業</t>
    <phoneticPr fontId="5"/>
  </si>
  <si>
    <t>簡易水道事業特別会計</t>
    <phoneticPr fontId="5"/>
  </si>
  <si>
    <t>法非適用企業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</si>
  <si>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</si>
  <si>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</si>
  <si>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</si>
  <si>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</si>
  <si>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</si>
  <si>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</si>
  <si>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</si>
  <si>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</si>
  <si>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</si>
  <si>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</si>
  <si>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</si>
  <si>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</si>
  <si>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</si>
  <si>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</si>
  <si>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</si>
  <si>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</si>
  <si>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</si>
  <si>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</si>
  <si>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</si>
  <si>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</si>
  <si>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</si>
  <si>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</si>
  <si>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</si>
  <si>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</si>
  <si>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</si>
  <si>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</si>
  <si>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</si>
  <si>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</si>
  <si>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</si>
  <si>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</si>
  <si>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</si>
  <si>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</si>
  <si>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</si>
  <si>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</si>
  <si>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</si>
  <si>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</si>
  <si>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</si>
  <si>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</si>
  <si>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</si>
  <si>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</si>
  <si>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</si>
  <si>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</si>
  <si>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</si>
  <si>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</si>
  <si>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</si>
  <si>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</si>
  <si>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</si>
  <si>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</si>
  <si>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</si>
  <si>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</si>
  <si>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</si>
  <si>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</si>
  <si>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</si>
  <si>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</si>
  <si>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</si>
  <si>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</si>
  <si>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</si>
  <si>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</si>
  <si>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</si>
  <si>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</si>
  <si>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</si>
  <si>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</si>
  <si>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</si>
  <si>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</si>
  <si>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</si>
  <si>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</si>
  <si>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</si>
  <si>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</si>
  <si>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</si>
  <si>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</si>
  <si>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簡易水道事業特別会計</t>
    <phoneticPr fontId="5"/>
  </si>
  <si>
    <t>(Ｆ)</t>
    <phoneticPr fontId="5"/>
  </si>
  <si>
    <t>介護保険特別会計（介護サービス勘定）</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</si>
  <si>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</si>
  <si>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</si>
  <si>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</si>
  <si>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</si>
  <si>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</si>
  <si>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</si>
  <si>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</si>
  <si>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</si>
  <si>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</si>
  <si>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</si>
  <si>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</si>
  <si>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</si>
  <si>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</si>
  <si>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</si>
  <si>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</si>
  <si>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</si>
  <si>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</si>
  <si>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</si>
  <si>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</si>
  <si>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</si>
  <si>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</si>
  <si>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</si>
  <si>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</si>
  <si>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</si>
  <si>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</si>
  <si>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</si>
  <si>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</si>
  <si>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</si>
  <si>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</si>
  <si>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</si>
  <si>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</si>
  <si>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</si>
  <si>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</si>
  <si>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</si>
  <si>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</si>
  <si>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</si>
  <si>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</si>
  <si>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</si>
  <si>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</si>
  <si>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</si>
  <si>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</si>
  <si>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</si>
  <si>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</si>
  <si>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</si>
  <si>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</si>
  <si>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</si>
  <si>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</si>
  <si>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</si>
  <si>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</si>
  <si>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</si>
  <si>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</si>
  <si>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</si>
  <si>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</si>
  <si>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</si>
  <si>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</si>
  <si>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</si>
  <si>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</si>
  <si>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</si>
  <si>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</si>
  <si>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</si>
  <si>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</si>
  <si>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</si>
  <si>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</si>
  <si>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</si>
  <si>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</si>
  <si>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</si>
  <si>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</si>
  <si>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</si>
  <si>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</si>
  <si>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</si>
  <si>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</si>
  <si>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</si>
  <si>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</si>
  <si>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</si>
  <si>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</si>
  <si>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</si>
  <si>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</si>
  <si>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</si>
  <si>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</si>
  <si>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</si>
  <si>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</si>
  <si>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</si>
  <si>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</si>
  <si>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</si>
  <si>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</si>
  <si>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</si>
  <si>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23.57</t>
  </si>
  <si>
    <t>▲ 6.43</t>
  </si>
  <si>
    <t>▲ 8.86</t>
  </si>
  <si>
    <t>上水道事業会計</t>
  </si>
  <si>
    <t>介護保険特別会計（介護事業勘定）</t>
  </si>
  <si>
    <t>国民健康保険特別会計（事業勘定）</t>
  </si>
  <si>
    <t>簡易水道事業特別会計</t>
  </si>
  <si>
    <t>一般会計</t>
  </si>
  <si>
    <t>公共下水道事業特別会計</t>
  </si>
  <si>
    <t>農業集落排水事業特別会計</t>
  </si>
  <si>
    <t>国民健康保険特別会計（直営診療施設勘定）</t>
  </si>
  <si>
    <t>その他会計（赤字）</t>
  </si>
  <si>
    <t>その他会計（黒字）</t>
  </si>
  <si>
    <t>（百万円）</t>
    <phoneticPr fontId="5"/>
  </si>
  <si>
    <t>H27末</t>
    <phoneticPr fontId="5"/>
  </si>
  <si>
    <t>H28末</t>
    <phoneticPr fontId="5"/>
  </si>
  <si>
    <t>H29末</t>
    <phoneticPr fontId="5"/>
  </si>
  <si>
    <t>H30末</t>
    <phoneticPr fontId="5"/>
  </si>
  <si>
    <t>R01末</t>
    <phoneticPr fontId="5"/>
  </si>
  <si>
    <t>吾妻広域町村圏振興整備組合（一般会計）</t>
  </si>
  <si>
    <t>吾妻広域町村圏振興整備組合（病院事業）</t>
  </si>
  <si>
    <t>西吾妻衛生施設組合</t>
  </si>
  <si>
    <t>西吾妻環境衛生施設組合</t>
  </si>
  <si>
    <t>群馬県後期高齢者医療広域連合（一般会計）</t>
  </si>
  <si>
    <t>群馬県後期高齢者医療広域連合（事業会計）</t>
  </si>
  <si>
    <t>群馬県市町村総合事務組合</t>
  </si>
  <si>
    <t>群馬県市町村会館管理組合</t>
  </si>
  <si>
    <t>西吾妻福祉病院組合</t>
  </si>
  <si>
    <t>－</t>
    <phoneticPr fontId="2"/>
  </si>
  <si>
    <t>　　　　－</t>
  </si>
  <si>
    <t>-</t>
    <phoneticPr fontId="2"/>
  </si>
  <si>
    <t>振興開発基金</t>
    <rPh sb="0" eb="2">
      <t>シンコウ</t>
    </rPh>
    <rPh sb="2" eb="4">
      <t>カイハツ</t>
    </rPh>
    <rPh sb="4" eb="6">
      <t>キキン</t>
    </rPh>
    <phoneticPr fontId="19"/>
  </si>
  <si>
    <t>文化会館建設基金</t>
  </si>
  <si>
    <t>愛する嬬恋基金</t>
  </si>
  <si>
    <t>森林環境譲与税基金</t>
    <phoneticPr fontId="2"/>
  </si>
  <si>
    <t>福祉基金</t>
    <phoneticPr fontId="2"/>
  </si>
  <si>
    <t>吾妻環境施設組合</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</si>
  <si>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</si>
  <si>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</si>
  <si>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</si>
  <si>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</si>
  <si>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</si>
  <si>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</si>
  <si>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</si>
  <si>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</si>
  <si>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</si>
  <si>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</si>
  <si>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</si>
  <si>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将来負担比率は平成28年度より算定されていないが、有形固定資産減価償却率は60％を超えている事から計画的に整備を進める必要がある。</t>
    <rPh sb="0" eb="2">
      <t>ショウライ</t>
    </rPh>
    <rPh sb="2" eb="4">
      <t>フタン</t>
    </rPh>
    <rPh sb="4" eb="6">
      <t>ヒリツ</t>
    </rPh>
    <rPh sb="7" eb="9">
      <t>ヘイセイ</t>
    </rPh>
    <rPh sb="11" eb="13">
      <t>ネンド</t>
    </rPh>
    <rPh sb="15" eb="17">
      <t>サンテイ</t>
    </rPh>
    <rPh sb="25" eb="27">
      <t>ユウケイ</t>
    </rPh>
    <rPh sb="27" eb="29">
      <t>コテイ</t>
    </rPh>
    <rPh sb="29" eb="31">
      <t>シサン</t>
    </rPh>
    <rPh sb="31" eb="33">
      <t>ゲンカ</t>
    </rPh>
    <rPh sb="33" eb="35">
      <t>ショウキャク</t>
    </rPh>
    <rPh sb="35" eb="36">
      <t>リツ</t>
    </rPh>
    <rPh sb="41" eb="42">
      <t>コ</t>
    </rPh>
    <rPh sb="46" eb="47">
      <t>コト</t>
    </rPh>
    <rPh sb="49" eb="52">
      <t>ケイカクテキ</t>
    </rPh>
    <rPh sb="53" eb="55">
      <t>セイビ</t>
    </rPh>
    <rPh sb="56" eb="57">
      <t>スス</t>
    </rPh>
    <rPh sb="59" eb="61">
      <t>ヒツヨウ</t>
    </rPh>
    <phoneticPr fontId="5"/>
  </si>
  <si>
    <t>将来負担比率は、将来負担額を充当可能財源等が上回っているため平成28年度より算出されていない。実質公債費比率は平成28年度までは減少傾向だったが平成29年度からやや増加となっている。小学校統合による校舎建設や防災行政無線設置等に対する起債の償還の影響がある。今後は、災害復旧や耐震性の低い施設の更新等が見込まれ財政負担が増加する可能性があるが、自主財源の確保を行うと共に、起債については償還とのバランスや交付税措置率等を考慮し、村の財政に与える影響を最低限に抑えるよう努める。</t>
    <rPh sb="104" eb="106">
      <t>ボウサイ</t>
    </rPh>
    <rPh sb="106" eb="108">
      <t>ギョウセイ</t>
    </rPh>
    <rPh sb="108" eb="110">
      <t>ムセン</t>
    </rPh>
    <rPh sb="110" eb="112">
      <t>セッチ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</si>
</sst>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7172604-60AE-46D3-A52A-8FF3609D3DA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200194</c:v>
                </c:pt>
              </c:numCache>
            </c:numRef>
          </c:val>
          <c:smooth val="0"/>
          <c:extLst>
            <c:ext xmlns:c16="http://schemas.microsoft.com/office/drawing/2014/chart" uri="{C3380CC4-5D6E-409C-BE32-E72D297353CC}">
              <c16:uniqueId val="{00000000-442D-4378-B3B9-E292B36759E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99029</c:v>
                </c:pt>
                <c:pt idx="1">
                  <c:v>181914</c:v>
                </c:pt>
                <c:pt idx="2">
                  <c:v>262198</c:v>
                </c:pt>
                <c:pt idx="3">
                  <c:v>163845</c:v>
                </c:pt>
                <c:pt idx="4">
                  <c:v>141592</c:v>
                </c:pt>
              </c:numCache>
            </c:numRef>
          </c:val>
          <c:smooth val="0"/>
          <c:extLst>
            <c:ext xmlns:c16="http://schemas.microsoft.com/office/drawing/2014/chart" uri="{C3380CC4-5D6E-409C-BE32-E72D297353CC}">
              <c16:uniqueId val="{00000001-442D-4378-B3B9-E292B36759E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12.01</c:v>
                </c:pt>
                <c:pt idx="1">
                  <c:v>6.78</c:v>
                </c:pt>
                <c:pt idx="2">
                  <c:v>8.5399999999999991</c:v>
                </c:pt>
                <c:pt idx="3">
                  <c:v>9.8699999999999992</c:v>
                </c:pt>
                <c:pt idx="4">
                  <c:v>0.33</c:v>
                </c:pt>
              </c:numCache>
            </c:numRef>
          </c:val>
          <c:extLst>
            <c:ext xmlns:c16="http://schemas.microsoft.com/office/drawing/2014/chart" uri="{C3380CC4-5D6E-409C-BE32-E72D297353CC}">
              <c16:uniqueId val="{00000000-07AC-45AA-B351-87ED9A70000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60.59</c:v>
                </c:pt>
                <c:pt idx="1">
                  <c:v>42.81</c:v>
                </c:pt>
                <c:pt idx="2">
                  <c:v>35</c:v>
                </c:pt>
                <c:pt idx="3">
                  <c:v>39.9</c:v>
                </c:pt>
                <c:pt idx="4">
                  <c:v>38.31</c:v>
                </c:pt>
              </c:numCache>
            </c:numRef>
          </c:val>
          <c:extLst>
            <c:ext xmlns:c16="http://schemas.microsoft.com/office/drawing/2014/chart" uri="{C3380CC4-5D6E-409C-BE32-E72D297353CC}">
              <c16:uniqueId val="{00000001-07AC-45AA-B351-87ED9A70000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2.99</c:v>
                </c:pt>
                <c:pt idx="1">
                  <c:v>-23.57</c:v>
                </c:pt>
                <c:pt idx="2">
                  <c:v>-6.43</c:v>
                </c:pt>
                <c:pt idx="3">
                  <c:v>5.55</c:v>
                </c:pt>
                <c:pt idx="4">
                  <c:v>-8.86</c:v>
                </c:pt>
              </c:numCache>
            </c:numRef>
          </c:val>
          <c:smooth val="0"/>
          <c:extLst>
            <c:ext xmlns:c16="http://schemas.microsoft.com/office/drawing/2014/chart" uri="{C3380CC4-5D6E-409C-BE32-E72D297353CC}">
              <c16:uniqueId val="{00000002-07AC-45AA-B351-87ED9A70000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DABB-4D1A-9749-F2DE93E4718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ABB-4D1A-9749-F2DE93E4718E}"/>
            </c:ext>
          </c:extLst>
        </c:ser>
        <c:ser>
          <c:idx val="2"/>
          <c:order val="2"/>
          <c:tx>
            <c:strRef>
              <c:f>データシート!$A$29</c:f>
              <c:strCache>
                <c:ptCount val="1"/>
                <c:pt idx="0">
                  <c:v>国民健康保険特別会計（直営診療施設勘定）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ABB-4D1A-9749-F2DE93E4718E}"/>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0.15</c:v>
                </c:pt>
                <c:pt idx="2">
                  <c:v>#N/A</c:v>
                </c:pt>
                <c:pt idx="3">
                  <c:v>0.16</c:v>
                </c:pt>
                <c:pt idx="4">
                  <c:v>#N/A</c:v>
                </c:pt>
                <c:pt idx="5">
                  <c:v>0.16</c:v>
                </c:pt>
                <c:pt idx="6">
                  <c:v>#N/A</c:v>
                </c:pt>
                <c:pt idx="7">
                  <c:v>0.21</c:v>
                </c:pt>
                <c:pt idx="8">
                  <c:v>#N/A</c:v>
                </c:pt>
                <c:pt idx="9">
                  <c:v>0.16</c:v>
                </c:pt>
              </c:numCache>
            </c:numRef>
          </c:val>
          <c:extLst>
            <c:ext xmlns:c16="http://schemas.microsoft.com/office/drawing/2014/chart" uri="{C3380CC4-5D6E-409C-BE32-E72D297353CC}">
              <c16:uniqueId val="{00000003-DABB-4D1A-9749-F2DE93E4718E}"/>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0.14000000000000001</c:v>
                </c:pt>
                <c:pt idx="2">
                  <c:v>#N/A</c:v>
                </c:pt>
                <c:pt idx="3">
                  <c:v>0.11</c:v>
                </c:pt>
                <c:pt idx="4">
                  <c:v>#N/A</c:v>
                </c:pt>
                <c:pt idx="5">
                  <c:v>0.16</c:v>
                </c:pt>
                <c:pt idx="6">
                  <c:v>#N/A</c:v>
                </c:pt>
                <c:pt idx="7">
                  <c:v>0.16</c:v>
                </c:pt>
                <c:pt idx="8">
                  <c:v>#N/A</c:v>
                </c:pt>
                <c:pt idx="9">
                  <c:v>0.19</c:v>
                </c:pt>
              </c:numCache>
            </c:numRef>
          </c:val>
          <c:extLst>
            <c:ext xmlns:c16="http://schemas.microsoft.com/office/drawing/2014/chart" uri="{C3380CC4-5D6E-409C-BE32-E72D297353CC}">
              <c16:uniqueId val="{00000004-DABB-4D1A-9749-F2DE93E4718E}"/>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12.01</c:v>
                </c:pt>
                <c:pt idx="2">
                  <c:v>#N/A</c:v>
                </c:pt>
                <c:pt idx="3">
                  <c:v>6.78</c:v>
                </c:pt>
                <c:pt idx="4">
                  <c:v>#N/A</c:v>
                </c:pt>
                <c:pt idx="5">
                  <c:v>8.5399999999999991</c:v>
                </c:pt>
                <c:pt idx="6">
                  <c:v>#N/A</c:v>
                </c:pt>
                <c:pt idx="7">
                  <c:v>9.8699999999999992</c:v>
                </c:pt>
                <c:pt idx="8">
                  <c:v>#N/A</c:v>
                </c:pt>
                <c:pt idx="9">
                  <c:v>0.32</c:v>
                </c:pt>
              </c:numCache>
            </c:numRef>
          </c:val>
          <c:extLst>
            <c:ext xmlns:c16="http://schemas.microsoft.com/office/drawing/2014/chart" uri="{C3380CC4-5D6E-409C-BE32-E72D297353CC}">
              <c16:uniqueId val="{00000005-DABB-4D1A-9749-F2DE93E4718E}"/>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0.09</c:v>
                </c:pt>
                <c:pt idx="2">
                  <c:v>#N/A</c:v>
                </c:pt>
                <c:pt idx="3">
                  <c:v>0.42</c:v>
                </c:pt>
                <c:pt idx="4">
                  <c:v>#N/A</c:v>
                </c:pt>
                <c:pt idx="5">
                  <c:v>0.37</c:v>
                </c:pt>
                <c:pt idx="6">
                  <c:v>#N/A</c:v>
                </c:pt>
                <c:pt idx="7">
                  <c:v>0.46</c:v>
                </c:pt>
                <c:pt idx="8">
                  <c:v>#N/A</c:v>
                </c:pt>
                <c:pt idx="9">
                  <c:v>0.41</c:v>
                </c:pt>
              </c:numCache>
            </c:numRef>
          </c:val>
          <c:extLst>
            <c:ext xmlns:c16="http://schemas.microsoft.com/office/drawing/2014/chart" uri="{C3380CC4-5D6E-409C-BE32-E72D297353CC}">
              <c16:uniqueId val="{00000006-DABB-4D1A-9749-F2DE93E4718E}"/>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3.7</c:v>
                </c:pt>
                <c:pt idx="2">
                  <c:v>#N/A</c:v>
                </c:pt>
                <c:pt idx="3">
                  <c:v>3.64</c:v>
                </c:pt>
                <c:pt idx="4">
                  <c:v>#N/A</c:v>
                </c:pt>
                <c:pt idx="5">
                  <c:v>1.9</c:v>
                </c:pt>
                <c:pt idx="6">
                  <c:v>#N/A</c:v>
                </c:pt>
                <c:pt idx="7">
                  <c:v>1.18</c:v>
                </c:pt>
                <c:pt idx="8">
                  <c:v>#N/A</c:v>
                </c:pt>
                <c:pt idx="9">
                  <c:v>1.58</c:v>
                </c:pt>
              </c:numCache>
            </c:numRef>
          </c:val>
          <c:extLst>
            <c:ext xmlns:c16="http://schemas.microsoft.com/office/drawing/2014/chart" uri="{C3380CC4-5D6E-409C-BE32-E72D297353CC}">
              <c16:uniqueId val="{00000007-DABB-4D1A-9749-F2DE93E4718E}"/>
            </c:ext>
          </c:extLst>
        </c:ser>
        <c:ser>
          <c:idx val="8"/>
          <c:order val="8"/>
          <c:tx>
            <c:strRef>
              <c:f>データシート!$A$35</c:f>
              <c:strCache>
                <c:ptCount val="1"/>
                <c:pt idx="0">
                  <c:v>介護保険特別会計（介護事業勘定）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2.4</c:v>
                </c:pt>
                <c:pt idx="2">
                  <c:v>#N/A</c:v>
                </c:pt>
                <c:pt idx="3">
                  <c:v>2.35</c:v>
                </c:pt>
                <c:pt idx="4">
                  <c:v>#N/A</c:v>
                </c:pt>
                <c:pt idx="5">
                  <c:v>2.69</c:v>
                </c:pt>
                <c:pt idx="6">
                  <c:v>#N/A</c:v>
                </c:pt>
                <c:pt idx="7">
                  <c:v>3.21</c:v>
                </c:pt>
                <c:pt idx="8">
                  <c:v>#N/A</c:v>
                </c:pt>
                <c:pt idx="9">
                  <c:v>1.95</c:v>
                </c:pt>
              </c:numCache>
            </c:numRef>
          </c:val>
          <c:extLst>
            <c:ext xmlns:c16="http://schemas.microsoft.com/office/drawing/2014/chart" uri="{C3380CC4-5D6E-409C-BE32-E72D297353CC}">
              <c16:uniqueId val="{00000008-DABB-4D1A-9749-F2DE93E4718E}"/>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11.06</c:v>
                </c:pt>
                <c:pt idx="2">
                  <c:v>#N/A</c:v>
                </c:pt>
                <c:pt idx="3">
                  <c:v>12.23</c:v>
                </c:pt>
                <c:pt idx="4">
                  <c:v>#N/A</c:v>
                </c:pt>
                <c:pt idx="5">
                  <c:v>13.04</c:v>
                </c:pt>
                <c:pt idx="6">
                  <c:v>#N/A</c:v>
                </c:pt>
                <c:pt idx="7">
                  <c:v>13.66</c:v>
                </c:pt>
                <c:pt idx="8">
                  <c:v>#N/A</c:v>
                </c:pt>
                <c:pt idx="9">
                  <c:v>13.48</c:v>
                </c:pt>
              </c:numCache>
            </c:numRef>
          </c:val>
          <c:extLst>
            <c:ext xmlns:c16="http://schemas.microsoft.com/office/drawing/2014/chart" uri="{C3380CC4-5D6E-409C-BE32-E72D297353CC}">
              <c16:uniqueId val="{00000009-DABB-4D1A-9749-F2DE93E4718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718</c:v>
                </c:pt>
                <c:pt idx="5">
                  <c:v>709</c:v>
                </c:pt>
                <c:pt idx="8">
                  <c:v>740</c:v>
                </c:pt>
                <c:pt idx="11">
                  <c:v>719</c:v>
                </c:pt>
                <c:pt idx="14">
                  <c:v>737</c:v>
                </c:pt>
              </c:numCache>
            </c:numRef>
          </c:val>
          <c:extLst>
            <c:ext xmlns:c16="http://schemas.microsoft.com/office/drawing/2014/chart" uri="{C3380CC4-5D6E-409C-BE32-E72D297353CC}">
              <c16:uniqueId val="{00000000-1513-46CF-8BF0-D63FED53D95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513-46CF-8BF0-D63FED53D95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c:v>
                </c:pt>
                <c:pt idx="3">
                  <c:v>2</c:v>
                </c:pt>
                <c:pt idx="6">
                  <c:v>2</c:v>
                </c:pt>
                <c:pt idx="9">
                  <c:v>3</c:v>
                </c:pt>
                <c:pt idx="12">
                  <c:v>1</c:v>
                </c:pt>
              </c:numCache>
            </c:numRef>
          </c:val>
          <c:extLst>
            <c:ext xmlns:c16="http://schemas.microsoft.com/office/drawing/2014/chart" uri="{C3380CC4-5D6E-409C-BE32-E72D297353CC}">
              <c16:uniqueId val="{00000002-1513-46CF-8BF0-D63FED53D95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62</c:v>
                </c:pt>
                <c:pt idx="3">
                  <c:v>73</c:v>
                </c:pt>
                <c:pt idx="6">
                  <c:v>74</c:v>
                </c:pt>
                <c:pt idx="9">
                  <c:v>70</c:v>
                </c:pt>
                <c:pt idx="12">
                  <c:v>73</c:v>
                </c:pt>
              </c:numCache>
            </c:numRef>
          </c:val>
          <c:extLst>
            <c:ext xmlns:c16="http://schemas.microsoft.com/office/drawing/2014/chart" uri="{C3380CC4-5D6E-409C-BE32-E72D297353CC}">
              <c16:uniqueId val="{00000003-1513-46CF-8BF0-D63FED53D95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359</c:v>
                </c:pt>
                <c:pt idx="3">
                  <c:v>369</c:v>
                </c:pt>
                <c:pt idx="6">
                  <c:v>357</c:v>
                </c:pt>
                <c:pt idx="9">
                  <c:v>355</c:v>
                </c:pt>
                <c:pt idx="12">
                  <c:v>325</c:v>
                </c:pt>
              </c:numCache>
            </c:numRef>
          </c:val>
          <c:extLst>
            <c:ext xmlns:c16="http://schemas.microsoft.com/office/drawing/2014/chart" uri="{C3380CC4-5D6E-409C-BE32-E72D297353CC}">
              <c16:uniqueId val="{00000004-1513-46CF-8BF0-D63FED53D95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513-46CF-8BF0-D63FED53D95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513-46CF-8BF0-D63FED53D95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592</c:v>
                </c:pt>
                <c:pt idx="3">
                  <c:v>574</c:v>
                </c:pt>
                <c:pt idx="6">
                  <c:v>639</c:v>
                </c:pt>
                <c:pt idx="9">
                  <c:v>618</c:v>
                </c:pt>
                <c:pt idx="12">
                  <c:v>696</c:v>
                </c:pt>
              </c:numCache>
            </c:numRef>
          </c:val>
          <c:extLst>
            <c:ext xmlns:c16="http://schemas.microsoft.com/office/drawing/2014/chart" uri="{C3380CC4-5D6E-409C-BE32-E72D297353CC}">
              <c16:uniqueId val="{00000007-1513-46CF-8BF0-D63FED53D95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298</c:v>
                </c:pt>
                <c:pt idx="2">
                  <c:v>#N/A</c:v>
                </c:pt>
                <c:pt idx="3">
                  <c:v>#N/A</c:v>
                </c:pt>
                <c:pt idx="4">
                  <c:v>309</c:v>
                </c:pt>
                <c:pt idx="5">
                  <c:v>#N/A</c:v>
                </c:pt>
                <c:pt idx="6">
                  <c:v>#N/A</c:v>
                </c:pt>
                <c:pt idx="7">
                  <c:v>332</c:v>
                </c:pt>
                <c:pt idx="8">
                  <c:v>#N/A</c:v>
                </c:pt>
                <c:pt idx="9">
                  <c:v>#N/A</c:v>
                </c:pt>
                <c:pt idx="10">
                  <c:v>327</c:v>
                </c:pt>
                <c:pt idx="11">
                  <c:v>#N/A</c:v>
                </c:pt>
                <c:pt idx="12">
                  <c:v>#N/A</c:v>
                </c:pt>
                <c:pt idx="13">
                  <c:v>358</c:v>
                </c:pt>
                <c:pt idx="14">
                  <c:v>#N/A</c:v>
                </c:pt>
              </c:numCache>
            </c:numRef>
          </c:val>
          <c:smooth val="0"/>
          <c:extLst>
            <c:ext xmlns:c16="http://schemas.microsoft.com/office/drawing/2014/chart" uri="{C3380CC4-5D6E-409C-BE32-E72D297353CC}">
              <c16:uniqueId val="{00000008-1513-46CF-8BF0-D63FED53D95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6763</c:v>
                </c:pt>
                <c:pt idx="5">
                  <c:v>6279</c:v>
                </c:pt>
                <c:pt idx="8">
                  <c:v>6749</c:v>
                </c:pt>
                <c:pt idx="11">
                  <c:v>6522</c:v>
                </c:pt>
                <c:pt idx="14">
                  <c:v>6214</c:v>
                </c:pt>
              </c:numCache>
            </c:numRef>
          </c:val>
          <c:extLst>
            <c:ext xmlns:c16="http://schemas.microsoft.com/office/drawing/2014/chart" uri="{C3380CC4-5D6E-409C-BE32-E72D297353CC}">
              <c16:uniqueId val="{00000000-5DB4-4679-A48F-8B414A06696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5DB4-4679-A48F-8B414A06696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4157</c:v>
                </c:pt>
                <c:pt idx="5">
                  <c:v>4139</c:v>
                </c:pt>
                <c:pt idx="8">
                  <c:v>3954</c:v>
                </c:pt>
                <c:pt idx="11">
                  <c:v>4319</c:v>
                </c:pt>
                <c:pt idx="14">
                  <c:v>4575</c:v>
                </c:pt>
              </c:numCache>
            </c:numRef>
          </c:val>
          <c:extLst>
            <c:ext xmlns:c16="http://schemas.microsoft.com/office/drawing/2014/chart" uri="{C3380CC4-5D6E-409C-BE32-E72D297353CC}">
              <c16:uniqueId val="{00000002-5DB4-4679-A48F-8B414A06696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DB4-4679-A48F-8B414A06696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DB4-4679-A48F-8B414A06696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6</c:v>
                </c:pt>
                <c:pt idx="3">
                  <c:v>0</c:v>
                </c:pt>
                <c:pt idx="6">
                  <c:v>3</c:v>
                </c:pt>
                <c:pt idx="9">
                  <c:v>0</c:v>
                </c:pt>
                <c:pt idx="12">
                  <c:v>0</c:v>
                </c:pt>
              </c:numCache>
            </c:numRef>
          </c:val>
          <c:extLst>
            <c:ext xmlns:c16="http://schemas.microsoft.com/office/drawing/2014/chart" uri="{C3380CC4-5D6E-409C-BE32-E72D297353CC}">
              <c16:uniqueId val="{00000005-5DB4-4679-A48F-8B414A06696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864</c:v>
                </c:pt>
                <c:pt idx="3">
                  <c:v>1038</c:v>
                </c:pt>
                <c:pt idx="6">
                  <c:v>873</c:v>
                </c:pt>
                <c:pt idx="9">
                  <c:v>1100</c:v>
                </c:pt>
                <c:pt idx="12">
                  <c:v>968</c:v>
                </c:pt>
              </c:numCache>
            </c:numRef>
          </c:val>
          <c:extLst>
            <c:ext xmlns:c16="http://schemas.microsoft.com/office/drawing/2014/chart" uri="{C3380CC4-5D6E-409C-BE32-E72D297353CC}">
              <c16:uniqueId val="{00000006-5DB4-4679-A48F-8B414A06696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733</c:v>
                </c:pt>
                <c:pt idx="3">
                  <c:v>677</c:v>
                </c:pt>
                <c:pt idx="6">
                  <c:v>613</c:v>
                </c:pt>
                <c:pt idx="9">
                  <c:v>601</c:v>
                </c:pt>
                <c:pt idx="12">
                  <c:v>650</c:v>
                </c:pt>
              </c:numCache>
            </c:numRef>
          </c:val>
          <c:extLst>
            <c:ext xmlns:c16="http://schemas.microsoft.com/office/drawing/2014/chart" uri="{C3380CC4-5D6E-409C-BE32-E72D297353CC}">
              <c16:uniqueId val="{00000007-5DB4-4679-A48F-8B414A06696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3139</c:v>
                </c:pt>
                <c:pt idx="3">
                  <c:v>2853</c:v>
                </c:pt>
                <c:pt idx="6">
                  <c:v>2594</c:v>
                </c:pt>
                <c:pt idx="9">
                  <c:v>2370</c:v>
                </c:pt>
                <c:pt idx="12">
                  <c:v>2092</c:v>
                </c:pt>
              </c:numCache>
            </c:numRef>
          </c:val>
          <c:extLst>
            <c:ext xmlns:c16="http://schemas.microsoft.com/office/drawing/2014/chart" uri="{C3380CC4-5D6E-409C-BE32-E72D297353CC}">
              <c16:uniqueId val="{00000008-5DB4-4679-A48F-8B414A06696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14</c:v>
                </c:pt>
                <c:pt idx="3">
                  <c:v>8</c:v>
                </c:pt>
                <c:pt idx="6">
                  <c:v>7</c:v>
                </c:pt>
                <c:pt idx="9">
                  <c:v>7</c:v>
                </c:pt>
                <c:pt idx="12">
                  <c:v>6</c:v>
                </c:pt>
              </c:numCache>
            </c:numRef>
          </c:val>
          <c:extLst>
            <c:ext xmlns:c16="http://schemas.microsoft.com/office/drawing/2014/chart" uri="{C3380CC4-5D6E-409C-BE32-E72D297353CC}">
              <c16:uniqueId val="{00000009-5DB4-4679-A48F-8B414A06696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5569</c:v>
                </c:pt>
                <c:pt idx="3">
                  <c:v>5456</c:v>
                </c:pt>
                <c:pt idx="6">
                  <c:v>6010</c:v>
                </c:pt>
                <c:pt idx="9">
                  <c:v>6193</c:v>
                </c:pt>
                <c:pt idx="12">
                  <c:v>6177</c:v>
                </c:pt>
              </c:numCache>
            </c:numRef>
          </c:val>
          <c:extLst>
            <c:ext xmlns:c16="http://schemas.microsoft.com/office/drawing/2014/chart" uri="{C3380CC4-5D6E-409C-BE32-E72D297353CC}">
              <c16:uniqueId val="{0000000A-5DB4-4679-A48F-8B414A06696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DB4-4679-A48F-8B414A06696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1510</c:v>
                </c:pt>
                <c:pt idx="1">
                  <c:v>1696</c:v>
                </c:pt>
                <c:pt idx="2">
                  <c:v>1706</c:v>
                </c:pt>
              </c:numCache>
            </c:numRef>
          </c:val>
          <c:extLst>
            <c:ext xmlns:c16="http://schemas.microsoft.com/office/drawing/2014/chart" uri="{C3380CC4-5D6E-409C-BE32-E72D297353CC}">
              <c16:uniqueId val="{00000000-4D61-47A8-8C48-E32C6EFC705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8</c:v>
                </c:pt>
                <c:pt idx="1">
                  <c:v>8</c:v>
                </c:pt>
                <c:pt idx="2">
                  <c:v>8</c:v>
                </c:pt>
              </c:numCache>
            </c:numRef>
          </c:val>
          <c:extLst>
            <c:ext xmlns:c16="http://schemas.microsoft.com/office/drawing/2014/chart" uri="{C3380CC4-5D6E-409C-BE32-E72D297353CC}">
              <c16:uniqueId val="{00000001-4D61-47A8-8C48-E32C6EFC705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2058</c:v>
                </c:pt>
                <c:pt idx="1">
                  <c:v>2104</c:v>
                </c:pt>
                <c:pt idx="2">
                  <c:v>2247</c:v>
                </c:pt>
              </c:numCache>
            </c:numRef>
          </c:val>
          <c:extLst>
            <c:ext xmlns:c16="http://schemas.microsoft.com/office/drawing/2014/chart" uri="{C3380CC4-5D6E-409C-BE32-E72D297353CC}">
              <c16:uniqueId val="{00000002-4D61-47A8-8C48-E32C6EFC705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{1044660B-BD31-4AF2-8658-A334A178ADA1}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141-4092-AD0B-4DD5B0B1110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{D3298DD6-17DE-4495-A233-D9B60BD13B7D}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141-4092-AD0B-4DD5B0B1110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{1CD832A3-F1BE-474E-85D8-BBAB9CA64514}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141-4092-AD0B-4DD5B0B1110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{45FD9E5F-42C4-4C8D-B4A1-C03D1735E571}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141-4092-AD0B-4DD5B0B1110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{BD1738FD-673B-40D7-B34C-F04DB9A24F57}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141-4092-AD0B-4DD5B0B1110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{DE8A6933-7E04-4998-AA4A-76136A9381B0}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141-4092-AD0B-4DD5B0B1110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{2910317F-9D05-4329-B551-9E54B00A6FF7}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141-4092-AD0B-4DD5B0B1110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{80071309-61E4-4330-898C-E46624F18743}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141-4092-AD0B-4DD5B0B1110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{6CCC267B-6EFF-475D-ACDA-2D09FC8F423A}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141-4092-AD0B-4DD5B0B1110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c:v>
                </c:pt>
                <c:pt idx="8">
                  <c:v>59</c:v>
                </c:pt>
                <c:pt idx="16">
                  <c:v>59.9</c:v>
                </c:pt>
                <c:pt idx="24">
                  <c:v>61.4</c:v>
                </c:pt>
                <c:pt idx="32">
                  <c:v>61.9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141-4092-AD0B-4DD5B0B1110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{E2E0CAA1-5F51-42A0-A7DD-6C267525043A}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141-4092-AD0B-4DD5B0B1110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{96115CC2-DF63-4DA2-8AE0-6D5D5FC39911}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141-4092-AD0B-4DD5B0B1110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{0622BDDA-541E-4E01-ACAF-DE25841032C9}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141-4092-AD0B-4DD5B0B1110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{290533AA-13C2-419F-96E3-0EB88CB5D401}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141-4092-AD0B-4DD5B0B1110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{4613F433-E60D-4147-9997-C6627764DE2A}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141-4092-AD0B-4DD5B0B1110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{C0D3BD38-3470-47BB-8AF3-1B2DF1814D0E}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141-4092-AD0B-4DD5B0B1110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{CE77BA7B-59C6-497A-9356-16022E2FBBBD}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141-4092-AD0B-4DD5B0B1110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{47CF33D8-4185-4D37-9D9A-ED2ECB24A485}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141-4092-AD0B-4DD5B0B1110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{80EFCCF7-F2C9-4A2E-AAAF-C05C579FE73E}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141-4092-AD0B-4DD5B0B1110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58.2</c:v>
                </c:pt>
                <c:pt idx="16">
                  <c:v>60.1</c:v>
                </c:pt>
                <c:pt idx="24">
                  <c:v>61.6</c:v>
                </c:pt>
                <c:pt idx="32">
                  <c:v>64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141-4092-AD0B-4DD5B0B11102}"/>
            </c:ext>
          </c:extLst>
        </c:ser>
        <c:dLbls>
          <c:showLegendKey val="0"/>
          <c:showVal val="1"/>
          <c:showCatName val="0"/>
          <c:showSerName val="0"/>
          <c:showPercent val="0"/>
          <c:showBubbleSize val="0"/>
        </c:dLbls>
        <c:axId val="46179840"/>
        <c:axId val="46181760"/>
      </c:scatterChart>
      <c:valAx>
        <c:axId val="46179840"/>
        <c:scaling>
          <c:orientation val="maxMin"/>
          <c:max val="65"/>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{A34FB0D3-0845-49D9-AF66-8BB12139B4EC}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AB36-4FB4-ADFC-B9A665710BB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{948DD0F0-9CC8-4D1D-9F04-7DC25660680C}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B36-4FB4-ADFC-B9A665710BB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{51D0B857-0180-4C84-A2B0-4F1C8560EB77}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B36-4FB4-ADFC-B9A665710BB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{0E29B753-C620-4829-AA0C-6A46DD129127}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B36-4FB4-ADFC-B9A665710BB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{573D964C-1B5D-4BF9-9413-D01F1664C342}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B36-4FB4-ADFC-B9A665710BB1}"/>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{D81988D9-E7F1-4BDE-B4A7-D47DE0F34785}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AB36-4FB4-ADFC-B9A665710BB1}"/>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{02E9E495-55C1-4170-A954-7E5168719C05}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AB36-4FB4-ADFC-B9A665710BB1}"/>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{C4EBE58A-78F1-4B47-95C5-3659F59D9E12}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AB36-4FB4-ADFC-B9A665710BB1}"/>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{F2E442E9-BA24-4AAD-9E4A-FD62E2A20C89}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AB36-4FB4-ADFC-B9A665710BB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8.1999999999999993</c:v>
                </c:pt>
                <c:pt idx="16">
                  <c:v>8.6</c:v>
                </c:pt>
                <c:pt idx="24">
                  <c:v>9</c:v>
                </c:pt>
                <c:pt idx="32">
                  <c:v>9.3000000000000007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B36-4FB4-ADFC-B9A665710BB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{AB364AD3-C190-4BC1-BF4E-F32A1CDA6D78}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AB36-4FB4-ADFC-B9A665710BB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{13754020-A99F-4944-9E1F-4484C3037852}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B36-4FB4-ADFC-B9A665710BB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{A2DE0EC5-41EE-431D-B4B6-B88D6EFCBB0A}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B36-4FB4-ADFC-B9A665710BB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{0A237C96-F554-4451-9178-245A68A61D7A}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B36-4FB4-ADFC-B9A665710BB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{0BF9DC57-F43B-4A38-9D18-100AB146683F}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B36-4FB4-ADFC-B9A665710BB1}"/>
                </c:ext>
              </c:extLst>
            </c:dLbl>
            <c:dLbl>
              <c:idx val="8"/>
              <c:layout>
                <c:manualLayout>
                  <c:x val="-1.8235628084249993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{7A2855F8-BE61-4B48-9F9F-648C32431593}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AB36-4FB4-ADFC-B9A665710BB1}"/>
                </c:ext>
              </c:extLst>
            </c:dLbl>
            <c:dLbl>
              <c:idx val="16"/>
              <c:layout>
                <c:manualLayout>
                  <c:x val="-4.5096530706953818E-2"/>
                  <c:y val="-8.133737286005204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{D11D5CA9-24AA-4161-8AEF-9EACE61FB238}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AB36-4FB4-ADFC-B9A665710BB1}"/>
                </c:ext>
              </c:extLst>
            </c:dLbl>
            <c:dLbl>
              <c:idx val="24"/>
              <c:layout>
                <c:manualLayout>
                  <c:x val="-1.8171803637232468E-2"/>
                  <c:y val="-4.349592131553587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{BC9A28B7-01BE-4235-9438-E95300931767}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AB36-4FB4-ADFC-B9A665710BB1}"/>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{6434D3A2-5114-4FE8-A752-6FB8D0A563E2}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AB36-4FB4-ADFC-B9A665710BB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8.6</c:v>
                </c:pt>
                <c:pt idx="24">
                  <c:v>8.6</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B36-4FB4-ADFC-B9A665710BB1}"/>
            </c:ext>
          </c:extLst>
        </c:ser>
        <c:dLbls>
          <c:showLegendKey val="0"/>
          <c:showVal val="1"/>
          <c:showCatName val="0"/>
          <c:showSerName val="0"/>
          <c:showPercent val="0"/>
          <c:showBubbleSize val="0"/>
        </c:dLbls>
        <c:axId val="84219776"/>
        <c:axId val="84234240"/>
      </c:scatterChart>
      <c:valAx>
        <c:axId val="84219776"/>
        <c:scaling>
          <c:orientation val="maxMin"/>
          <c:max val="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群馬県嬬恋村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一般会計における元利償還金は令和元年度から令和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年度で</a:t>
          </a:r>
          <a:r>
            <a:rPr kumimoji="1" lang="en-US" altLang="ja-JP" sz="1400">
              <a:latin typeface="ＭＳ ゴシック" pitchFamily="49" charset="-128"/>
              <a:ea typeface="ＭＳ ゴシック" pitchFamily="49" charset="-128"/>
            </a:rPr>
            <a:t>78</a:t>
          </a:r>
          <a:r>
            <a:rPr kumimoji="1" lang="ja-JP" altLang="en-US" sz="1400">
              <a:latin typeface="ＭＳ ゴシック" pitchFamily="49" charset="-128"/>
              <a:ea typeface="ＭＳ ゴシック" pitchFamily="49" charset="-128"/>
            </a:rPr>
            <a:t>百万円増加しているが、地方債の現在高は</a:t>
          </a:r>
          <a:r>
            <a:rPr kumimoji="1" lang="en-US" altLang="ja-JP" sz="1400">
              <a:latin typeface="ＭＳ ゴシック" pitchFamily="49" charset="-128"/>
              <a:ea typeface="ＭＳ ゴシック" pitchFamily="49" charset="-128"/>
            </a:rPr>
            <a:t>6,177</a:t>
          </a:r>
          <a:r>
            <a:rPr kumimoji="1" lang="ja-JP" altLang="en-US" sz="1400">
              <a:latin typeface="ＭＳ ゴシック" pitchFamily="49" charset="-128"/>
              <a:ea typeface="ＭＳ ゴシック" pitchFamily="49" charset="-128"/>
            </a:rPr>
            <a:t>百万円となり、前年度に比べ約</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百万円減少した。起債残高の内、臨時財政対策債の残高は約</a:t>
          </a:r>
          <a:r>
            <a:rPr kumimoji="1" lang="en-US" altLang="ja-JP" sz="1400">
              <a:latin typeface="ＭＳ ゴシック" pitchFamily="49" charset="-128"/>
              <a:ea typeface="ＭＳ ゴシック" pitchFamily="49" charset="-128"/>
            </a:rPr>
            <a:t>3,004</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48.6</a:t>
          </a:r>
          <a:r>
            <a:rPr kumimoji="1" lang="ja-JP" altLang="en-US" sz="1400">
              <a:latin typeface="ＭＳ ゴシック" pitchFamily="49" charset="-128"/>
              <a:ea typeface="ＭＳ ゴシック" pitchFamily="49" charset="-128"/>
            </a:rPr>
            <a:t>％）となっている。</a:t>
          </a:r>
        </a:p>
        <a:p>
          <a:r>
            <a:rPr kumimoji="1" lang="ja-JP" altLang="en-US" sz="1400">
              <a:latin typeface="ＭＳ ゴシック" pitchFamily="49" charset="-128"/>
              <a:ea typeface="ＭＳ ゴシック" pitchFamily="49" charset="-128"/>
            </a:rPr>
            <a:t>公営企業債等繰入見込額は、起債の現在高減少に伴い減少傾向にある。</a:t>
          </a:r>
        </a:p>
        <a:p>
          <a:r>
            <a:rPr kumimoji="1" lang="ja-JP" altLang="en-US" sz="1400">
              <a:latin typeface="ＭＳ ゴシック" pitchFamily="49" charset="-128"/>
              <a:ea typeface="ＭＳ ゴシック" pitchFamily="49" charset="-128"/>
            </a:rPr>
            <a:t>今後は、公共施設の改修等が想定されるが、有利な起債を活用し実質公債費比率が大幅に増加しないよう適切な起債発行に努める。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群馬県嬬恋村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簡易水道事業特別会計においては、起債残高が増加したが、一般会計及び公共下水道事業特別会計及び農業集落排水事業特別会計の起債残高が減少したことにより将来負担額の減少が図れた。また、安定経営のため目的基金の積立を行ってきたことも将来負担比率を抑えられた要因である。</a:t>
          </a:r>
        </a:p>
        <a:p>
          <a:r>
            <a:rPr kumimoji="1" lang="ja-JP" altLang="en-US" sz="1400">
              <a:latin typeface="ＭＳ ゴシック" pitchFamily="49" charset="-128"/>
              <a:ea typeface="ＭＳ ゴシック" pitchFamily="49" charset="-128"/>
            </a:rPr>
            <a:t>公共施設の老朽化にともなう新規の地方債発行により起債残高の増加が見込まれるが、交付税措置が見込める起債の活用や、充当可能財源を確保することにより将来の財政負担に備えていく必要がある。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群馬県嬬恋村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財政調整基金に前年度決算余剰金に対する積立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百万円、災害等の影響による財源不足のため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目的基金については、愛する嬬恋基金へ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百万円への積立を行い、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百万円の取崩を行った。基金全体残高では、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財政調整基金については、一定規模を確保すると共に特定目的基金についても老朽化する施設の建設等のため計画的に積立を行う。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振興開発基金　　  ：振興開発の促進。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愛する嬬恋基金 　 ：愛する嬬恋寄附金を適正に管理するため。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文化会館建設基金  ：文化会館の建設に資するため。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森林の有する公益的機能の維持増進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　　　  　：福祉事業の推進を図るため。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振興開発基金　  　：利子分の積立。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愛する嬬恋基金　  ：観光資源の維持発掘に関する事業等のため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百万円を取崩、愛する嬬恋寄附金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百万円を積立た事により基金残高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文化会館建設基金  ：利子分の積立。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森林環境譲与税の事業未充当分を今後の森林整備等のために積立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　　　  　：利子分の積立。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振興開発基金　　  ：毎年度、多少でも積み立てできるよう努めていく。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愛する嬬恋基金　  ：愛する嬬恋寄附金の状況に応じ積立、取崩を行う。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文化会館建設基金  ：文化会館建設のため計画的に積立を行っていく。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森林整備等への有効活用を行う。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　　  　　：福祉事業の推進を図るため積立を行っていく。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前年度決算余剰金に対する積立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百万円、災害等の影響による財源不足のため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結果的に積立額が取崩額を上回った事により増加した。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災害等の不測の事態に対応できるよう、過去の実績等を踏まえ基金残高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億程度を目処に積み立てる事とする。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利息分積立。変動なし。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同程度で推移していく。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29FA9F4-44C7-493D-B212-800C1B39CC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07BA852-E991-4864-8648-62A410A7C0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4CECC4D7-588F-404F-BE82-3D02FF0D094F}"/>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6403C70C-5ED2-4FE3-96FD-A30ABD1D2328}"/>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8AA0D31D-5986-41AC-9025-580D09633379}"/>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653EA048-3303-4A52-B2BC-5B4CA06E7863}"/>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7CA56C97-06D7-4FF4-9382-BAAB256A6DCF}"/>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4CB9D162-2C2F-4737-8804-062EE9742962}"/>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7CF62A24-692F-4229-A2B3-7D483ACBC77C}"/>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574EB161-0EB3-4745-BBA2-13F0DD0CEAD4}"/>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441D1D00-767D-4DA5-AAB2-717DBF266F3A}"/>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595FFAE7-A23C-4D7A-AA23-677B42056EC4}"/>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4EC4F445-BBA6-4BF2-9DAC-84BBE86C1EF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85278DE7-C83C-48E3-AEBD-D8C1ACBF8FC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BAF03C6A-6433-4383-99F1-A38B5F4873F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E715B436-5095-4C47-ADFA-D7487532D08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群馬県嬬恋村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71AFB062-E1C3-4E5E-9DAB-8BC874567CF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4DA70D57-5DE6-4003-8AF4-0030365D455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C5FD2063-1522-4F79-95BE-36232E0E17A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EED030B3-7DC8-472E-98D3-EFDF5BD2EA6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4BE7CA98-CF40-4465-A7A1-83AD48858EE2}"/>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7BC39726-0D84-4D4B-9DAA-30E14B1DAC8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9,418
9,225
337.58
10,108,432
9,659,685
14,552
4,452,913
6,176,658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53F4F6B8-B43F-4763-9F8C-0051E86694B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C84D1CA3-2743-468F-BB2E-6BAA590F71E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6A61E896-B85C-45D2-82CF-BF8E4F66058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50A50CB1-1731-4D7A-96AC-FA342FD4B02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1D07C556-E9AB-46E4-8A12-BFB8DD50C38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277961FC-83A4-4CA2-A7A9-9DC34E75BA8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93330D7A-FAE7-4508-965A-44E2818ADBA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193482E3-7574-4913-92DE-414B82CEEA6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1AA43924-76FE-4A08-978E-0C0948110E0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C27AFE1B-7A5F-421B-B56C-AF4F03E3582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C3FD2B89-28E3-4CF5-BADA-4D042819B94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B65779E6-F785-4B1D-B544-64CA1E9C07A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72D856D7-FD57-4CDF-87F9-E7196AE4B10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C1F37F5C-6EA1-4D75-8B8A-ECA1A387BB0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6EEB8F34-D454-44E6-BE5F-9C6583F8106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C5B77C1D-8EAA-41A9-B267-E581068DDB8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F6D34FED-ECF5-433C-ADAE-D2F00742CAF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CBA62C9-4929-4B4D-A5C8-85F5A0773D26}"/>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A9D27168-FF58-4DBD-8D9A-E2462AA3BF0C}"/>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AB4F7360-CE2C-45DA-BEB1-9849DB32A633}"/>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281946EE-BFF5-4052-8844-C01FA8C1B04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A534AA42-9558-452F-9C94-32F7DE87918E}"/>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8F37DB9B-5E2D-4E18-BCC1-74D3E9AB60F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80905F36-0B1A-401B-8437-6572610483D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180E6C89-68CF-499F-AB2B-EAF9B474E11D}"/>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74C66F82-35E9-41CD-9F1E-5028ADF3F32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FD35C82B-7037-4CE9-A575-6CA18F1306B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86C7EA0E-14E8-4F2D-A723-D381F73054E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CD7FFD74-B142-43D4-98EB-60CE95B18E3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35C35523-BB32-4CD7-9064-12D832408E95}"/>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AD54483A-3E22-4914-A54F-0D5A71310D8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1223144F-4926-4696-B6FD-F4C1419781D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4663B005-611D-4D49-A201-A68E0FCDEF8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CA2E9593-9065-46F9-B5E1-92FD13052D5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57B4A33C-F1F2-47CE-99F7-B3540DABF0C6}"/>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有形固定資産減価償却率については類似団体内平均値と比較すると</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ポイント低くなっているが、群馬県平均と比較すると</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高くなっている。学校施設については、小学校統合による校舎の建替が終了した事により減価償却率は低くなっているが、庁舎をはじめ償却率が高い施設が多い事から、老朽化が進んでいる施設については、個別施設計画等により適切に更新等を進めていく必要があ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D5A4F9E6-6C0B-4CBE-A0DB-FCAB5262BF7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4EC5596E-F9BF-4954-9279-F5150F72899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DEB1F5F9-DCC7-4F5F-8A18-38790E0252D6}"/>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BF83F8D4-B02B-48F6-82CB-B8170ED6FBE1}"/>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B361BD7D-BF72-4685-8530-463709EB401C}"/>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54EBF290-25DA-4021-911D-947BE3CC3D8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C54F171A-0CB2-4CB7-A8C1-1CFC7B6C76A6}"/>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1AF7FE99-2217-4EAA-8E4D-73FCFBD24EC8}"/>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DC218993-2437-406A-B825-893AD70B7F9D}"/>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184DBE14-E58C-453F-B7E6-455DCF96152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B5CE8C77-6F09-4E8F-940E-D93455C2FFF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D787A7B6-88B0-4115-8959-B218DCCCD23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B1A82DC4-40A6-4220-8342-D94DC25AC75D}"/>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8A60919-1588-4A0D-84CF-17EEEDF3C229}"/>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96393</xdr:rowOff>
    </xdr:from>
    <xdr:to>
      <xdr:col>23</xdr:col>
      <xdr:colOff>85090</xdr:colOff>
      <xdr:row>34</xdr:row>
      <xdr:rowOff>163576</xdr:rowOff>
    </xdr:to>
    <xdr:cxnSp macro="">
      <xdr:nvCxnSpPr>
        <xdr:cNvPr id="73" name="直線コネクタ 72">
          <a:extLst>
            <a:ext uri="{FF2B5EF4-FFF2-40B4-BE49-F238E27FC236}">
              <a16:creationId xmlns:a16="http://schemas.microsoft.com/office/drawing/2014/main" id="{615ECC49-91C8-4564-B72A-C37B73FA3FB6}"/>
            </a:ext>
          </a:extLst>
        </xdr:cNvPr>
        <xdr:cNvCxnSpPr/>
      </xdr:nvCxnSpPr>
      <xdr:spPr>
        <a:xfrm flipV="1">
          <a:off x="4760595" y="5497068"/>
          <a:ext cx="1270" cy="126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167403</xdr:rowOff>
    </xdr:from>
    <xdr:ext cx="405111" cy="259045"/>
    <xdr:sp macro="" textlink="">
      <xdr:nvSpPr>
        <xdr:cNvPr id="74" name="有形固定資産減価償却率最小値テキスト">
          <a:extLst>
            <a:ext uri="{FF2B5EF4-FFF2-40B4-BE49-F238E27FC236}">
              <a16:creationId xmlns:a16="http://schemas.microsoft.com/office/drawing/2014/main" id="{F191EE38-5E26-49F2-AB7D-B8BA84574104}"/>
            </a:ext>
          </a:extLst>
        </xdr:cNvPr>
        <xdr:cNvSpPr txBox="1"/>
      </xdr:nvSpPr>
      <xdr:spPr>
        <a:xfrm>
          <a:off x="4813300" y="6768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163576</xdr:rowOff>
    </xdr:from>
    <xdr:to>
      <xdr:col>23</xdr:col>
      <xdr:colOff>174625</xdr:colOff>
      <xdr:row>34</xdr:row>
      <xdr:rowOff>163576</xdr:rowOff>
    </xdr:to>
    <xdr:cxnSp macro="">
      <xdr:nvCxnSpPr>
        <xdr:cNvPr id="75" name="直線コネクタ 74">
          <a:extLst>
            <a:ext uri="{FF2B5EF4-FFF2-40B4-BE49-F238E27FC236}">
              <a16:creationId xmlns:a16="http://schemas.microsoft.com/office/drawing/2014/main" id="{301E5A4A-7A93-4063-889F-4D97820FE860}"/>
            </a:ext>
          </a:extLst>
        </xdr:cNvPr>
        <xdr:cNvCxnSpPr/>
      </xdr:nvCxnSpPr>
      <xdr:spPr>
        <a:xfrm>
          <a:off x="4673600" y="6764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43070</xdr:rowOff>
    </xdr:from>
    <xdr:ext cx="405111" cy="259045"/>
    <xdr:sp macro="" textlink="">
      <xdr:nvSpPr>
        <xdr:cNvPr id="76" name="有形固定資産減価償却率最大値テキスト">
          <a:extLst>
            <a:ext uri="{FF2B5EF4-FFF2-40B4-BE49-F238E27FC236}">
              <a16:creationId xmlns:a16="http://schemas.microsoft.com/office/drawing/2014/main" id="{16EDA46B-F4E6-453B-83E6-E3E2FE906E8B}"/>
            </a:ext>
          </a:extLst>
        </xdr:cNvPr>
        <xdr:cNvSpPr txBox="1"/>
      </xdr:nvSpPr>
      <xdr:spPr>
        <a:xfrm>
          <a:off x="4813300" y="5272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96393</xdr:rowOff>
    </xdr:from>
    <xdr:to>
      <xdr:col>23</xdr:col>
      <xdr:colOff>174625</xdr:colOff>
      <xdr:row>27</xdr:row>
      <xdr:rowOff>96393</xdr:rowOff>
    </xdr:to>
    <xdr:cxnSp macro="">
      <xdr:nvCxnSpPr>
        <xdr:cNvPr id="77" name="直線コネクタ 76">
          <a:extLst>
            <a:ext uri="{FF2B5EF4-FFF2-40B4-BE49-F238E27FC236}">
              <a16:creationId xmlns:a16="http://schemas.microsoft.com/office/drawing/2014/main" id="{9525A673-8CA8-4A2D-8575-D2BF7631013B}"/>
            </a:ext>
          </a:extLst>
        </xdr:cNvPr>
        <xdr:cNvCxnSpPr/>
      </xdr:nvCxnSpPr>
      <xdr:spPr>
        <a:xfrm>
          <a:off x="4673600" y="549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4462</xdr:rowOff>
    </xdr:from>
    <xdr:ext cx="405111" cy="259045"/>
    <xdr:sp macro="" textlink="">
      <xdr:nvSpPr>
        <xdr:cNvPr id="78" name="有形固定資産減価償却率平均値テキスト">
          <a:extLst>
            <a:ext uri="{FF2B5EF4-FFF2-40B4-BE49-F238E27FC236}">
              <a16:creationId xmlns:a16="http://schemas.microsoft.com/office/drawing/2014/main" id="{597FBA09-45C6-4F10-9C00-E3A02CDD26CD}"/>
            </a:ext>
          </a:extLst>
        </xdr:cNvPr>
        <xdr:cNvSpPr txBox="1"/>
      </xdr:nvSpPr>
      <xdr:spPr>
        <a:xfrm>
          <a:off x="4813300" y="626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79" name="フローチャート: 判断 78">
          <a:extLst>
            <a:ext uri="{FF2B5EF4-FFF2-40B4-BE49-F238E27FC236}">
              <a16:creationId xmlns:a16="http://schemas.microsoft.com/office/drawing/2014/main" id="{860ADA6A-88DF-427B-A3A3-9E91566C1692}"/>
            </a:ext>
          </a:extLst>
        </xdr:cNvPr>
        <xdr:cNvSpPr/>
      </xdr:nvSpPr>
      <xdr:spPr>
        <a:xfrm>
          <a:off x="47117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145669</xdr:rowOff>
    </xdr:from>
    <xdr:to>
      <xdr:col>19</xdr:col>
      <xdr:colOff>187325</xdr:colOff>
      <xdr:row>32</xdr:row>
      <xdr:rowOff>75819</xdr:rowOff>
    </xdr:to>
    <xdr:sp macro="" textlink="">
      <xdr:nvSpPr>
        <xdr:cNvPr id="80" name="フローチャート: 判断 79">
          <a:extLst>
            <a:ext uri="{FF2B5EF4-FFF2-40B4-BE49-F238E27FC236}">
              <a16:creationId xmlns:a16="http://schemas.microsoft.com/office/drawing/2014/main" id="{AC942C3D-21B6-4EE9-9807-DB91E63AFD3D}"/>
            </a:ext>
          </a:extLst>
        </xdr:cNvPr>
        <xdr:cNvSpPr/>
      </xdr:nvSpPr>
      <xdr:spPr>
        <a:xfrm>
          <a:off x="4000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113284</xdr:rowOff>
    </xdr:from>
    <xdr:to>
      <xdr:col>15</xdr:col>
      <xdr:colOff>187325</xdr:colOff>
      <xdr:row>32</xdr:row>
      <xdr:rowOff>43434</xdr:rowOff>
    </xdr:to>
    <xdr:sp macro="" textlink="">
      <xdr:nvSpPr>
        <xdr:cNvPr id="81" name="フローチャート: 判断 80">
          <a:extLst>
            <a:ext uri="{FF2B5EF4-FFF2-40B4-BE49-F238E27FC236}">
              <a16:creationId xmlns:a16="http://schemas.microsoft.com/office/drawing/2014/main" id="{D0D340BB-DDF0-44F1-B0B2-D6A9A310CE70}"/>
            </a:ext>
          </a:extLst>
        </xdr:cNvPr>
        <xdr:cNvSpPr/>
      </xdr:nvSpPr>
      <xdr:spPr>
        <a:xfrm>
          <a:off x="3238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72263</xdr:rowOff>
    </xdr:from>
    <xdr:to>
      <xdr:col>11</xdr:col>
      <xdr:colOff>187325</xdr:colOff>
      <xdr:row>32</xdr:row>
      <xdr:rowOff>2413</xdr:rowOff>
    </xdr:to>
    <xdr:sp macro="" textlink="">
      <xdr:nvSpPr>
        <xdr:cNvPr id="82" name="フローチャート: 判断 81">
          <a:extLst>
            <a:ext uri="{FF2B5EF4-FFF2-40B4-BE49-F238E27FC236}">
              <a16:creationId xmlns:a16="http://schemas.microsoft.com/office/drawing/2014/main" id="{628EF933-BD88-49B5-8FA6-8F93F86594E2}"/>
            </a:ext>
          </a:extLst>
        </xdr:cNvPr>
        <xdr:cNvSpPr/>
      </xdr:nvSpPr>
      <xdr:spPr>
        <a:xfrm>
          <a:off x="2476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29083</xdr:rowOff>
    </xdr:from>
    <xdr:to>
      <xdr:col>7</xdr:col>
      <xdr:colOff>187325</xdr:colOff>
      <xdr:row>31</xdr:row>
      <xdr:rowOff>130683</xdr:rowOff>
    </xdr:to>
    <xdr:sp macro="" textlink="">
      <xdr:nvSpPr>
        <xdr:cNvPr id="83" name="フローチャート: 判断 82">
          <a:extLst>
            <a:ext uri="{FF2B5EF4-FFF2-40B4-BE49-F238E27FC236}">
              <a16:creationId xmlns:a16="http://schemas.microsoft.com/office/drawing/2014/main" id="{8D6044C9-9E67-4E9D-8677-3406CBD70273}"/>
            </a:ext>
          </a:extLst>
        </xdr:cNvPr>
        <xdr:cNvSpPr/>
      </xdr:nvSpPr>
      <xdr:spPr>
        <a:xfrm>
          <a:off x="1714500" y="611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6091F3F0-61AA-431D-90AC-6F9371FAB95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7BE74956-215F-472F-B4A6-67D494581A1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823CCC76-4C48-4898-8D6E-623BA91E571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48B8CB5F-1960-4AF3-B617-7E5CD00C33F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AAD1762F-D2DF-49E4-889C-8116BAC47BE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152146</xdr:rowOff>
    </xdr:from>
    <xdr:to>
      <xdr:col>23</xdr:col>
      <xdr:colOff>136525</xdr:colOff>
      <xdr:row>32</xdr:row>
      <xdr:rowOff>82296</xdr:rowOff>
    </xdr:to>
    <xdr:sp macro="" textlink="">
      <xdr:nvSpPr>
        <xdr:cNvPr id="89" name="楕円 88">
          <a:extLst>
            <a:ext uri="{FF2B5EF4-FFF2-40B4-BE49-F238E27FC236}">
              <a16:creationId xmlns:a16="http://schemas.microsoft.com/office/drawing/2014/main" id="{33A37C36-AFF4-4AEF-B53A-BFE9C03C8DBC}"/>
            </a:ext>
          </a:extLst>
        </xdr:cNvPr>
        <xdr:cNvSpPr/>
      </xdr:nvSpPr>
      <xdr:spPr>
        <a:xfrm>
          <a:off x="4711700" y="623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3573</xdr:rowOff>
    </xdr:from>
    <xdr:ext cx="405111" cy="259045"/>
    <xdr:sp macro="" textlink="">
      <xdr:nvSpPr>
        <xdr:cNvPr id="90" name="有形固定資産減価償却率該当値テキスト">
          <a:extLst>
            <a:ext uri="{FF2B5EF4-FFF2-40B4-BE49-F238E27FC236}">
              <a16:creationId xmlns:a16="http://schemas.microsoft.com/office/drawing/2014/main" id="{72524CC3-6B5E-4E36-8275-42BBC5C3313E}"/>
            </a:ext>
          </a:extLst>
        </xdr:cNvPr>
        <xdr:cNvSpPr txBox="1"/>
      </xdr:nvSpPr>
      <xdr:spPr>
        <a:xfrm>
          <a:off x="4813300" y="6090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141351</xdr:rowOff>
    </xdr:from>
    <xdr:to>
      <xdr:col>19</xdr:col>
      <xdr:colOff>187325</xdr:colOff>
      <xdr:row>32</xdr:row>
      <xdr:rowOff>71501</xdr:rowOff>
    </xdr:to>
    <xdr:sp macro="" textlink="">
      <xdr:nvSpPr>
        <xdr:cNvPr id="91" name="楕円 90">
          <a:extLst>
            <a:ext uri="{FF2B5EF4-FFF2-40B4-BE49-F238E27FC236}">
              <a16:creationId xmlns:a16="http://schemas.microsoft.com/office/drawing/2014/main" id="{71E4A4B7-4669-4468-83D8-32E4261F7C55}"/>
            </a:ext>
          </a:extLst>
        </xdr:cNvPr>
        <xdr:cNvSpPr/>
      </xdr:nvSpPr>
      <xdr:spPr>
        <a:xfrm>
          <a:off x="4000500" y="622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20701</xdr:rowOff>
    </xdr:from>
    <xdr:to>
      <xdr:col>23</xdr:col>
      <xdr:colOff>85725</xdr:colOff>
      <xdr:row>32</xdr:row>
      <xdr:rowOff>31496</xdr:rowOff>
    </xdr:to>
    <xdr:cxnSp macro="">
      <xdr:nvCxnSpPr>
        <xdr:cNvPr id="92" name="直線コネクタ 91">
          <a:extLst>
            <a:ext uri="{FF2B5EF4-FFF2-40B4-BE49-F238E27FC236}">
              <a16:creationId xmlns:a16="http://schemas.microsoft.com/office/drawing/2014/main" id="{6639307D-A534-4CFF-AB64-5BEC9A6EB24D}"/>
            </a:ext>
          </a:extLst>
        </xdr:cNvPr>
        <xdr:cNvCxnSpPr/>
      </xdr:nvCxnSpPr>
      <xdr:spPr>
        <a:xfrm>
          <a:off x="4051300" y="6278626"/>
          <a:ext cx="711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108966</xdr:rowOff>
    </xdr:from>
    <xdr:to>
      <xdr:col>15</xdr:col>
      <xdr:colOff>187325</xdr:colOff>
      <xdr:row>32</xdr:row>
      <xdr:rowOff>39116</xdr:rowOff>
    </xdr:to>
    <xdr:sp macro="" textlink="">
      <xdr:nvSpPr>
        <xdr:cNvPr id="93" name="楕円 92">
          <a:extLst>
            <a:ext uri="{FF2B5EF4-FFF2-40B4-BE49-F238E27FC236}">
              <a16:creationId xmlns:a16="http://schemas.microsoft.com/office/drawing/2014/main" id="{0BB10539-B0A3-40F6-BD88-DA0402706D0A}"/>
            </a:ext>
          </a:extLst>
        </xdr:cNvPr>
        <xdr:cNvSpPr/>
      </xdr:nvSpPr>
      <xdr:spPr>
        <a:xfrm>
          <a:off x="3238500" y="619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159766</xdr:rowOff>
    </xdr:from>
    <xdr:to>
      <xdr:col>19</xdr:col>
      <xdr:colOff>136525</xdr:colOff>
      <xdr:row>32</xdr:row>
      <xdr:rowOff>20701</xdr:rowOff>
    </xdr:to>
    <xdr:cxnSp macro="">
      <xdr:nvCxnSpPr>
        <xdr:cNvPr id="94" name="直線コネクタ 93">
          <a:extLst>
            <a:ext uri="{FF2B5EF4-FFF2-40B4-BE49-F238E27FC236}">
              <a16:creationId xmlns:a16="http://schemas.microsoft.com/office/drawing/2014/main" id="{CF77087F-DD72-443E-B0F2-1E598A5D3004}"/>
            </a:ext>
          </a:extLst>
        </xdr:cNvPr>
        <xdr:cNvCxnSpPr/>
      </xdr:nvCxnSpPr>
      <xdr:spPr>
        <a:xfrm>
          <a:off x="3289300" y="6246241"/>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89535</xdr:rowOff>
    </xdr:from>
    <xdr:to>
      <xdr:col>11</xdr:col>
      <xdr:colOff>187325</xdr:colOff>
      <xdr:row>32</xdr:row>
      <xdr:rowOff>19685</xdr:rowOff>
    </xdr:to>
    <xdr:sp macro="" textlink="">
      <xdr:nvSpPr>
        <xdr:cNvPr id="95" name="楕円 94">
          <a:extLst>
            <a:ext uri="{FF2B5EF4-FFF2-40B4-BE49-F238E27FC236}">
              <a16:creationId xmlns:a16="http://schemas.microsoft.com/office/drawing/2014/main" id="{6DF1417F-2D7F-44E6-B5A3-B3F963DE8194}"/>
            </a:ext>
          </a:extLst>
        </xdr:cNvPr>
        <xdr:cNvSpPr/>
      </xdr:nvSpPr>
      <xdr:spPr>
        <a:xfrm>
          <a:off x="24765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140335</xdr:rowOff>
    </xdr:from>
    <xdr:to>
      <xdr:col>15</xdr:col>
      <xdr:colOff>136525</xdr:colOff>
      <xdr:row>31</xdr:row>
      <xdr:rowOff>159766</xdr:rowOff>
    </xdr:to>
    <xdr:cxnSp macro="">
      <xdr:nvCxnSpPr>
        <xdr:cNvPr id="96" name="直線コネクタ 95">
          <a:extLst>
            <a:ext uri="{FF2B5EF4-FFF2-40B4-BE49-F238E27FC236}">
              <a16:creationId xmlns:a16="http://schemas.microsoft.com/office/drawing/2014/main" id="{97DDB4E3-7722-4A14-ADE4-E45B7B26FF2E}"/>
            </a:ext>
          </a:extLst>
        </xdr:cNvPr>
        <xdr:cNvCxnSpPr/>
      </xdr:nvCxnSpPr>
      <xdr:spPr>
        <a:xfrm>
          <a:off x="2527300" y="6226810"/>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67945</xdr:rowOff>
    </xdr:from>
    <xdr:to>
      <xdr:col>7</xdr:col>
      <xdr:colOff>187325</xdr:colOff>
      <xdr:row>31</xdr:row>
      <xdr:rowOff>169545</xdr:rowOff>
    </xdr:to>
    <xdr:sp macro="" textlink="">
      <xdr:nvSpPr>
        <xdr:cNvPr id="97" name="楕円 96">
          <a:extLst>
            <a:ext uri="{FF2B5EF4-FFF2-40B4-BE49-F238E27FC236}">
              <a16:creationId xmlns:a16="http://schemas.microsoft.com/office/drawing/2014/main" id="{A3D49840-040F-4DEF-9A44-3C7A1DFCB584}"/>
            </a:ext>
          </a:extLst>
        </xdr:cNvPr>
        <xdr:cNvSpPr/>
      </xdr:nvSpPr>
      <xdr:spPr>
        <a:xfrm>
          <a:off x="1714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118745</xdr:rowOff>
    </xdr:from>
    <xdr:to>
      <xdr:col>11</xdr:col>
      <xdr:colOff>136525</xdr:colOff>
      <xdr:row>31</xdr:row>
      <xdr:rowOff>140335</xdr:rowOff>
    </xdr:to>
    <xdr:cxnSp macro="">
      <xdr:nvCxnSpPr>
        <xdr:cNvPr id="98" name="直線コネクタ 97">
          <a:extLst>
            <a:ext uri="{FF2B5EF4-FFF2-40B4-BE49-F238E27FC236}">
              <a16:creationId xmlns:a16="http://schemas.microsoft.com/office/drawing/2014/main" id="{35737A59-CEB3-4139-AC7E-03FAE7125B4B}"/>
            </a:ext>
          </a:extLst>
        </xdr:cNvPr>
        <xdr:cNvCxnSpPr/>
      </xdr:nvCxnSpPr>
      <xdr:spPr>
        <a:xfrm>
          <a:off x="1765300" y="6205220"/>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66946</xdr:rowOff>
    </xdr:from>
    <xdr:ext cx="405111" cy="259045"/>
    <xdr:sp macro="" textlink="">
      <xdr:nvSpPr>
        <xdr:cNvPr id="99" name="n_1aveValue有形固定資産減価償却率">
          <a:extLst>
            <a:ext uri="{FF2B5EF4-FFF2-40B4-BE49-F238E27FC236}">
              <a16:creationId xmlns:a16="http://schemas.microsoft.com/office/drawing/2014/main" id="{38316373-ED46-4624-A552-C48D76798DEF}"/>
            </a:ext>
          </a:extLst>
        </xdr:cNvPr>
        <xdr:cNvSpPr txBox="1"/>
      </xdr:nvSpPr>
      <xdr:spPr>
        <a:xfrm>
          <a:off x="3836044" y="632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34561</xdr:rowOff>
    </xdr:from>
    <xdr:ext cx="405111" cy="259045"/>
    <xdr:sp macro="" textlink="">
      <xdr:nvSpPr>
        <xdr:cNvPr id="100" name="n_2aveValue有形固定資産減価償却率">
          <a:extLst>
            <a:ext uri="{FF2B5EF4-FFF2-40B4-BE49-F238E27FC236}">
              <a16:creationId xmlns:a16="http://schemas.microsoft.com/office/drawing/2014/main" id="{09C6B9E6-1E9F-486F-9F01-03FD8C6D54BC}"/>
            </a:ext>
          </a:extLst>
        </xdr:cNvPr>
        <xdr:cNvSpPr txBox="1"/>
      </xdr:nvSpPr>
      <xdr:spPr>
        <a:xfrm>
          <a:off x="3086744" y="6292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18940</xdr:rowOff>
    </xdr:from>
    <xdr:ext cx="405111" cy="259045"/>
    <xdr:sp macro="" textlink="">
      <xdr:nvSpPr>
        <xdr:cNvPr id="101" name="n_3aveValue有形固定資産減価償却率">
          <a:extLst>
            <a:ext uri="{FF2B5EF4-FFF2-40B4-BE49-F238E27FC236}">
              <a16:creationId xmlns:a16="http://schemas.microsoft.com/office/drawing/2014/main" id="{0A528872-D843-4E67-835C-EDCB1940C74B}"/>
            </a:ext>
          </a:extLst>
        </xdr:cNvPr>
        <xdr:cNvSpPr txBox="1"/>
      </xdr:nvSpPr>
      <xdr:spPr>
        <a:xfrm>
          <a:off x="2324744" y="593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147210</xdr:rowOff>
    </xdr:from>
    <xdr:ext cx="405111" cy="259045"/>
    <xdr:sp macro="" textlink="">
      <xdr:nvSpPr>
        <xdr:cNvPr id="102" name="n_4aveValue有形固定資産減価償却率">
          <a:extLst>
            <a:ext uri="{FF2B5EF4-FFF2-40B4-BE49-F238E27FC236}">
              <a16:creationId xmlns:a16="http://schemas.microsoft.com/office/drawing/2014/main" id="{E7BA1673-0179-47DE-A7CC-69DCFE226D37}"/>
            </a:ext>
          </a:extLst>
        </xdr:cNvPr>
        <xdr:cNvSpPr txBox="1"/>
      </xdr:nvSpPr>
      <xdr:spPr>
        <a:xfrm>
          <a:off x="1562744" y="5890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88028</xdr:rowOff>
    </xdr:from>
    <xdr:ext cx="405111" cy="259045"/>
    <xdr:sp macro="" textlink="">
      <xdr:nvSpPr>
        <xdr:cNvPr id="103" name="n_1mainValue有形固定資産減価償却率">
          <a:extLst>
            <a:ext uri="{FF2B5EF4-FFF2-40B4-BE49-F238E27FC236}">
              <a16:creationId xmlns:a16="http://schemas.microsoft.com/office/drawing/2014/main" id="{3B2018FE-3406-4019-9E14-4C18F9194176}"/>
            </a:ext>
          </a:extLst>
        </xdr:cNvPr>
        <xdr:cNvSpPr txBox="1"/>
      </xdr:nvSpPr>
      <xdr:spPr>
        <a:xfrm>
          <a:off x="3836044" y="6003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55643</xdr:rowOff>
    </xdr:from>
    <xdr:ext cx="405111" cy="259045"/>
    <xdr:sp macro="" textlink="">
      <xdr:nvSpPr>
        <xdr:cNvPr id="104" name="n_2mainValue有形固定資産減価償却率">
          <a:extLst>
            <a:ext uri="{FF2B5EF4-FFF2-40B4-BE49-F238E27FC236}">
              <a16:creationId xmlns:a16="http://schemas.microsoft.com/office/drawing/2014/main" id="{6A701688-EBC8-4D38-9F7A-AB8D304D90EA}"/>
            </a:ext>
          </a:extLst>
        </xdr:cNvPr>
        <xdr:cNvSpPr txBox="1"/>
      </xdr:nvSpPr>
      <xdr:spPr>
        <a:xfrm>
          <a:off x="3086744" y="5970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10812</xdr:rowOff>
    </xdr:from>
    <xdr:ext cx="405111" cy="259045"/>
    <xdr:sp macro="" textlink="">
      <xdr:nvSpPr>
        <xdr:cNvPr id="105" name="n_3mainValue有形固定資産減価償却率">
          <a:extLst>
            <a:ext uri="{FF2B5EF4-FFF2-40B4-BE49-F238E27FC236}">
              <a16:creationId xmlns:a16="http://schemas.microsoft.com/office/drawing/2014/main" id="{2E4CFE83-81E6-45DC-87A8-715E2373E1F0}"/>
            </a:ext>
          </a:extLst>
        </xdr:cNvPr>
        <xdr:cNvSpPr txBox="1"/>
      </xdr:nvSpPr>
      <xdr:spPr>
        <a:xfrm>
          <a:off x="23247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160672</xdr:rowOff>
    </xdr:from>
    <xdr:ext cx="405111" cy="259045"/>
    <xdr:sp macro="" textlink="">
      <xdr:nvSpPr>
        <xdr:cNvPr id="106" name="n_4mainValue有形固定資産減価償却率">
          <a:extLst>
            <a:ext uri="{FF2B5EF4-FFF2-40B4-BE49-F238E27FC236}">
              <a16:creationId xmlns:a16="http://schemas.microsoft.com/office/drawing/2014/main" id="{23DC0426-8CAB-4728-B709-8D88F6A8FAC4}"/>
            </a:ext>
          </a:extLst>
        </xdr:cNvPr>
        <xdr:cNvSpPr txBox="1"/>
      </xdr:nvSpPr>
      <xdr:spPr>
        <a:xfrm>
          <a:off x="1562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F23F188D-49C5-4500-AC10-7BDD76CF8F2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39CC65D2-B80B-4E3F-8648-FFC32071008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6384ED25-6F1A-495E-800D-010D582A2C3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[ 333.1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B0F17DF8-96AC-486A-BECE-1BAF1AFD8C5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C41D4934-699B-4492-B044-4116912B0C0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17FB660E-5F91-40B3-B8B1-0F08EDC1F55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3BE0DAED-5BB3-4CD0-9A7B-AB427D44FEA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9265CFCF-F4C3-4E3F-9136-2CFC68F954E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C53C7F2A-6FAC-46DC-AD9A-CF489A4C35D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6627A8EC-CF39-48E8-B75B-18FF1B0445C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D1992A9-602A-42AE-882F-0FA2FCA2D07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725D28D0-D19A-4E2D-9467-C33C2CEE373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4ADF6C81-6EBA-471E-9404-A3FDBE4099B7}"/>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類似団体内平均値と比較すると</a:t>
          </a:r>
          <a:r>
            <a:rPr kumimoji="1" lang="en-US" altLang="ja-JP" sz="1100">
              <a:latin typeface="ＭＳ Ｐゴシック" panose="020B0600070205080204" pitchFamily="50" charset="-128"/>
              <a:ea typeface="ＭＳ Ｐゴシック" panose="020B0600070205080204" pitchFamily="50" charset="-128"/>
            </a:rPr>
            <a:t>69.2</a:t>
          </a:r>
          <a:r>
            <a:rPr kumimoji="1" lang="ja-JP" altLang="en-US" sz="1100">
              <a:latin typeface="ＭＳ Ｐゴシック" panose="020B0600070205080204" pitchFamily="50" charset="-128"/>
              <a:ea typeface="ＭＳ Ｐゴシック" panose="020B0600070205080204" pitchFamily="50" charset="-128"/>
            </a:rPr>
            <a:t>ポイント、群馬県平均と比較すると</a:t>
          </a:r>
          <a:r>
            <a:rPr kumimoji="1" lang="en-US" altLang="ja-JP" sz="1100">
              <a:latin typeface="ＭＳ Ｐゴシック" panose="020B0600070205080204" pitchFamily="50" charset="-128"/>
              <a:ea typeface="ＭＳ Ｐゴシック" panose="020B0600070205080204" pitchFamily="50" charset="-128"/>
            </a:rPr>
            <a:t>340</a:t>
          </a:r>
          <a:r>
            <a:rPr kumimoji="1" lang="ja-JP" altLang="en-US" sz="1100">
              <a:latin typeface="ＭＳ Ｐゴシック" panose="020B0600070205080204" pitchFamily="50" charset="-128"/>
              <a:ea typeface="ＭＳ Ｐゴシック" panose="020B0600070205080204" pitchFamily="50" charset="-128"/>
            </a:rPr>
            <a:t>ポイント低い数字となっている。今後、老朽化した施設等の対応について、地方債の発行を行う際には、償還額以上の借入を行わないようにすると共に、目的基金への積立を行う等、財源を確保し計画的に施設整備を進めていく必要がある。</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76452D75-1A23-453A-B4C1-742FE5DC859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D9718620-777F-401C-AB16-F2D9D4CA7D09}"/>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75C6FE40-2DE9-438D-AC0B-B10306656B93}"/>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59F22CAA-FB0E-4EB1-8B3C-40A77FF941C9}"/>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EE11354F-437C-4DA4-BC47-6C166CCDAE6D}"/>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454E5D9D-1F2A-4E08-B2F5-BD916796D9E3}"/>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7D39107F-2C1A-4B3B-BD61-7EEDE1EA2181}"/>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5AEC4438-4D7C-4B6B-A922-DB31585AEFB6}"/>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70D78534-E521-4387-A060-38D03898DF9E}"/>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7FBF8E39-0224-410A-938D-E9E37218A899}"/>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C6EE7708-20C0-4694-BFE1-B31AE8CCD451}"/>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01AE174A-AB1A-410F-86FD-74E0D865188B}"/>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CBC1E6DF-38BE-4AC5-B8B1-C8BE26D198A3}"/>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0E6D2305-08DE-47D3-B005-0A6505B04941}"/>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1C8156BB-2FB9-469A-8474-FD788E62F818}"/>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DBA720E8-2BAF-4396-8386-06B7931C65B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9E9C6223-164F-4218-BD14-452374A888D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10492</xdr:rowOff>
    </xdr:to>
    <xdr:cxnSp macro="">
      <xdr:nvCxnSpPr>
        <xdr:cNvPr id="137" name="直線コネクタ 136">
          <a:extLst>
            <a:ext uri="{FF2B5EF4-FFF2-40B4-BE49-F238E27FC236}">
              <a16:creationId xmlns:a16="http://schemas.microsoft.com/office/drawing/2014/main" id="{5B67C63F-F7BD-4B2F-BA12-BD730CEF6857}"/>
            </a:ext>
          </a:extLst>
        </xdr:cNvPr>
        <xdr:cNvCxnSpPr/>
      </xdr:nvCxnSpPr>
      <xdr:spPr>
        <a:xfrm flipV="1">
          <a:off x="14793595" y="5261428"/>
          <a:ext cx="1269" cy="134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xdr:rowOff>
    </xdr:from>
    <xdr:ext cx="560923" cy="259045"/>
    <xdr:sp macro="" textlink="">
      <xdr:nvSpPr>
        <xdr:cNvPr id="138" name="債務償還比率最小値テキスト">
          <a:extLst>
            <a:ext uri="{FF2B5EF4-FFF2-40B4-BE49-F238E27FC236}">
              <a16:creationId xmlns:a16="http://schemas.microsoft.com/office/drawing/2014/main" id="{FAC62C2F-9E78-42F0-9BE4-CA928986066B}"/>
            </a:ext>
          </a:extLst>
        </xdr:cNvPr>
        <xdr:cNvSpPr txBox="1"/>
      </xdr:nvSpPr>
      <xdr:spPr>
        <a:xfrm>
          <a:off x="14846300" y="6615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xdr:rowOff>
    </xdr:from>
    <xdr:to>
      <xdr:col>76</xdr:col>
      <xdr:colOff>111125</xdr:colOff>
      <xdr:row>34</xdr:row>
      <xdr:rowOff>10492</xdr:rowOff>
    </xdr:to>
    <xdr:cxnSp macro="">
      <xdr:nvCxnSpPr>
        <xdr:cNvPr id="139" name="直線コネクタ 138">
          <a:extLst>
            <a:ext uri="{FF2B5EF4-FFF2-40B4-BE49-F238E27FC236}">
              <a16:creationId xmlns:a16="http://schemas.microsoft.com/office/drawing/2014/main" id="{A29DD670-BB64-4482-AFE0-B6E617498553}"/>
            </a:ext>
          </a:extLst>
        </xdr:cNvPr>
        <xdr:cNvCxnSpPr/>
      </xdr:nvCxnSpPr>
      <xdr:spPr>
        <a:xfrm>
          <a:off x="14706600" y="66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FA4A312A-5851-4A1D-BA45-626B9ADEF8BF}"/>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F46E8561-C302-4791-9750-8CE52CE4066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30533</xdr:rowOff>
    </xdr:from>
    <xdr:ext cx="469744" cy="259045"/>
    <xdr:sp macro="" textlink="">
      <xdr:nvSpPr>
        <xdr:cNvPr id="142" name="債務償還比率平均値テキスト">
          <a:extLst>
            <a:ext uri="{FF2B5EF4-FFF2-40B4-BE49-F238E27FC236}">
              <a16:creationId xmlns:a16="http://schemas.microsoft.com/office/drawing/2014/main" id="{FCF69BB4-3590-401B-AA41-DF460071EE6B}"/>
            </a:ext>
          </a:extLst>
        </xdr:cNvPr>
        <xdr:cNvSpPr txBox="1"/>
      </xdr:nvSpPr>
      <xdr:spPr>
        <a:xfrm>
          <a:off x="14846300" y="5602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52106</xdr:rowOff>
    </xdr:from>
    <xdr:to>
      <xdr:col>76</xdr:col>
      <xdr:colOff>73025</xdr:colOff>
      <xdr:row>28</xdr:row>
      <xdr:rowOff>153706</xdr:rowOff>
    </xdr:to>
    <xdr:sp macro="" textlink="">
      <xdr:nvSpPr>
        <xdr:cNvPr id="143" name="フローチャート: 判断 142">
          <a:extLst>
            <a:ext uri="{FF2B5EF4-FFF2-40B4-BE49-F238E27FC236}">
              <a16:creationId xmlns:a16="http://schemas.microsoft.com/office/drawing/2014/main" id="{EB981E5D-5F07-4B5D-B948-4DF1AAB10D98}"/>
            </a:ext>
          </a:extLst>
        </xdr:cNvPr>
        <xdr:cNvSpPr/>
      </xdr:nvSpPr>
      <xdr:spPr>
        <a:xfrm>
          <a:off x="14744700" y="562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55910</xdr:rowOff>
    </xdr:from>
    <xdr:to>
      <xdr:col>72</xdr:col>
      <xdr:colOff>123825</xdr:colOff>
      <xdr:row>28</xdr:row>
      <xdr:rowOff>157510</xdr:rowOff>
    </xdr:to>
    <xdr:sp macro="" textlink="">
      <xdr:nvSpPr>
        <xdr:cNvPr id="144" name="フローチャート: 判断 143">
          <a:extLst>
            <a:ext uri="{FF2B5EF4-FFF2-40B4-BE49-F238E27FC236}">
              <a16:creationId xmlns:a16="http://schemas.microsoft.com/office/drawing/2014/main" id="{88998092-2832-4F42-8393-EE4AC03A262A}"/>
            </a:ext>
          </a:extLst>
        </xdr:cNvPr>
        <xdr:cNvSpPr/>
      </xdr:nvSpPr>
      <xdr:spPr>
        <a:xfrm>
          <a:off x="14033500" y="5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67322</xdr:rowOff>
    </xdr:from>
    <xdr:to>
      <xdr:col>68</xdr:col>
      <xdr:colOff>123825</xdr:colOff>
      <xdr:row>28</xdr:row>
      <xdr:rowOff>168922</xdr:rowOff>
    </xdr:to>
    <xdr:sp macro="" textlink="">
      <xdr:nvSpPr>
        <xdr:cNvPr id="145" name="フローチャート: 判断 144">
          <a:extLst>
            <a:ext uri="{FF2B5EF4-FFF2-40B4-BE49-F238E27FC236}">
              <a16:creationId xmlns:a16="http://schemas.microsoft.com/office/drawing/2014/main" id="{7CFE0584-15B4-475A-9F10-C83B5C38B2F5}"/>
            </a:ext>
          </a:extLst>
        </xdr:cNvPr>
        <xdr:cNvSpPr/>
      </xdr:nvSpPr>
      <xdr:spPr>
        <a:xfrm>
          <a:off x="13271500" y="56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59406</xdr:rowOff>
    </xdr:from>
    <xdr:to>
      <xdr:col>64</xdr:col>
      <xdr:colOff>123825</xdr:colOff>
      <xdr:row>28</xdr:row>
      <xdr:rowOff>161006</xdr:rowOff>
    </xdr:to>
    <xdr:sp macro="" textlink="">
      <xdr:nvSpPr>
        <xdr:cNvPr id="146" name="フローチャート: 判断 145">
          <a:extLst>
            <a:ext uri="{FF2B5EF4-FFF2-40B4-BE49-F238E27FC236}">
              <a16:creationId xmlns:a16="http://schemas.microsoft.com/office/drawing/2014/main" id="{D8D8B5F8-3207-41A9-B6C6-ADC3C2639265}"/>
            </a:ext>
          </a:extLst>
        </xdr:cNvPr>
        <xdr:cNvSpPr/>
      </xdr:nvSpPr>
      <xdr:spPr>
        <a:xfrm>
          <a:off x="12509500" y="563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40694</xdr:rowOff>
    </xdr:from>
    <xdr:to>
      <xdr:col>60</xdr:col>
      <xdr:colOff>123825</xdr:colOff>
      <xdr:row>28</xdr:row>
      <xdr:rowOff>142294</xdr:rowOff>
    </xdr:to>
    <xdr:sp macro="" textlink="">
      <xdr:nvSpPr>
        <xdr:cNvPr id="147" name="フローチャート: 判断 146">
          <a:extLst>
            <a:ext uri="{FF2B5EF4-FFF2-40B4-BE49-F238E27FC236}">
              <a16:creationId xmlns:a16="http://schemas.microsoft.com/office/drawing/2014/main" id="{6C3B457E-43C5-4E08-9E2B-087DDAFD7C2D}"/>
            </a:ext>
          </a:extLst>
        </xdr:cNvPr>
        <xdr:cNvSpPr/>
      </xdr:nvSpPr>
      <xdr:spPr>
        <a:xfrm>
          <a:off x="11747500" y="561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28A15A7C-4F54-4D1A-A9B0-D74F5AFB259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DB1D2F2D-9BEC-4B8B-ADD3-3CF9CD6B02F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FFBAC6F3-5A24-4619-A940-DE294E2EA47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902AB96-A479-4DE3-9A4A-8D82A1B5F01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EC83B4A5-345B-4E81-A8EB-07A94ABDD7A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152412</xdr:rowOff>
    </xdr:from>
    <xdr:to>
      <xdr:col>76</xdr:col>
      <xdr:colOff>73025</xdr:colOff>
      <xdr:row>28</xdr:row>
      <xdr:rowOff>82562</xdr:rowOff>
    </xdr:to>
    <xdr:sp macro="" textlink="">
      <xdr:nvSpPr>
        <xdr:cNvPr id="153" name="楕円 152">
          <a:extLst>
            <a:ext uri="{FF2B5EF4-FFF2-40B4-BE49-F238E27FC236}">
              <a16:creationId xmlns:a16="http://schemas.microsoft.com/office/drawing/2014/main" id="{C7CF1BD1-BA2F-4BF8-8A01-B1898ADDB7D8}"/>
            </a:ext>
          </a:extLst>
        </xdr:cNvPr>
        <xdr:cNvSpPr/>
      </xdr:nvSpPr>
      <xdr:spPr>
        <a:xfrm>
          <a:off x="14744700" y="555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3839</xdr:rowOff>
    </xdr:from>
    <xdr:ext cx="469744" cy="259045"/>
    <xdr:sp macro="" textlink="">
      <xdr:nvSpPr>
        <xdr:cNvPr id="154" name="債務償還比率該当値テキスト">
          <a:extLst>
            <a:ext uri="{FF2B5EF4-FFF2-40B4-BE49-F238E27FC236}">
              <a16:creationId xmlns:a16="http://schemas.microsoft.com/office/drawing/2014/main" id="{81C6E1EC-15F1-4C23-8834-D3FC71FF9D26}"/>
            </a:ext>
          </a:extLst>
        </xdr:cNvPr>
        <xdr:cNvSpPr txBox="1"/>
      </xdr:nvSpPr>
      <xdr:spPr>
        <a:xfrm>
          <a:off x="14846300" y="540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29283</xdr:rowOff>
    </xdr:from>
    <xdr:to>
      <xdr:col>72</xdr:col>
      <xdr:colOff>123825</xdr:colOff>
      <xdr:row>28</xdr:row>
      <xdr:rowOff>130883</xdr:rowOff>
    </xdr:to>
    <xdr:sp macro="" textlink="">
      <xdr:nvSpPr>
        <xdr:cNvPr id="155" name="楕円 154">
          <a:extLst>
            <a:ext uri="{FF2B5EF4-FFF2-40B4-BE49-F238E27FC236}">
              <a16:creationId xmlns:a16="http://schemas.microsoft.com/office/drawing/2014/main" id="{0491BC81-0109-4336-9904-714A2148CCF2}"/>
            </a:ext>
          </a:extLst>
        </xdr:cNvPr>
        <xdr:cNvSpPr/>
      </xdr:nvSpPr>
      <xdr:spPr>
        <a:xfrm>
          <a:off x="14033500" y="560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31762</xdr:rowOff>
    </xdr:from>
    <xdr:to>
      <xdr:col>76</xdr:col>
      <xdr:colOff>22225</xdr:colOff>
      <xdr:row>28</xdr:row>
      <xdr:rowOff>80083</xdr:rowOff>
    </xdr:to>
    <xdr:cxnSp macro="">
      <xdr:nvCxnSpPr>
        <xdr:cNvPr id="156" name="直線コネクタ 155">
          <a:extLst>
            <a:ext uri="{FF2B5EF4-FFF2-40B4-BE49-F238E27FC236}">
              <a16:creationId xmlns:a16="http://schemas.microsoft.com/office/drawing/2014/main" id="{65699B1C-B0A8-416F-9E7F-909B729A4762}"/>
            </a:ext>
          </a:extLst>
        </xdr:cNvPr>
        <xdr:cNvCxnSpPr/>
      </xdr:nvCxnSpPr>
      <xdr:spPr>
        <a:xfrm flipV="1">
          <a:off x="14084300" y="5603887"/>
          <a:ext cx="711200" cy="4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30722</xdr:rowOff>
    </xdr:from>
    <xdr:to>
      <xdr:col>68</xdr:col>
      <xdr:colOff>123825</xdr:colOff>
      <xdr:row>28</xdr:row>
      <xdr:rowOff>132322</xdr:rowOff>
    </xdr:to>
    <xdr:sp macro="" textlink="">
      <xdr:nvSpPr>
        <xdr:cNvPr id="157" name="楕円 156">
          <a:extLst>
            <a:ext uri="{FF2B5EF4-FFF2-40B4-BE49-F238E27FC236}">
              <a16:creationId xmlns:a16="http://schemas.microsoft.com/office/drawing/2014/main" id="{5404D472-6D77-4688-A813-B41EB8CAB5FE}"/>
            </a:ext>
          </a:extLst>
        </xdr:cNvPr>
        <xdr:cNvSpPr/>
      </xdr:nvSpPr>
      <xdr:spPr>
        <a:xfrm>
          <a:off x="13271500" y="560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80083</xdr:rowOff>
    </xdr:from>
    <xdr:to>
      <xdr:col>72</xdr:col>
      <xdr:colOff>73025</xdr:colOff>
      <xdr:row>28</xdr:row>
      <xdr:rowOff>81522</xdr:rowOff>
    </xdr:to>
    <xdr:cxnSp macro="">
      <xdr:nvCxnSpPr>
        <xdr:cNvPr id="158" name="直線コネクタ 157">
          <a:extLst>
            <a:ext uri="{FF2B5EF4-FFF2-40B4-BE49-F238E27FC236}">
              <a16:creationId xmlns:a16="http://schemas.microsoft.com/office/drawing/2014/main" id="{36A398B9-7740-4EBB-BA9E-32B963FD8945}"/>
            </a:ext>
          </a:extLst>
        </xdr:cNvPr>
        <xdr:cNvCxnSpPr/>
      </xdr:nvCxnSpPr>
      <xdr:spPr>
        <a:xfrm flipV="1">
          <a:off x="13322300" y="5652208"/>
          <a:ext cx="762000" cy="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31853</xdr:rowOff>
    </xdr:from>
    <xdr:to>
      <xdr:col>64</xdr:col>
      <xdr:colOff>123825</xdr:colOff>
      <xdr:row>28</xdr:row>
      <xdr:rowOff>133453</xdr:rowOff>
    </xdr:to>
    <xdr:sp macro="" textlink="">
      <xdr:nvSpPr>
        <xdr:cNvPr id="159" name="楕円 158">
          <a:extLst>
            <a:ext uri="{FF2B5EF4-FFF2-40B4-BE49-F238E27FC236}">
              <a16:creationId xmlns:a16="http://schemas.microsoft.com/office/drawing/2014/main" id="{2F48724C-6594-4D4A-816B-EE45A7EB6933}"/>
            </a:ext>
          </a:extLst>
        </xdr:cNvPr>
        <xdr:cNvSpPr/>
      </xdr:nvSpPr>
      <xdr:spPr>
        <a:xfrm>
          <a:off x="12509500" y="560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81522</xdr:rowOff>
    </xdr:from>
    <xdr:to>
      <xdr:col>68</xdr:col>
      <xdr:colOff>73025</xdr:colOff>
      <xdr:row>28</xdr:row>
      <xdr:rowOff>82653</xdr:rowOff>
    </xdr:to>
    <xdr:cxnSp macro="">
      <xdr:nvCxnSpPr>
        <xdr:cNvPr id="160" name="直線コネクタ 159">
          <a:extLst>
            <a:ext uri="{FF2B5EF4-FFF2-40B4-BE49-F238E27FC236}">
              <a16:creationId xmlns:a16="http://schemas.microsoft.com/office/drawing/2014/main" id="{61873744-32F6-4E18-B301-E87D88AC6129}"/>
            </a:ext>
          </a:extLst>
        </xdr:cNvPr>
        <xdr:cNvCxnSpPr/>
      </xdr:nvCxnSpPr>
      <xdr:spPr>
        <a:xfrm flipV="1">
          <a:off x="12560300" y="5653647"/>
          <a:ext cx="762000" cy="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11085</xdr:rowOff>
    </xdr:from>
    <xdr:to>
      <xdr:col>60</xdr:col>
      <xdr:colOff>123825</xdr:colOff>
      <xdr:row>28</xdr:row>
      <xdr:rowOff>112685</xdr:rowOff>
    </xdr:to>
    <xdr:sp macro="" textlink="">
      <xdr:nvSpPr>
        <xdr:cNvPr id="161" name="楕円 160">
          <a:extLst>
            <a:ext uri="{FF2B5EF4-FFF2-40B4-BE49-F238E27FC236}">
              <a16:creationId xmlns:a16="http://schemas.microsoft.com/office/drawing/2014/main" id="{0B381D18-D70D-448C-BA27-A768D66982C3}"/>
            </a:ext>
          </a:extLst>
        </xdr:cNvPr>
        <xdr:cNvSpPr/>
      </xdr:nvSpPr>
      <xdr:spPr>
        <a:xfrm>
          <a:off x="11747500" y="558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61885</xdr:rowOff>
    </xdr:from>
    <xdr:to>
      <xdr:col>64</xdr:col>
      <xdr:colOff>73025</xdr:colOff>
      <xdr:row>28</xdr:row>
      <xdr:rowOff>82653</xdr:rowOff>
    </xdr:to>
    <xdr:cxnSp macro="">
      <xdr:nvCxnSpPr>
        <xdr:cNvPr id="162" name="直線コネクタ 161">
          <a:extLst>
            <a:ext uri="{FF2B5EF4-FFF2-40B4-BE49-F238E27FC236}">
              <a16:creationId xmlns:a16="http://schemas.microsoft.com/office/drawing/2014/main" id="{F7B2F817-180B-4CBC-8621-8C8E356A0ACF}"/>
            </a:ext>
          </a:extLst>
        </xdr:cNvPr>
        <xdr:cNvCxnSpPr/>
      </xdr:nvCxnSpPr>
      <xdr:spPr>
        <a:xfrm>
          <a:off x="11798300" y="5634010"/>
          <a:ext cx="762000" cy="2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148637</xdr:rowOff>
    </xdr:from>
    <xdr:ext cx="469744" cy="259045"/>
    <xdr:sp macro="" textlink="">
      <xdr:nvSpPr>
        <xdr:cNvPr id="163" name="n_1aveValue債務償還比率">
          <a:extLst>
            <a:ext uri="{FF2B5EF4-FFF2-40B4-BE49-F238E27FC236}">
              <a16:creationId xmlns:a16="http://schemas.microsoft.com/office/drawing/2014/main" id="{E993F1A6-2833-4CDE-BB10-588809777186}"/>
            </a:ext>
          </a:extLst>
        </xdr:cNvPr>
        <xdr:cNvSpPr txBox="1"/>
      </xdr:nvSpPr>
      <xdr:spPr>
        <a:xfrm>
          <a:off x="13836727" y="57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160049</xdr:rowOff>
    </xdr:from>
    <xdr:ext cx="469744" cy="259045"/>
    <xdr:sp macro="" textlink="">
      <xdr:nvSpPr>
        <xdr:cNvPr id="164" name="n_2aveValue債務償還比率">
          <a:extLst>
            <a:ext uri="{FF2B5EF4-FFF2-40B4-BE49-F238E27FC236}">
              <a16:creationId xmlns:a16="http://schemas.microsoft.com/office/drawing/2014/main" id="{13542C7D-29B7-4824-B7BE-28C3F806092D}"/>
            </a:ext>
          </a:extLst>
        </xdr:cNvPr>
        <xdr:cNvSpPr txBox="1"/>
      </xdr:nvSpPr>
      <xdr:spPr>
        <a:xfrm>
          <a:off x="13087427" y="5732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152133</xdr:rowOff>
    </xdr:from>
    <xdr:ext cx="469744" cy="259045"/>
    <xdr:sp macro="" textlink="">
      <xdr:nvSpPr>
        <xdr:cNvPr id="165" name="n_3aveValue債務償還比率">
          <a:extLst>
            <a:ext uri="{FF2B5EF4-FFF2-40B4-BE49-F238E27FC236}">
              <a16:creationId xmlns:a16="http://schemas.microsoft.com/office/drawing/2014/main" id="{EC581F55-75CC-4F22-8D9A-5781F403A533}"/>
            </a:ext>
          </a:extLst>
        </xdr:cNvPr>
        <xdr:cNvSpPr txBox="1"/>
      </xdr:nvSpPr>
      <xdr:spPr>
        <a:xfrm>
          <a:off x="12325427" y="572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133421</xdr:rowOff>
    </xdr:from>
    <xdr:ext cx="469744" cy="259045"/>
    <xdr:sp macro="" textlink="">
      <xdr:nvSpPr>
        <xdr:cNvPr id="166" name="n_4aveValue債務償還比率">
          <a:extLst>
            <a:ext uri="{FF2B5EF4-FFF2-40B4-BE49-F238E27FC236}">
              <a16:creationId xmlns:a16="http://schemas.microsoft.com/office/drawing/2014/main" id="{5EE0840C-A79F-455D-9587-427817CFCF58}"/>
            </a:ext>
          </a:extLst>
        </xdr:cNvPr>
        <xdr:cNvSpPr txBox="1"/>
      </xdr:nvSpPr>
      <xdr:spPr>
        <a:xfrm>
          <a:off x="11563427" y="570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147410</xdr:rowOff>
    </xdr:from>
    <xdr:ext cx="469744" cy="259045"/>
    <xdr:sp macro="" textlink="">
      <xdr:nvSpPr>
        <xdr:cNvPr id="167" name="n_1mainValue債務償還比率">
          <a:extLst>
            <a:ext uri="{FF2B5EF4-FFF2-40B4-BE49-F238E27FC236}">
              <a16:creationId xmlns:a16="http://schemas.microsoft.com/office/drawing/2014/main" id="{36CC11A2-078C-4A08-8389-009183F45FBA}"/>
            </a:ext>
          </a:extLst>
        </xdr:cNvPr>
        <xdr:cNvSpPr txBox="1"/>
      </xdr:nvSpPr>
      <xdr:spPr>
        <a:xfrm>
          <a:off x="13836727" y="537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148849</xdr:rowOff>
    </xdr:from>
    <xdr:ext cx="469744" cy="259045"/>
    <xdr:sp macro="" textlink="">
      <xdr:nvSpPr>
        <xdr:cNvPr id="168" name="n_2mainValue債務償還比率">
          <a:extLst>
            <a:ext uri="{FF2B5EF4-FFF2-40B4-BE49-F238E27FC236}">
              <a16:creationId xmlns:a16="http://schemas.microsoft.com/office/drawing/2014/main" id="{8D7C767F-1263-46E5-B501-DF55F9CA4AA9}"/>
            </a:ext>
          </a:extLst>
        </xdr:cNvPr>
        <xdr:cNvSpPr txBox="1"/>
      </xdr:nvSpPr>
      <xdr:spPr>
        <a:xfrm>
          <a:off x="13087427" y="537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149980</xdr:rowOff>
    </xdr:from>
    <xdr:ext cx="469744" cy="259045"/>
    <xdr:sp macro="" textlink="">
      <xdr:nvSpPr>
        <xdr:cNvPr id="169" name="n_3mainValue債務償還比率">
          <a:extLst>
            <a:ext uri="{FF2B5EF4-FFF2-40B4-BE49-F238E27FC236}">
              <a16:creationId xmlns:a16="http://schemas.microsoft.com/office/drawing/2014/main" id="{ED283764-4901-4E20-A78B-5AE62BF743CF}"/>
            </a:ext>
          </a:extLst>
        </xdr:cNvPr>
        <xdr:cNvSpPr txBox="1"/>
      </xdr:nvSpPr>
      <xdr:spPr>
        <a:xfrm>
          <a:off x="12325427" y="537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129212</xdr:rowOff>
    </xdr:from>
    <xdr:ext cx="469744" cy="259045"/>
    <xdr:sp macro="" textlink="">
      <xdr:nvSpPr>
        <xdr:cNvPr id="170" name="n_4mainValue債務償還比率">
          <a:extLst>
            <a:ext uri="{FF2B5EF4-FFF2-40B4-BE49-F238E27FC236}">
              <a16:creationId xmlns:a16="http://schemas.microsoft.com/office/drawing/2014/main" id="{397A8DD9-80EF-42E8-BB05-2F2D28B4B395}"/>
            </a:ext>
          </a:extLst>
        </xdr:cNvPr>
        <xdr:cNvSpPr txBox="1"/>
      </xdr:nvSpPr>
      <xdr:spPr>
        <a:xfrm>
          <a:off x="11563427" y="535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D54C54FB-A5D3-4DE2-B187-B403611BD70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21D74AD6-48D7-48BE-BBC3-CE440E353CD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A34B0C77-0B02-48D0-92D5-24ECB67DB64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51666B29-5EDD-4728-80D0-65B7683A76F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703CD994-9ADB-4222-91AD-1BE19782953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3B158BD-EB12-4506-9CF2-E521801033E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1027AA7-ED47-4950-941A-9747FECBEB9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4356E12-C7D9-479D-BDFD-4A260A0870F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74B2935-3F62-4030-9AA7-7D93A7F669C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CC2556-0E9F-4A58-AD50-ED6357C416C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群馬県嬬恋村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B694D78-7A50-446E-8A64-33DE3D1D715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29AB537-56B0-4529-B311-991EEFA8BC0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8EB3BEB-22DE-4C7F-93AF-D0AA70F8394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CB46489-42FA-4CB7-980F-2518BDB527D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6E5AD5F-18CD-4E44-B5A3-643407C62A2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13EA0B7-65AE-477F-947D-63103A3993A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9,418
9,225
337.58
10,108,432
9,659,685
14,552
4,452,913
6,176,658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FF4A0A3-F9B9-47A9-8647-6004C88808C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1F5D5C8-7D86-43DB-BE58-7545ECDDC08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4825E75-5113-49AB-91C2-9472E358929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2D72988-EFB7-497E-B33F-7B4FA9CD269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659342C-4DFF-4A30-9894-2245E1EFDF3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91CDFBA-0B6C-4B57-BCDD-8A1BB1F5525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9A6F1D5-72B8-48AB-909D-93246628B9F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5AA85F5-873C-4BA4-8ED6-8CDB9171ACD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6957D09-5B10-4745-BCDE-FE92C08CC50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4F1333F-033D-4802-BECC-AD4B72EA5AA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A70AC06-D518-4105-8A24-B673292CFA3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3DBD0A1-08E8-4710-BDC5-2290D64309C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BFFB7E7-30BA-4DCA-ABA6-3220FA6252F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C24E1AA-03DC-498C-974B-2B290123BE2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2C3FB85-30C8-4004-B6D7-114F5E7035D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03711F1-76C8-4811-981A-AB6270337CB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8F37291-DDC4-4742-8ABD-1E1A55664FD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2A96865-D20F-4105-80A8-3BD8D193BD9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7D184A4-20FC-416D-96C4-E6760C7B911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B03E915-C497-43D1-ACCC-114FC967965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B0F8F40-F8E4-40C8-9327-1C250D385BC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BA327E2-C294-47EB-B647-F0DCB8814A8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43131A2-8ABE-4587-B4D1-ADDD6C8CEF2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25104A9-5C53-4F64-B4B3-187E4F0386A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D31ECB3-101C-4B2D-A9B7-CDCCC437DD9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FA227D7-6DAC-40C6-BEE6-033A12A29D2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913A3BA-3BD4-44D8-AC64-4CA091F6814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D6F412E-5A71-43B8-8A90-D0B83641889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6FF2A41-8D0A-4071-A7D8-63A1FAA494B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12BEFC4-7C3B-4E21-9938-9F2CC84D0D9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9A79BFB-00B1-4972-B79F-6A52DFEB262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41B00B5-F5A6-43C9-9235-D1A50A6485A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E5B7AEDD-2035-41C2-88D2-781C2319643F}"/>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216FA989-86DA-4D0C-972E-4D776F99C1D7}"/>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9BACFF25-7F63-448F-9967-3E77ADD35C13}"/>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8AAA985-25C8-4E5D-9AFF-0843DC28A65F}"/>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219B78FE-B6A1-4E55-86E5-2C547F521CF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ADB28D0-F4A0-4EEB-95A1-21D9F5DFE1B8}"/>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AD7EF15F-9FE0-49B1-8CC7-9FA501AB385E}"/>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AE779DB0-E3AF-4933-8EE3-7403F890EAE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1F63D41-9FF9-48E3-A882-6F548BA868F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D3F8DB86-7BFA-4F97-A7CF-9515CC1594A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C227E571-A8FF-4D59-BB31-6CAC0D01450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9EC2E6-C27B-4C45-9B6A-FC604718D871}"/>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2EF2664-B58B-4275-829D-F4A6EFF185A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363C6073-2583-476B-8839-6F2BF06111D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143147</xdr:rowOff>
    </xdr:to>
    <xdr:cxnSp macro="">
      <xdr:nvCxnSpPr>
        <xdr:cNvPr id="58" name="直線コネクタ 57">
          <a:extLst>
            <a:ext uri="{FF2B5EF4-FFF2-40B4-BE49-F238E27FC236}">
              <a16:creationId xmlns:a16="http://schemas.microsoft.com/office/drawing/2014/main" id="{D9D75094-2D23-47DE-9D51-320C6984AB86}"/>
            </a:ext>
          </a:extLst>
        </xdr:cNvPr>
        <xdr:cNvCxnSpPr/>
      </xdr:nvCxnSpPr>
      <xdr:spPr>
        <a:xfrm flipV="1">
          <a:off x="4634865" y="5725886"/>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146974</xdr:rowOff>
    </xdr:from>
    <xdr:ext cx="405111" cy="259045"/>
    <xdr:sp macro="" textlink="">
      <xdr:nvSpPr>
        <xdr:cNvPr id="59" name="【道路】&#10;有形固定資産減価償却率最小値テキスト">
          <a:extLst>
            <a:ext uri="{FF2B5EF4-FFF2-40B4-BE49-F238E27FC236}">
              <a16:creationId xmlns:a16="http://schemas.microsoft.com/office/drawing/2014/main" id="{91E42396-2199-4036-8441-31EF1443AE64}"/>
            </a:ext>
          </a:extLst>
        </xdr:cNvPr>
        <xdr:cNvSpPr txBox="1"/>
      </xdr:nvSpPr>
      <xdr:spPr>
        <a:xfrm>
          <a:off x="4673600" y="717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143147</xdr:rowOff>
    </xdr:from>
    <xdr:to>
      <xdr:col>24</xdr:col>
      <xdr:colOff>152400</xdr:colOff>
      <xdr:row>41</xdr:row>
      <xdr:rowOff>143147</xdr:rowOff>
    </xdr:to>
    <xdr:cxnSp macro="">
      <xdr:nvCxnSpPr>
        <xdr:cNvPr id="60" name="直線コネクタ 59">
          <a:extLst>
            <a:ext uri="{FF2B5EF4-FFF2-40B4-BE49-F238E27FC236}">
              <a16:creationId xmlns:a16="http://schemas.microsoft.com/office/drawing/2014/main" id="{209362B8-2D69-4F6B-836F-170066885B93}"/>
            </a:ext>
          </a:extLst>
        </xdr:cNvPr>
        <xdr:cNvCxnSpPr/>
      </xdr:nvCxnSpPr>
      <xdr:spPr>
        <a:xfrm>
          <a:off x="4546600" y="717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道路】&#10;有形固定資産減価償却率最大値テキスト">
          <a:extLst>
            <a:ext uri="{FF2B5EF4-FFF2-40B4-BE49-F238E27FC236}">
              <a16:creationId xmlns:a16="http://schemas.microsoft.com/office/drawing/2014/main" id="{D1B18B42-2CCC-4985-B7B6-901C1F9FAF22}"/>
            </a:ext>
          </a:extLst>
        </xdr:cNvPr>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a:extLst>
            <a:ext uri="{FF2B5EF4-FFF2-40B4-BE49-F238E27FC236}">
              <a16:creationId xmlns:a16="http://schemas.microsoft.com/office/drawing/2014/main" id="{7CABA86A-5987-4B70-84FD-6D79003D0D5B}"/>
            </a:ext>
          </a:extLst>
        </xdr:cNvPr>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162214</xdr:rowOff>
    </xdr:from>
    <xdr:ext cx="405111" cy="259045"/>
    <xdr:sp macro="" textlink="">
      <xdr:nvSpPr>
        <xdr:cNvPr id="63" name="【道路】&#10;有形固定資産減価償却率平均値テキスト">
          <a:extLst>
            <a:ext uri="{FF2B5EF4-FFF2-40B4-BE49-F238E27FC236}">
              <a16:creationId xmlns:a16="http://schemas.microsoft.com/office/drawing/2014/main" id="{517B67C0-BCBE-403A-B386-4B2D734B05CB}"/>
            </a:ext>
          </a:extLst>
        </xdr:cNvPr>
        <xdr:cNvSpPr txBox="1"/>
      </xdr:nvSpPr>
      <xdr:spPr>
        <a:xfrm>
          <a:off x="4673600" y="66773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xdr:rowOff>
    </xdr:from>
    <xdr:to>
      <xdr:col>24</xdr:col>
      <xdr:colOff>114300</xdr:colOff>
      <xdr:row>39</xdr:row>
      <xdr:rowOff>113937</xdr:rowOff>
    </xdr:to>
    <xdr:sp macro="" textlink="">
      <xdr:nvSpPr>
        <xdr:cNvPr id="64" name="フローチャート: 判断 63">
          <a:extLst>
            <a:ext uri="{FF2B5EF4-FFF2-40B4-BE49-F238E27FC236}">
              <a16:creationId xmlns:a16="http://schemas.microsoft.com/office/drawing/2014/main" id="{2A14A3DB-D93C-4721-BE30-9B3B50DF1E58}"/>
            </a:ext>
          </a:extLst>
        </xdr:cNvPr>
        <xdr:cNvSpPr/>
      </xdr:nvSpPr>
      <xdr:spPr>
        <a:xfrm>
          <a:off x="45847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125004</xdr:rowOff>
    </xdr:from>
    <xdr:to>
      <xdr:col>20</xdr:col>
      <xdr:colOff>38100</xdr:colOff>
      <xdr:row>39</xdr:row>
      <xdr:rowOff>55154</xdr:rowOff>
    </xdr:to>
    <xdr:sp macro="" textlink="">
      <xdr:nvSpPr>
        <xdr:cNvPr id="65" name="フローチャート: 判断 64">
          <a:extLst>
            <a:ext uri="{FF2B5EF4-FFF2-40B4-BE49-F238E27FC236}">
              <a16:creationId xmlns:a16="http://schemas.microsoft.com/office/drawing/2014/main" id="{161F353C-BDE4-4EA1-9DB7-1C1363A123A7}"/>
            </a:ext>
          </a:extLst>
        </xdr:cNvPr>
        <xdr:cNvSpPr/>
      </xdr:nvSpPr>
      <xdr:spPr>
        <a:xfrm>
          <a:off x="3746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a:extLst>
            <a:ext uri="{FF2B5EF4-FFF2-40B4-BE49-F238E27FC236}">
              <a16:creationId xmlns:a16="http://schemas.microsoft.com/office/drawing/2014/main" id="{C3E0E5F3-CBDD-4F91-9C48-7803ED7A8B64}"/>
            </a:ext>
          </a:extLst>
        </xdr:cNvPr>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a:extLst>
            <a:ext uri="{FF2B5EF4-FFF2-40B4-BE49-F238E27FC236}">
              <a16:creationId xmlns:a16="http://schemas.microsoft.com/office/drawing/2014/main" id="{CDDF6CD9-8F9E-41A4-A1DA-4EEA95E22B79}"/>
            </a:ext>
          </a:extLst>
        </xdr:cNvPr>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23767</xdr:rowOff>
    </xdr:from>
    <xdr:to>
      <xdr:col>6</xdr:col>
      <xdr:colOff>38100</xdr:colOff>
      <xdr:row>38</xdr:row>
      <xdr:rowOff>125367</xdr:rowOff>
    </xdr:to>
    <xdr:sp macro="" textlink="">
      <xdr:nvSpPr>
        <xdr:cNvPr id="68" name="フローチャート: 判断 67">
          <a:extLst>
            <a:ext uri="{FF2B5EF4-FFF2-40B4-BE49-F238E27FC236}">
              <a16:creationId xmlns:a16="http://schemas.microsoft.com/office/drawing/2014/main" id="{942C94F2-7B86-436D-B90A-40DD20402A6B}"/>
            </a:ext>
          </a:extLst>
        </xdr:cNvPr>
        <xdr:cNvSpPr/>
      </xdr:nvSpPr>
      <xdr:spPr>
        <a:xfrm>
          <a:off x="1079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87999F2-3191-4114-ACFD-17B6CC8CDA0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3A7A334-25EB-4038-92FC-67CEF474ED1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C10422F-2534-491E-9305-2644E34AFDE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A46DE88-A94B-495A-85AA-3D950E394A9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A5B3090-318B-4BC8-A56D-93485160770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5806</xdr:rowOff>
    </xdr:from>
    <xdr:to>
      <xdr:col>24</xdr:col>
      <xdr:colOff>114300</xdr:colOff>
      <xdr:row>39</xdr:row>
      <xdr:rowOff>107406</xdr:rowOff>
    </xdr:to>
    <xdr:sp macro="" textlink="">
      <xdr:nvSpPr>
        <xdr:cNvPr id="74" name="楕円 73">
          <a:extLst>
            <a:ext uri="{FF2B5EF4-FFF2-40B4-BE49-F238E27FC236}">
              <a16:creationId xmlns:a16="http://schemas.microsoft.com/office/drawing/2014/main" id="{77238C37-3865-4D5B-A4E2-9DB2A055FF2E}"/>
            </a:ext>
          </a:extLst>
        </xdr:cNvPr>
        <xdr:cNvSpPr/>
      </xdr:nvSpPr>
      <xdr:spPr>
        <a:xfrm>
          <a:off x="4584700" y="669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28683</xdr:rowOff>
    </xdr:from>
    <xdr:ext cx="405111" cy="259045"/>
    <xdr:sp macro="" textlink="">
      <xdr:nvSpPr>
        <xdr:cNvPr id="75" name="【道路】&#10;有形固定資産減価償却率該当値テキスト">
          <a:extLst>
            <a:ext uri="{FF2B5EF4-FFF2-40B4-BE49-F238E27FC236}">
              <a16:creationId xmlns:a16="http://schemas.microsoft.com/office/drawing/2014/main" id="{B50BF33A-F8FA-44C6-899E-BCCF33A2605F}"/>
            </a:ext>
          </a:extLst>
        </xdr:cNvPr>
        <xdr:cNvSpPr txBox="1"/>
      </xdr:nvSpPr>
      <xdr:spPr>
        <a:xfrm>
          <a:off x="4673600" y="6543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149497</xdr:rowOff>
    </xdr:from>
    <xdr:to>
      <xdr:col>20</xdr:col>
      <xdr:colOff>38100</xdr:colOff>
      <xdr:row>39</xdr:row>
      <xdr:rowOff>79647</xdr:rowOff>
    </xdr:to>
    <xdr:sp macro="" textlink="">
      <xdr:nvSpPr>
        <xdr:cNvPr id="76" name="楕円 75">
          <a:extLst>
            <a:ext uri="{FF2B5EF4-FFF2-40B4-BE49-F238E27FC236}">
              <a16:creationId xmlns:a16="http://schemas.microsoft.com/office/drawing/2014/main" id="{CE05419B-A40B-4E1B-8EC0-5A180FA89B4A}"/>
            </a:ext>
          </a:extLst>
        </xdr:cNvPr>
        <xdr:cNvSpPr/>
      </xdr:nvSpPr>
      <xdr:spPr>
        <a:xfrm>
          <a:off x="3746500" y="66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28847</xdr:rowOff>
    </xdr:from>
    <xdr:to>
      <xdr:col>24</xdr:col>
      <xdr:colOff>63500</xdr:colOff>
      <xdr:row>39</xdr:row>
      <xdr:rowOff>56606</xdr:rowOff>
    </xdr:to>
    <xdr:cxnSp macro="">
      <xdr:nvCxnSpPr>
        <xdr:cNvPr id="77" name="直線コネクタ 76">
          <a:extLst>
            <a:ext uri="{FF2B5EF4-FFF2-40B4-BE49-F238E27FC236}">
              <a16:creationId xmlns:a16="http://schemas.microsoft.com/office/drawing/2014/main" id="{451C991D-8C9A-49A4-8B63-1C90C236EC75}"/>
            </a:ext>
          </a:extLst>
        </xdr:cNvPr>
        <xdr:cNvCxnSpPr/>
      </xdr:nvCxnSpPr>
      <xdr:spPr>
        <a:xfrm>
          <a:off x="3797300" y="671539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125004</xdr:rowOff>
    </xdr:from>
    <xdr:to>
      <xdr:col>15</xdr:col>
      <xdr:colOff>101600</xdr:colOff>
      <xdr:row>39</xdr:row>
      <xdr:rowOff>55154</xdr:rowOff>
    </xdr:to>
    <xdr:sp macro="" textlink="">
      <xdr:nvSpPr>
        <xdr:cNvPr id="78" name="楕円 77">
          <a:extLst>
            <a:ext uri="{FF2B5EF4-FFF2-40B4-BE49-F238E27FC236}">
              <a16:creationId xmlns:a16="http://schemas.microsoft.com/office/drawing/2014/main" id="{947AC0E3-04F2-4DC3-9450-93BA989775D5}"/>
            </a:ext>
          </a:extLst>
        </xdr:cNvPr>
        <xdr:cNvSpPr/>
      </xdr:nvSpPr>
      <xdr:spPr>
        <a:xfrm>
          <a:off x="2857500"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4354</xdr:rowOff>
    </xdr:from>
    <xdr:to>
      <xdr:col>19</xdr:col>
      <xdr:colOff>177800</xdr:colOff>
      <xdr:row>39</xdr:row>
      <xdr:rowOff>28847</xdr:rowOff>
    </xdr:to>
    <xdr:cxnSp macro="">
      <xdr:nvCxnSpPr>
        <xdr:cNvPr id="79" name="直線コネクタ 78">
          <a:extLst>
            <a:ext uri="{FF2B5EF4-FFF2-40B4-BE49-F238E27FC236}">
              <a16:creationId xmlns:a16="http://schemas.microsoft.com/office/drawing/2014/main" id="{B554D721-800E-4F31-B457-C24845B26808}"/>
            </a:ext>
          </a:extLst>
        </xdr:cNvPr>
        <xdr:cNvCxnSpPr/>
      </xdr:nvCxnSpPr>
      <xdr:spPr>
        <a:xfrm>
          <a:off x="2908300" y="669090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102144</xdr:rowOff>
    </xdr:from>
    <xdr:to>
      <xdr:col>10</xdr:col>
      <xdr:colOff>165100</xdr:colOff>
      <xdr:row>39</xdr:row>
      <xdr:rowOff>32294</xdr:rowOff>
    </xdr:to>
    <xdr:sp macro="" textlink="">
      <xdr:nvSpPr>
        <xdr:cNvPr id="80" name="楕円 79">
          <a:extLst>
            <a:ext uri="{FF2B5EF4-FFF2-40B4-BE49-F238E27FC236}">
              <a16:creationId xmlns:a16="http://schemas.microsoft.com/office/drawing/2014/main" id="{58B17973-B65C-4E61-A889-C915731188B2}"/>
            </a:ext>
          </a:extLst>
        </xdr:cNvPr>
        <xdr:cNvSpPr/>
      </xdr:nvSpPr>
      <xdr:spPr>
        <a:xfrm>
          <a:off x="19685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152944</xdr:rowOff>
    </xdr:from>
    <xdr:to>
      <xdr:col>15</xdr:col>
      <xdr:colOff>50800</xdr:colOff>
      <xdr:row>39</xdr:row>
      <xdr:rowOff>4354</xdr:rowOff>
    </xdr:to>
    <xdr:cxnSp macro="">
      <xdr:nvCxnSpPr>
        <xdr:cNvPr id="81" name="直線コネクタ 80">
          <a:extLst>
            <a:ext uri="{FF2B5EF4-FFF2-40B4-BE49-F238E27FC236}">
              <a16:creationId xmlns:a16="http://schemas.microsoft.com/office/drawing/2014/main" id="{6300B4A9-6417-4112-AB0C-67698E02F60B}"/>
            </a:ext>
          </a:extLst>
        </xdr:cNvPr>
        <xdr:cNvCxnSpPr/>
      </xdr:nvCxnSpPr>
      <xdr:spPr>
        <a:xfrm>
          <a:off x="2019300" y="66680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71120</xdr:rowOff>
    </xdr:from>
    <xdr:to>
      <xdr:col>6</xdr:col>
      <xdr:colOff>38100</xdr:colOff>
      <xdr:row>39</xdr:row>
      <xdr:rowOff>1270</xdr:rowOff>
    </xdr:to>
    <xdr:sp macro="" textlink="">
      <xdr:nvSpPr>
        <xdr:cNvPr id="82" name="楕円 81">
          <a:extLst>
            <a:ext uri="{FF2B5EF4-FFF2-40B4-BE49-F238E27FC236}">
              <a16:creationId xmlns:a16="http://schemas.microsoft.com/office/drawing/2014/main" id="{A5FBDA1A-B6DE-4FB7-B50A-5AB53DE8EC08}"/>
            </a:ext>
          </a:extLst>
        </xdr:cNvPr>
        <xdr:cNvSpPr/>
      </xdr:nvSpPr>
      <xdr:spPr>
        <a:xfrm>
          <a:off x="1079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121920</xdr:rowOff>
    </xdr:from>
    <xdr:to>
      <xdr:col>10</xdr:col>
      <xdr:colOff>114300</xdr:colOff>
      <xdr:row>38</xdr:row>
      <xdr:rowOff>152944</xdr:rowOff>
    </xdr:to>
    <xdr:cxnSp macro="">
      <xdr:nvCxnSpPr>
        <xdr:cNvPr id="83" name="直線コネクタ 82">
          <a:extLst>
            <a:ext uri="{FF2B5EF4-FFF2-40B4-BE49-F238E27FC236}">
              <a16:creationId xmlns:a16="http://schemas.microsoft.com/office/drawing/2014/main" id="{764BE23B-9319-4FCC-8E00-594B37226C4D}"/>
            </a:ext>
          </a:extLst>
        </xdr:cNvPr>
        <xdr:cNvCxnSpPr/>
      </xdr:nvCxnSpPr>
      <xdr:spPr>
        <a:xfrm>
          <a:off x="1130300" y="663702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71681</xdr:rowOff>
    </xdr:from>
    <xdr:ext cx="405111" cy="259045"/>
    <xdr:sp macro="" textlink="">
      <xdr:nvSpPr>
        <xdr:cNvPr id="84" name="n_1aveValue【道路】&#10;有形固定資産減価償却率">
          <a:extLst>
            <a:ext uri="{FF2B5EF4-FFF2-40B4-BE49-F238E27FC236}">
              <a16:creationId xmlns:a16="http://schemas.microsoft.com/office/drawing/2014/main" id="{4B96A3F7-8726-4130-81D6-D5E6C0559550}"/>
            </a:ext>
          </a:extLst>
        </xdr:cNvPr>
        <xdr:cNvSpPr txBox="1"/>
      </xdr:nvSpPr>
      <xdr:spPr>
        <a:xfrm>
          <a:off x="3582044" y="641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48821</xdr:rowOff>
    </xdr:from>
    <xdr:ext cx="405111" cy="259045"/>
    <xdr:sp macro="" textlink="">
      <xdr:nvSpPr>
        <xdr:cNvPr id="85" name="n_2aveValue【道路】&#10;有形固定資産減価償却率">
          <a:extLst>
            <a:ext uri="{FF2B5EF4-FFF2-40B4-BE49-F238E27FC236}">
              <a16:creationId xmlns:a16="http://schemas.microsoft.com/office/drawing/2014/main" id="{619174C3-134F-4BEF-BE4B-B05173CAD972}"/>
            </a:ext>
          </a:extLst>
        </xdr:cNvPr>
        <xdr:cNvSpPr txBox="1"/>
      </xdr:nvSpPr>
      <xdr:spPr>
        <a:xfrm>
          <a:off x="2705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6" name="n_3aveValue【道路】&#10;有形固定資産減価償却率">
          <a:extLst>
            <a:ext uri="{FF2B5EF4-FFF2-40B4-BE49-F238E27FC236}">
              <a16:creationId xmlns:a16="http://schemas.microsoft.com/office/drawing/2014/main" id="{0090A335-D846-40C2-A9BB-3DD5F32F3735}"/>
            </a:ext>
          </a:extLst>
        </xdr:cNvPr>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141894</xdr:rowOff>
    </xdr:from>
    <xdr:ext cx="405111" cy="259045"/>
    <xdr:sp macro="" textlink="">
      <xdr:nvSpPr>
        <xdr:cNvPr id="87" name="n_4aveValue【道路】&#10;有形固定資産減価償却率">
          <a:extLst>
            <a:ext uri="{FF2B5EF4-FFF2-40B4-BE49-F238E27FC236}">
              <a16:creationId xmlns:a16="http://schemas.microsoft.com/office/drawing/2014/main" id="{5D93CED9-0FBF-49F9-95BA-B2191D7CAE7C}"/>
            </a:ext>
          </a:extLst>
        </xdr:cNvPr>
        <xdr:cNvSpPr txBox="1"/>
      </xdr:nvSpPr>
      <xdr:spPr>
        <a:xfrm>
          <a:off x="927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70774</xdr:rowOff>
    </xdr:from>
    <xdr:ext cx="405111" cy="259045"/>
    <xdr:sp macro="" textlink="">
      <xdr:nvSpPr>
        <xdr:cNvPr id="88" name="n_1mainValue【道路】&#10;有形固定資産減価償却率">
          <a:extLst>
            <a:ext uri="{FF2B5EF4-FFF2-40B4-BE49-F238E27FC236}">
              <a16:creationId xmlns:a16="http://schemas.microsoft.com/office/drawing/2014/main" id="{28595A26-416D-4DCB-9FBD-74A5A1074DD0}"/>
            </a:ext>
          </a:extLst>
        </xdr:cNvPr>
        <xdr:cNvSpPr txBox="1"/>
      </xdr:nvSpPr>
      <xdr:spPr>
        <a:xfrm>
          <a:off x="3582044" y="675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46281</xdr:rowOff>
    </xdr:from>
    <xdr:ext cx="405111" cy="259045"/>
    <xdr:sp macro="" textlink="">
      <xdr:nvSpPr>
        <xdr:cNvPr id="89" name="n_2mainValue【道路】&#10;有形固定資産減価償却率">
          <a:extLst>
            <a:ext uri="{FF2B5EF4-FFF2-40B4-BE49-F238E27FC236}">
              <a16:creationId xmlns:a16="http://schemas.microsoft.com/office/drawing/2014/main" id="{DD3291D5-7D08-433B-8B6E-78C3779F5178}"/>
            </a:ext>
          </a:extLst>
        </xdr:cNvPr>
        <xdr:cNvSpPr txBox="1"/>
      </xdr:nvSpPr>
      <xdr:spPr>
        <a:xfrm>
          <a:off x="27057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23421</xdr:rowOff>
    </xdr:from>
    <xdr:ext cx="405111" cy="259045"/>
    <xdr:sp macro="" textlink="">
      <xdr:nvSpPr>
        <xdr:cNvPr id="90" name="n_3mainValue【道路】&#10;有形固定資産減価償却率">
          <a:extLst>
            <a:ext uri="{FF2B5EF4-FFF2-40B4-BE49-F238E27FC236}">
              <a16:creationId xmlns:a16="http://schemas.microsoft.com/office/drawing/2014/main" id="{56E7FD95-D0BC-4EF7-9E9B-62821DF375F2}"/>
            </a:ext>
          </a:extLst>
        </xdr:cNvPr>
        <xdr:cNvSpPr txBox="1"/>
      </xdr:nvSpPr>
      <xdr:spPr>
        <a:xfrm>
          <a:off x="1816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163847</xdr:rowOff>
    </xdr:from>
    <xdr:ext cx="405111" cy="259045"/>
    <xdr:sp macro="" textlink="">
      <xdr:nvSpPr>
        <xdr:cNvPr id="91" name="n_4mainValue【道路】&#10;有形固定資産減価償却率">
          <a:extLst>
            <a:ext uri="{FF2B5EF4-FFF2-40B4-BE49-F238E27FC236}">
              <a16:creationId xmlns:a16="http://schemas.microsoft.com/office/drawing/2014/main" id="{9FC2ABFF-3EF2-4A7F-B363-A6B3EBF7C948}"/>
            </a:ext>
          </a:extLst>
        </xdr:cNvPr>
        <xdr:cNvSpPr txBox="1"/>
      </xdr:nvSpPr>
      <xdr:spPr>
        <a:xfrm>
          <a:off x="927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FD223BD2-F418-4620-8B6B-FB0A2CEE95E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1923D56C-4F74-43E3-ACEF-BE7E1DDFD47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1FC45359-5050-4ADC-8FF0-358F5914D72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5ED0E9AA-C547-4C6E-8158-72BEA166390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70126E13-7D89-4995-B2C3-FCADE7CB006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431ADA32-51EF-4029-A070-300DD9A8EC7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B681CDD5-C7E0-4BFD-9824-A5437AE34E4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8839CF79-79AF-4AE9-875E-7B8E089351F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B4332E2F-0BCB-4FF7-A723-5CD6E876EBB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F8C5B924-FBB5-4012-8DC9-D63C397B0A7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F77EC3D2-A093-420A-A9C0-ECD992DB0EE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6A08B6F-D920-4D2C-B18D-4C1BB632EA0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3971E117-DDAF-407B-B090-41D4E90EFB9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C696F4BB-6955-45AD-89A3-B639ADA6D206}"/>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ED323E2-D4BD-41BB-AF4A-85C9AB37564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7AE79D23-8442-4C4F-9BB1-A999A75A7C8A}"/>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8EF42987-CF14-44C5-9D7D-8B68FF8B136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126F9D5F-A97A-4BA6-8F65-AC12897CBDA8}"/>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2992DDF5-3A2B-4782-A9E0-ED486989D0A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a:extLst>
            <a:ext uri="{FF2B5EF4-FFF2-40B4-BE49-F238E27FC236}">
              <a16:creationId xmlns:a16="http://schemas.microsoft.com/office/drawing/2014/main" id="{020AA725-565B-43DA-83DD-5238725C5B9A}"/>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AAFBE180-1C6E-4F80-9B9A-B3A206937B8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E59B6157-84C1-4D6C-A68D-DF9F025B5B6F}"/>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57B75D36-AC58-4DD8-8367-A737F66A7E4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104559</xdr:rowOff>
    </xdr:from>
    <xdr:to>
      <xdr:col>54</xdr:col>
      <xdr:colOff>189865</xdr:colOff>
      <xdr:row>42</xdr:row>
      <xdr:rowOff>37474</xdr:rowOff>
    </xdr:to>
    <xdr:cxnSp macro="">
      <xdr:nvCxnSpPr>
        <xdr:cNvPr id="115" name="直線コネクタ 114">
          <a:extLst>
            <a:ext uri="{FF2B5EF4-FFF2-40B4-BE49-F238E27FC236}">
              <a16:creationId xmlns:a16="http://schemas.microsoft.com/office/drawing/2014/main" id="{8E13130C-2B24-4211-A51E-8FA459F37252}"/>
            </a:ext>
          </a:extLst>
        </xdr:cNvPr>
        <xdr:cNvCxnSpPr/>
      </xdr:nvCxnSpPr>
      <xdr:spPr>
        <a:xfrm flipV="1">
          <a:off x="10476865" y="5933859"/>
          <a:ext cx="0" cy="13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41301</xdr:rowOff>
    </xdr:from>
    <xdr:ext cx="469744" cy="259045"/>
    <xdr:sp macro="" textlink="">
      <xdr:nvSpPr>
        <xdr:cNvPr id="116" name="【道路】&#10;一人当たり延長最小値テキスト">
          <a:extLst>
            <a:ext uri="{FF2B5EF4-FFF2-40B4-BE49-F238E27FC236}">
              <a16:creationId xmlns:a16="http://schemas.microsoft.com/office/drawing/2014/main" id="{0A2C46D2-9328-4003-8BF4-FEC72CE3A967}"/>
            </a:ext>
          </a:extLst>
        </xdr:cNvPr>
        <xdr:cNvSpPr txBox="1"/>
      </xdr:nvSpPr>
      <xdr:spPr>
        <a:xfrm>
          <a:off x="10515600" y="724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37474</xdr:rowOff>
    </xdr:from>
    <xdr:to>
      <xdr:col>55</xdr:col>
      <xdr:colOff>88900</xdr:colOff>
      <xdr:row>42</xdr:row>
      <xdr:rowOff>37474</xdr:rowOff>
    </xdr:to>
    <xdr:cxnSp macro="">
      <xdr:nvCxnSpPr>
        <xdr:cNvPr id="117" name="直線コネクタ 116">
          <a:extLst>
            <a:ext uri="{FF2B5EF4-FFF2-40B4-BE49-F238E27FC236}">
              <a16:creationId xmlns:a16="http://schemas.microsoft.com/office/drawing/2014/main" id="{581E39BC-81A9-45BB-B30E-6DBC8DE13F6E}"/>
            </a:ext>
          </a:extLst>
        </xdr:cNvPr>
        <xdr:cNvCxnSpPr/>
      </xdr:nvCxnSpPr>
      <xdr:spPr>
        <a:xfrm>
          <a:off x="10388600" y="72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51236</xdr:rowOff>
    </xdr:from>
    <xdr:ext cx="690189" cy="259045"/>
    <xdr:sp macro="" textlink="">
      <xdr:nvSpPr>
        <xdr:cNvPr id="118" name="【道路】&#10;一人当たり延長最大値テキスト">
          <a:extLst>
            <a:ext uri="{FF2B5EF4-FFF2-40B4-BE49-F238E27FC236}">
              <a16:creationId xmlns:a16="http://schemas.microsoft.com/office/drawing/2014/main" id="{C5F2ACC7-5455-436A-8CF3-05455D14437E}"/>
            </a:ext>
          </a:extLst>
        </xdr:cNvPr>
        <xdr:cNvSpPr txBox="1"/>
      </xdr:nvSpPr>
      <xdr:spPr>
        <a:xfrm>
          <a:off x="10515600" y="57090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104559</xdr:rowOff>
    </xdr:from>
    <xdr:to>
      <xdr:col>55</xdr:col>
      <xdr:colOff>88900</xdr:colOff>
      <xdr:row>34</xdr:row>
      <xdr:rowOff>104559</xdr:rowOff>
    </xdr:to>
    <xdr:cxnSp macro="">
      <xdr:nvCxnSpPr>
        <xdr:cNvPr id="119" name="直線コネクタ 118">
          <a:extLst>
            <a:ext uri="{FF2B5EF4-FFF2-40B4-BE49-F238E27FC236}">
              <a16:creationId xmlns:a16="http://schemas.microsoft.com/office/drawing/2014/main" id="{B4D86624-7A1A-4C7C-90B1-D80206C49876}"/>
            </a:ext>
          </a:extLst>
        </xdr:cNvPr>
        <xdr:cNvCxnSpPr/>
      </xdr:nvCxnSpPr>
      <xdr:spPr>
        <a:xfrm>
          <a:off x="10388600" y="593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66686</xdr:rowOff>
    </xdr:from>
    <xdr:ext cx="534377" cy="259045"/>
    <xdr:sp macro="" textlink="">
      <xdr:nvSpPr>
        <xdr:cNvPr id="120" name="【道路】&#10;一人当たり延長平均値テキスト">
          <a:extLst>
            <a:ext uri="{FF2B5EF4-FFF2-40B4-BE49-F238E27FC236}">
              <a16:creationId xmlns:a16="http://schemas.microsoft.com/office/drawing/2014/main" id="{C9D8C519-BA0A-423D-9E3D-78ABAA9519ED}"/>
            </a:ext>
          </a:extLst>
        </xdr:cNvPr>
        <xdr:cNvSpPr txBox="1"/>
      </xdr:nvSpPr>
      <xdr:spPr>
        <a:xfrm>
          <a:off x="10515600" y="7096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88259</xdr:rowOff>
    </xdr:from>
    <xdr:to>
      <xdr:col>55</xdr:col>
      <xdr:colOff>50800</xdr:colOff>
      <xdr:row>42</xdr:row>
      <xdr:rowOff>18409</xdr:rowOff>
    </xdr:to>
    <xdr:sp macro="" textlink="">
      <xdr:nvSpPr>
        <xdr:cNvPr id="121" name="フローチャート: 判断 120">
          <a:extLst>
            <a:ext uri="{FF2B5EF4-FFF2-40B4-BE49-F238E27FC236}">
              <a16:creationId xmlns:a16="http://schemas.microsoft.com/office/drawing/2014/main" id="{3835A636-BDCB-4C16-BD62-D80742A509E9}"/>
            </a:ext>
          </a:extLst>
        </xdr:cNvPr>
        <xdr:cNvSpPr/>
      </xdr:nvSpPr>
      <xdr:spPr>
        <a:xfrm>
          <a:off x="10426700" y="711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81782</xdr:rowOff>
    </xdr:from>
    <xdr:to>
      <xdr:col>50</xdr:col>
      <xdr:colOff>165100</xdr:colOff>
      <xdr:row>42</xdr:row>
      <xdr:rowOff>11932</xdr:rowOff>
    </xdr:to>
    <xdr:sp macro="" textlink="">
      <xdr:nvSpPr>
        <xdr:cNvPr id="122" name="フローチャート: 判断 121">
          <a:extLst>
            <a:ext uri="{FF2B5EF4-FFF2-40B4-BE49-F238E27FC236}">
              <a16:creationId xmlns:a16="http://schemas.microsoft.com/office/drawing/2014/main" id="{AB3A224D-4E5C-40E8-82FC-937EDB764A9B}"/>
            </a:ext>
          </a:extLst>
        </xdr:cNvPr>
        <xdr:cNvSpPr/>
      </xdr:nvSpPr>
      <xdr:spPr>
        <a:xfrm>
          <a:off x="9588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67562</xdr:rowOff>
    </xdr:from>
    <xdr:to>
      <xdr:col>46</xdr:col>
      <xdr:colOff>38100</xdr:colOff>
      <xdr:row>41</xdr:row>
      <xdr:rowOff>169162</xdr:rowOff>
    </xdr:to>
    <xdr:sp macro="" textlink="">
      <xdr:nvSpPr>
        <xdr:cNvPr id="123" name="フローチャート: 判断 122">
          <a:extLst>
            <a:ext uri="{FF2B5EF4-FFF2-40B4-BE49-F238E27FC236}">
              <a16:creationId xmlns:a16="http://schemas.microsoft.com/office/drawing/2014/main" id="{B012E0C1-21AB-4B54-8376-4DBD93CD07EA}"/>
            </a:ext>
          </a:extLst>
        </xdr:cNvPr>
        <xdr:cNvSpPr/>
      </xdr:nvSpPr>
      <xdr:spPr>
        <a:xfrm>
          <a:off x="8699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85791</xdr:rowOff>
    </xdr:from>
    <xdr:to>
      <xdr:col>41</xdr:col>
      <xdr:colOff>101600</xdr:colOff>
      <xdr:row>42</xdr:row>
      <xdr:rowOff>15941</xdr:rowOff>
    </xdr:to>
    <xdr:sp macro="" textlink="">
      <xdr:nvSpPr>
        <xdr:cNvPr id="124" name="フローチャート: 判断 123">
          <a:extLst>
            <a:ext uri="{FF2B5EF4-FFF2-40B4-BE49-F238E27FC236}">
              <a16:creationId xmlns:a16="http://schemas.microsoft.com/office/drawing/2014/main" id="{518C57CF-EBBC-4C5C-8055-4E60A05F54CD}"/>
            </a:ext>
          </a:extLst>
        </xdr:cNvPr>
        <xdr:cNvSpPr/>
      </xdr:nvSpPr>
      <xdr:spPr>
        <a:xfrm>
          <a:off x="7810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83876</xdr:rowOff>
    </xdr:from>
    <xdr:to>
      <xdr:col>36</xdr:col>
      <xdr:colOff>165100</xdr:colOff>
      <xdr:row>42</xdr:row>
      <xdr:rowOff>14026</xdr:rowOff>
    </xdr:to>
    <xdr:sp macro="" textlink="">
      <xdr:nvSpPr>
        <xdr:cNvPr id="125" name="フローチャート: 判断 124">
          <a:extLst>
            <a:ext uri="{FF2B5EF4-FFF2-40B4-BE49-F238E27FC236}">
              <a16:creationId xmlns:a16="http://schemas.microsoft.com/office/drawing/2014/main" id="{A8FD79BC-2DDC-4148-8EE3-76485C15BAB1}"/>
            </a:ext>
          </a:extLst>
        </xdr:cNvPr>
        <xdr:cNvSpPr/>
      </xdr:nvSpPr>
      <xdr:spPr>
        <a:xfrm>
          <a:off x="6921500" y="711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A7924B7-9814-4BB7-9DB1-D51A1505D1D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A928040-58D3-49F7-BBEA-525F5F4ED61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6F14747-3B00-4282-B70D-B09A2BC2F28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4EC3556C-55EF-494C-A798-547D171988A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DF44AAE1-9ABD-4E3C-90F9-34611B6EB30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87931</xdr:rowOff>
    </xdr:from>
    <xdr:to>
      <xdr:col>55</xdr:col>
      <xdr:colOff>50800</xdr:colOff>
      <xdr:row>42</xdr:row>
      <xdr:rowOff>18081</xdr:rowOff>
    </xdr:to>
    <xdr:sp macro="" textlink="">
      <xdr:nvSpPr>
        <xdr:cNvPr id="131" name="楕円 130">
          <a:extLst>
            <a:ext uri="{FF2B5EF4-FFF2-40B4-BE49-F238E27FC236}">
              <a16:creationId xmlns:a16="http://schemas.microsoft.com/office/drawing/2014/main" id="{37F1081F-4D46-454D-ABD4-91D045C95669}"/>
            </a:ext>
          </a:extLst>
        </xdr:cNvPr>
        <xdr:cNvSpPr/>
      </xdr:nvSpPr>
      <xdr:spPr>
        <a:xfrm>
          <a:off x="10426700" y="711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47308</xdr:rowOff>
    </xdr:from>
    <xdr:ext cx="534377" cy="259045"/>
    <xdr:sp macro="" textlink="">
      <xdr:nvSpPr>
        <xdr:cNvPr id="132" name="【道路】&#10;一人当たり延長該当値テキスト">
          <a:extLst>
            <a:ext uri="{FF2B5EF4-FFF2-40B4-BE49-F238E27FC236}">
              <a16:creationId xmlns:a16="http://schemas.microsoft.com/office/drawing/2014/main" id="{72D3C919-AF69-4791-9A05-24BA986AA4DE}"/>
            </a:ext>
          </a:extLst>
        </xdr:cNvPr>
        <xdr:cNvSpPr txBox="1"/>
      </xdr:nvSpPr>
      <xdr:spPr>
        <a:xfrm>
          <a:off x="10515600" y="690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88646</xdr:rowOff>
    </xdr:from>
    <xdr:to>
      <xdr:col>50</xdr:col>
      <xdr:colOff>165100</xdr:colOff>
      <xdr:row>42</xdr:row>
      <xdr:rowOff>18796</xdr:rowOff>
    </xdr:to>
    <xdr:sp macro="" textlink="">
      <xdr:nvSpPr>
        <xdr:cNvPr id="133" name="楕円 132">
          <a:extLst>
            <a:ext uri="{FF2B5EF4-FFF2-40B4-BE49-F238E27FC236}">
              <a16:creationId xmlns:a16="http://schemas.microsoft.com/office/drawing/2014/main" id="{E6B48ABE-C76C-4858-B1EE-D7C2E82AF136}"/>
            </a:ext>
          </a:extLst>
        </xdr:cNvPr>
        <xdr:cNvSpPr/>
      </xdr:nvSpPr>
      <xdr:spPr>
        <a:xfrm>
          <a:off x="9588500" y="711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138731</xdr:rowOff>
    </xdr:from>
    <xdr:to>
      <xdr:col>55</xdr:col>
      <xdr:colOff>0</xdr:colOff>
      <xdr:row>41</xdr:row>
      <xdr:rowOff>139446</xdr:rowOff>
    </xdr:to>
    <xdr:cxnSp macro="">
      <xdr:nvCxnSpPr>
        <xdr:cNvPr id="134" name="直線コネクタ 133">
          <a:extLst>
            <a:ext uri="{FF2B5EF4-FFF2-40B4-BE49-F238E27FC236}">
              <a16:creationId xmlns:a16="http://schemas.microsoft.com/office/drawing/2014/main" id="{0D0E3FD4-85B9-46E6-A162-CE5640A59493}"/>
            </a:ext>
          </a:extLst>
        </xdr:cNvPr>
        <xdr:cNvCxnSpPr/>
      </xdr:nvCxnSpPr>
      <xdr:spPr>
        <a:xfrm flipV="1">
          <a:off x="9639300" y="7168181"/>
          <a:ext cx="838200" cy="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89238</xdr:rowOff>
    </xdr:from>
    <xdr:to>
      <xdr:col>46</xdr:col>
      <xdr:colOff>38100</xdr:colOff>
      <xdr:row>42</xdr:row>
      <xdr:rowOff>19388</xdr:rowOff>
    </xdr:to>
    <xdr:sp macro="" textlink="">
      <xdr:nvSpPr>
        <xdr:cNvPr id="135" name="楕円 134">
          <a:extLst>
            <a:ext uri="{FF2B5EF4-FFF2-40B4-BE49-F238E27FC236}">
              <a16:creationId xmlns:a16="http://schemas.microsoft.com/office/drawing/2014/main" id="{9FF5D391-2A7F-487F-B20E-197A36F1C282}"/>
            </a:ext>
          </a:extLst>
        </xdr:cNvPr>
        <xdr:cNvSpPr/>
      </xdr:nvSpPr>
      <xdr:spPr>
        <a:xfrm>
          <a:off x="8699500" y="711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139446</xdr:rowOff>
    </xdr:from>
    <xdr:to>
      <xdr:col>50</xdr:col>
      <xdr:colOff>114300</xdr:colOff>
      <xdr:row>41</xdr:row>
      <xdr:rowOff>140038</xdr:rowOff>
    </xdr:to>
    <xdr:cxnSp macro="">
      <xdr:nvCxnSpPr>
        <xdr:cNvPr id="136" name="直線コネクタ 135">
          <a:extLst>
            <a:ext uri="{FF2B5EF4-FFF2-40B4-BE49-F238E27FC236}">
              <a16:creationId xmlns:a16="http://schemas.microsoft.com/office/drawing/2014/main" id="{30E683AA-701D-474C-A406-34A5F76D371E}"/>
            </a:ext>
          </a:extLst>
        </xdr:cNvPr>
        <xdr:cNvCxnSpPr/>
      </xdr:nvCxnSpPr>
      <xdr:spPr>
        <a:xfrm flipV="1">
          <a:off x="8750300" y="7168896"/>
          <a:ext cx="889000" cy="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97774</xdr:rowOff>
    </xdr:from>
    <xdr:to>
      <xdr:col>41</xdr:col>
      <xdr:colOff>101600</xdr:colOff>
      <xdr:row>42</xdr:row>
      <xdr:rowOff>27924</xdr:rowOff>
    </xdr:to>
    <xdr:sp macro="" textlink="">
      <xdr:nvSpPr>
        <xdr:cNvPr id="137" name="楕円 136">
          <a:extLst>
            <a:ext uri="{FF2B5EF4-FFF2-40B4-BE49-F238E27FC236}">
              <a16:creationId xmlns:a16="http://schemas.microsoft.com/office/drawing/2014/main" id="{EABDBA5D-FB1E-4C0E-8A31-8EDA718379D0}"/>
            </a:ext>
          </a:extLst>
        </xdr:cNvPr>
        <xdr:cNvSpPr/>
      </xdr:nvSpPr>
      <xdr:spPr>
        <a:xfrm>
          <a:off x="7810500" y="712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140038</xdr:rowOff>
    </xdr:from>
    <xdr:to>
      <xdr:col>45</xdr:col>
      <xdr:colOff>177800</xdr:colOff>
      <xdr:row>41</xdr:row>
      <xdr:rowOff>148574</xdr:rowOff>
    </xdr:to>
    <xdr:cxnSp macro="">
      <xdr:nvCxnSpPr>
        <xdr:cNvPr id="138" name="直線コネクタ 137">
          <a:extLst>
            <a:ext uri="{FF2B5EF4-FFF2-40B4-BE49-F238E27FC236}">
              <a16:creationId xmlns:a16="http://schemas.microsoft.com/office/drawing/2014/main" id="{150EB7F0-4A35-47AE-A88F-0D7359940DDD}"/>
            </a:ext>
          </a:extLst>
        </xdr:cNvPr>
        <xdr:cNvCxnSpPr/>
      </xdr:nvCxnSpPr>
      <xdr:spPr>
        <a:xfrm flipV="1">
          <a:off x="7861300" y="7169488"/>
          <a:ext cx="889000" cy="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91094</xdr:rowOff>
    </xdr:from>
    <xdr:to>
      <xdr:col>36</xdr:col>
      <xdr:colOff>165100</xdr:colOff>
      <xdr:row>42</xdr:row>
      <xdr:rowOff>21244</xdr:rowOff>
    </xdr:to>
    <xdr:sp macro="" textlink="">
      <xdr:nvSpPr>
        <xdr:cNvPr id="139" name="楕円 138">
          <a:extLst>
            <a:ext uri="{FF2B5EF4-FFF2-40B4-BE49-F238E27FC236}">
              <a16:creationId xmlns:a16="http://schemas.microsoft.com/office/drawing/2014/main" id="{BB197049-89E6-4E92-AE97-12BF489C4F9B}"/>
            </a:ext>
          </a:extLst>
        </xdr:cNvPr>
        <xdr:cNvSpPr/>
      </xdr:nvSpPr>
      <xdr:spPr>
        <a:xfrm>
          <a:off x="6921500" y="712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141894</xdr:rowOff>
    </xdr:from>
    <xdr:to>
      <xdr:col>41</xdr:col>
      <xdr:colOff>50800</xdr:colOff>
      <xdr:row>41</xdr:row>
      <xdr:rowOff>148574</xdr:rowOff>
    </xdr:to>
    <xdr:cxnSp macro="">
      <xdr:nvCxnSpPr>
        <xdr:cNvPr id="140" name="直線コネクタ 139">
          <a:extLst>
            <a:ext uri="{FF2B5EF4-FFF2-40B4-BE49-F238E27FC236}">
              <a16:creationId xmlns:a16="http://schemas.microsoft.com/office/drawing/2014/main" id="{8864207F-282D-49F8-B89F-54B1BB5731FC}"/>
            </a:ext>
          </a:extLst>
        </xdr:cNvPr>
        <xdr:cNvCxnSpPr/>
      </xdr:nvCxnSpPr>
      <xdr:spPr>
        <a:xfrm>
          <a:off x="6972300" y="7171344"/>
          <a:ext cx="889000" cy="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28459</xdr:rowOff>
    </xdr:from>
    <xdr:ext cx="534377" cy="259045"/>
    <xdr:sp macro="" textlink="">
      <xdr:nvSpPr>
        <xdr:cNvPr id="141" name="n_1aveValue【道路】&#10;一人当たり延長">
          <a:extLst>
            <a:ext uri="{FF2B5EF4-FFF2-40B4-BE49-F238E27FC236}">
              <a16:creationId xmlns:a16="http://schemas.microsoft.com/office/drawing/2014/main" id="{918BFB98-7658-43D7-A66D-ACD63218D35A}"/>
            </a:ext>
          </a:extLst>
        </xdr:cNvPr>
        <xdr:cNvSpPr txBox="1"/>
      </xdr:nvSpPr>
      <xdr:spPr>
        <a:xfrm>
          <a:off x="9359411" y="68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14239</xdr:rowOff>
    </xdr:from>
    <xdr:ext cx="534377" cy="259045"/>
    <xdr:sp macro="" textlink="">
      <xdr:nvSpPr>
        <xdr:cNvPr id="142" name="n_2aveValue【道路】&#10;一人当たり延長">
          <a:extLst>
            <a:ext uri="{FF2B5EF4-FFF2-40B4-BE49-F238E27FC236}">
              <a16:creationId xmlns:a16="http://schemas.microsoft.com/office/drawing/2014/main" id="{3E95001F-CC85-4B33-B659-7A013FE62DA5}"/>
            </a:ext>
          </a:extLst>
        </xdr:cNvPr>
        <xdr:cNvSpPr txBox="1"/>
      </xdr:nvSpPr>
      <xdr:spPr>
        <a:xfrm>
          <a:off x="8483111" y="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32468</xdr:rowOff>
    </xdr:from>
    <xdr:ext cx="534377" cy="259045"/>
    <xdr:sp macro="" textlink="">
      <xdr:nvSpPr>
        <xdr:cNvPr id="143" name="n_3aveValue【道路】&#10;一人当たり延長">
          <a:extLst>
            <a:ext uri="{FF2B5EF4-FFF2-40B4-BE49-F238E27FC236}">
              <a16:creationId xmlns:a16="http://schemas.microsoft.com/office/drawing/2014/main" id="{75F3B621-55E8-401D-824A-2BBBCDC16179}"/>
            </a:ext>
          </a:extLst>
        </xdr:cNvPr>
        <xdr:cNvSpPr txBox="1"/>
      </xdr:nvSpPr>
      <xdr:spPr>
        <a:xfrm>
          <a:off x="7594111" y="68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30553</xdr:rowOff>
    </xdr:from>
    <xdr:ext cx="534377" cy="259045"/>
    <xdr:sp macro="" textlink="">
      <xdr:nvSpPr>
        <xdr:cNvPr id="144" name="n_4aveValue【道路】&#10;一人当たり延長">
          <a:extLst>
            <a:ext uri="{FF2B5EF4-FFF2-40B4-BE49-F238E27FC236}">
              <a16:creationId xmlns:a16="http://schemas.microsoft.com/office/drawing/2014/main" id="{4032D68C-BFF2-4390-98B2-FF38E6ECB7FF}"/>
            </a:ext>
          </a:extLst>
        </xdr:cNvPr>
        <xdr:cNvSpPr txBox="1"/>
      </xdr:nvSpPr>
      <xdr:spPr>
        <a:xfrm>
          <a:off x="6705111" y="688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9923</xdr:rowOff>
    </xdr:from>
    <xdr:ext cx="534377" cy="259045"/>
    <xdr:sp macro="" textlink="">
      <xdr:nvSpPr>
        <xdr:cNvPr id="145" name="n_1mainValue【道路】&#10;一人当たり延長">
          <a:extLst>
            <a:ext uri="{FF2B5EF4-FFF2-40B4-BE49-F238E27FC236}">
              <a16:creationId xmlns:a16="http://schemas.microsoft.com/office/drawing/2014/main" id="{559E4915-E619-46E1-AE6A-B81A1E0B0630}"/>
            </a:ext>
          </a:extLst>
        </xdr:cNvPr>
        <xdr:cNvSpPr txBox="1"/>
      </xdr:nvSpPr>
      <xdr:spPr>
        <a:xfrm>
          <a:off x="9359411" y="721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10515</xdr:rowOff>
    </xdr:from>
    <xdr:ext cx="534377" cy="259045"/>
    <xdr:sp macro="" textlink="">
      <xdr:nvSpPr>
        <xdr:cNvPr id="146" name="n_2mainValue【道路】&#10;一人当たり延長">
          <a:extLst>
            <a:ext uri="{FF2B5EF4-FFF2-40B4-BE49-F238E27FC236}">
              <a16:creationId xmlns:a16="http://schemas.microsoft.com/office/drawing/2014/main" id="{B0BC8564-B366-43B1-BCEB-824525B1161E}"/>
            </a:ext>
          </a:extLst>
        </xdr:cNvPr>
        <xdr:cNvSpPr txBox="1"/>
      </xdr:nvSpPr>
      <xdr:spPr>
        <a:xfrm>
          <a:off x="8483111" y="721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19051</xdr:rowOff>
    </xdr:from>
    <xdr:ext cx="534377" cy="259045"/>
    <xdr:sp macro="" textlink="">
      <xdr:nvSpPr>
        <xdr:cNvPr id="147" name="n_3mainValue【道路】&#10;一人当たり延長">
          <a:extLst>
            <a:ext uri="{FF2B5EF4-FFF2-40B4-BE49-F238E27FC236}">
              <a16:creationId xmlns:a16="http://schemas.microsoft.com/office/drawing/2014/main" id="{3D798052-6068-4A3C-B52C-2812E6151458}"/>
            </a:ext>
          </a:extLst>
        </xdr:cNvPr>
        <xdr:cNvSpPr txBox="1"/>
      </xdr:nvSpPr>
      <xdr:spPr>
        <a:xfrm>
          <a:off x="7594111" y="721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12371</xdr:rowOff>
    </xdr:from>
    <xdr:ext cx="534377" cy="259045"/>
    <xdr:sp macro="" textlink="">
      <xdr:nvSpPr>
        <xdr:cNvPr id="148" name="n_4mainValue【道路】&#10;一人当たり延長">
          <a:extLst>
            <a:ext uri="{FF2B5EF4-FFF2-40B4-BE49-F238E27FC236}">
              <a16:creationId xmlns:a16="http://schemas.microsoft.com/office/drawing/2014/main" id="{A9FB0B6C-0FA8-472C-A04B-14CFA42A810E}"/>
            </a:ext>
          </a:extLst>
        </xdr:cNvPr>
        <xdr:cNvSpPr txBox="1"/>
      </xdr:nvSpPr>
      <xdr:spPr>
        <a:xfrm>
          <a:off x="6705111" y="721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906F98C3-F33A-4821-B243-FC75DD2915D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BF826B70-9FD5-403C-8B25-378A71674F1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FA77A5AE-E8F2-4B80-9F2C-027C24D49CB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3B1A07B6-E706-4FE9-9D39-071E4EDEA2A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65167ACE-8F49-4227-A358-40E88BE191A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6630087A-D143-46C1-A884-37AE72D7C69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24442464-AA21-4108-BB48-BDEAE2C8252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CE0B3E4F-766D-4C95-A5A2-D694DB3A0FF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99B79ABB-4B15-4907-AF33-22E26328630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FAE637A4-7D03-45DA-B554-E310D9C6345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C96344B8-E0B1-432B-A6E0-9EF1E7E2568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FD73929-6706-4588-9C05-E49129D2584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3DF99D16-40F8-4B43-AAF8-08C6E59CF4C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5D49874D-C165-48F6-B3F2-B2AD06BEE6F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44085C9F-9275-4623-8AD0-EF0CBAFEF64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4DD8DB01-D87B-49D3-9E1A-DEAE54033EA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80B8261C-9A06-4874-9FF6-385D535E89B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F330F56E-8BEA-4093-9FDE-A4DC5ACA5A7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D670AAA8-5678-464F-BA80-3AB4F7AA45B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5FD87919-0ECA-453C-8192-D1E7AD512D7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D7F73B6D-A155-47A3-93C9-31F687D0160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B06547D2-96B6-46E8-9EE2-5068C85BDE5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E895D396-EA5C-4A18-86E3-86A23C43317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20F4B6D0-2937-4FA2-8AE5-E4BEA430D6D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8448D5CF-0ED6-497E-8F42-17F2233356B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53884</xdr:rowOff>
    </xdr:to>
    <xdr:cxnSp macro="">
      <xdr:nvCxnSpPr>
        <xdr:cNvPr id="174" name="直線コネクタ 173">
          <a:extLst>
            <a:ext uri="{FF2B5EF4-FFF2-40B4-BE49-F238E27FC236}">
              <a16:creationId xmlns:a16="http://schemas.microsoft.com/office/drawing/2014/main" id="{5E1182F8-6D60-4741-A69E-1ADB33EEB410}"/>
            </a:ext>
          </a:extLst>
        </xdr:cNvPr>
        <xdr:cNvCxnSpPr/>
      </xdr:nvCxnSpPr>
      <xdr:spPr>
        <a:xfrm flipV="1">
          <a:off x="4634865" y="9521190"/>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8A7046F1-01CB-40D3-A594-B3316A1D11AA}"/>
            </a:ext>
          </a:extLst>
        </xdr:cNvPr>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6" name="直線コネクタ 175">
          <a:extLst>
            <a:ext uri="{FF2B5EF4-FFF2-40B4-BE49-F238E27FC236}">
              <a16:creationId xmlns:a16="http://schemas.microsoft.com/office/drawing/2014/main" id="{4D582DD5-66B6-40BE-9E48-6A4F3A4085A8}"/>
            </a:ext>
          </a:extLst>
        </xdr:cNvPr>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B6EC5A87-1A29-4252-A514-F25AABCEA4AA}"/>
            </a:ext>
          </a:extLst>
        </xdr:cNvPr>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8" name="直線コネクタ 177">
          <a:extLst>
            <a:ext uri="{FF2B5EF4-FFF2-40B4-BE49-F238E27FC236}">
              <a16:creationId xmlns:a16="http://schemas.microsoft.com/office/drawing/2014/main" id="{60CC092F-0B49-4808-BB82-A71B67F58B11}"/>
            </a:ext>
          </a:extLst>
        </xdr:cNvPr>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89280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EA821F1-DD77-419A-8D5D-07835F82FB82}"/>
            </a:ext>
          </a:extLst>
        </xdr:cNvPr>
        <xdr:cNvSpPr txBox="1"/>
      </xdr:nvSpPr>
      <xdr:spPr>
        <a:xfrm>
          <a:off x="4673600" y="10376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80" name="フローチャート: 判断 179">
          <a:extLst>
            <a:ext uri="{FF2B5EF4-FFF2-40B4-BE49-F238E27FC236}">
              <a16:creationId xmlns:a16="http://schemas.microsoft.com/office/drawing/2014/main" id="{ADE0A3A2-574F-42EF-B9D6-B4D37398C0BD}"/>
            </a:ext>
          </a:extLst>
        </xdr:cNvPr>
        <xdr:cNvSpPr/>
      </xdr:nvSpPr>
      <xdr:spPr>
        <a:xfrm>
          <a:off x="4584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81" name="フローチャート: 判断 180">
          <a:extLst>
            <a:ext uri="{FF2B5EF4-FFF2-40B4-BE49-F238E27FC236}">
              <a16:creationId xmlns:a16="http://schemas.microsoft.com/office/drawing/2014/main" id="{C165EF44-2B37-497F-A32F-D91B5DC60DB4}"/>
            </a:ext>
          </a:extLst>
        </xdr:cNvPr>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37374</xdr:rowOff>
    </xdr:from>
    <xdr:to>
      <xdr:col>15</xdr:col>
      <xdr:colOff>101600</xdr:colOff>
      <xdr:row>60</xdr:row>
      <xdr:rowOff>138974</xdr:rowOff>
    </xdr:to>
    <xdr:sp macro="" textlink="">
      <xdr:nvSpPr>
        <xdr:cNvPr id="182" name="フローチャート: 判断 181">
          <a:extLst>
            <a:ext uri="{FF2B5EF4-FFF2-40B4-BE49-F238E27FC236}">
              <a16:creationId xmlns:a16="http://schemas.microsoft.com/office/drawing/2014/main" id="{D5EA8D2B-A8A0-4762-8823-878761D11255}"/>
            </a:ext>
          </a:extLst>
        </xdr:cNvPr>
        <xdr:cNvSpPr/>
      </xdr:nvSpPr>
      <xdr:spPr>
        <a:xfrm>
          <a:off x="2857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a:extLst>
            <a:ext uri="{FF2B5EF4-FFF2-40B4-BE49-F238E27FC236}">
              <a16:creationId xmlns:a16="http://schemas.microsoft.com/office/drawing/2014/main" id="{156AE4DD-7F92-4F12-874E-E05A95E8D8CF}"/>
            </a:ext>
          </a:extLst>
        </xdr:cNvPr>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153307</xdr:rowOff>
    </xdr:from>
    <xdr:to>
      <xdr:col>6</xdr:col>
      <xdr:colOff>38100</xdr:colOff>
      <xdr:row>60</xdr:row>
      <xdr:rowOff>83457</xdr:rowOff>
    </xdr:to>
    <xdr:sp macro="" textlink="">
      <xdr:nvSpPr>
        <xdr:cNvPr id="184" name="フローチャート: 判断 183">
          <a:extLst>
            <a:ext uri="{FF2B5EF4-FFF2-40B4-BE49-F238E27FC236}">
              <a16:creationId xmlns:a16="http://schemas.microsoft.com/office/drawing/2014/main" id="{1F8BE4D8-0847-436B-AD66-5CEE829A8BF7}"/>
            </a:ext>
          </a:extLst>
        </xdr:cNvPr>
        <xdr:cNvSpPr/>
      </xdr:nvSpPr>
      <xdr:spPr>
        <a:xfrm>
          <a:off x="1079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0AD8C37-A741-4317-A8DA-F7598AB3BFA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F400649-58A8-4402-8E95-782EA9C99A7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4E38B62-C21F-44E0-B12A-EC3AAC61491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39F80ECF-8D08-40FD-A473-D243F21F4CE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C2EEAE1D-6169-4BB0-89D9-6872C944048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148409</xdr:rowOff>
    </xdr:from>
    <xdr:to>
      <xdr:col>24</xdr:col>
      <xdr:colOff>114300</xdr:colOff>
      <xdr:row>60</xdr:row>
      <xdr:rowOff>78559</xdr:rowOff>
    </xdr:to>
    <xdr:sp macro="" textlink="">
      <xdr:nvSpPr>
        <xdr:cNvPr id="190" name="楕円 189">
          <a:extLst>
            <a:ext uri="{FF2B5EF4-FFF2-40B4-BE49-F238E27FC236}">
              <a16:creationId xmlns:a16="http://schemas.microsoft.com/office/drawing/2014/main" id="{8173741B-8144-439D-B3BC-D6E1D486D6E4}"/>
            </a:ext>
          </a:extLst>
        </xdr:cNvPr>
        <xdr:cNvSpPr/>
      </xdr:nvSpPr>
      <xdr:spPr>
        <a:xfrm>
          <a:off x="4584700" y="102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171286</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FCEF643B-DEE2-45BA-8707-D24BA92D092E}"/>
            </a:ext>
          </a:extLst>
        </xdr:cNvPr>
        <xdr:cNvSpPr txBox="1"/>
      </xdr:nvSpPr>
      <xdr:spPr>
        <a:xfrm>
          <a:off x="4673600" y="10115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24312</xdr:rowOff>
    </xdr:from>
    <xdr:to>
      <xdr:col>20</xdr:col>
      <xdr:colOff>38100</xdr:colOff>
      <xdr:row>60</xdr:row>
      <xdr:rowOff>125912</xdr:rowOff>
    </xdr:to>
    <xdr:sp macro="" textlink="">
      <xdr:nvSpPr>
        <xdr:cNvPr id="192" name="楕円 191">
          <a:extLst>
            <a:ext uri="{FF2B5EF4-FFF2-40B4-BE49-F238E27FC236}">
              <a16:creationId xmlns:a16="http://schemas.microsoft.com/office/drawing/2014/main" id="{A10C05D1-70BA-4723-AF61-02E1C0A8A6FE}"/>
            </a:ext>
          </a:extLst>
        </xdr:cNvPr>
        <xdr:cNvSpPr/>
      </xdr:nvSpPr>
      <xdr:spPr>
        <a:xfrm>
          <a:off x="37465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27759</xdr:rowOff>
    </xdr:from>
    <xdr:to>
      <xdr:col>24</xdr:col>
      <xdr:colOff>63500</xdr:colOff>
      <xdr:row>60</xdr:row>
      <xdr:rowOff>75112</xdr:rowOff>
    </xdr:to>
    <xdr:cxnSp macro="">
      <xdr:nvCxnSpPr>
        <xdr:cNvPr id="193" name="直線コネクタ 192">
          <a:extLst>
            <a:ext uri="{FF2B5EF4-FFF2-40B4-BE49-F238E27FC236}">
              <a16:creationId xmlns:a16="http://schemas.microsoft.com/office/drawing/2014/main" id="{9D16ACED-2761-4AE2-8F86-75E8DC15BA99}"/>
            </a:ext>
          </a:extLst>
        </xdr:cNvPr>
        <xdr:cNvCxnSpPr/>
      </xdr:nvCxnSpPr>
      <xdr:spPr>
        <a:xfrm flipV="1">
          <a:off x="3797300" y="10314759"/>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168003</xdr:rowOff>
    </xdr:from>
    <xdr:to>
      <xdr:col>15</xdr:col>
      <xdr:colOff>101600</xdr:colOff>
      <xdr:row>60</xdr:row>
      <xdr:rowOff>98153</xdr:rowOff>
    </xdr:to>
    <xdr:sp macro="" textlink="">
      <xdr:nvSpPr>
        <xdr:cNvPr id="194" name="楕円 193">
          <a:extLst>
            <a:ext uri="{FF2B5EF4-FFF2-40B4-BE49-F238E27FC236}">
              <a16:creationId xmlns:a16="http://schemas.microsoft.com/office/drawing/2014/main" id="{19B6263C-6EB2-4DDD-870D-C3BF5BE23E20}"/>
            </a:ext>
          </a:extLst>
        </xdr:cNvPr>
        <xdr:cNvSpPr/>
      </xdr:nvSpPr>
      <xdr:spPr>
        <a:xfrm>
          <a:off x="2857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47353</xdr:rowOff>
    </xdr:from>
    <xdr:to>
      <xdr:col>19</xdr:col>
      <xdr:colOff>177800</xdr:colOff>
      <xdr:row>60</xdr:row>
      <xdr:rowOff>75112</xdr:rowOff>
    </xdr:to>
    <xdr:cxnSp macro="">
      <xdr:nvCxnSpPr>
        <xdr:cNvPr id="195" name="直線コネクタ 194">
          <a:extLst>
            <a:ext uri="{FF2B5EF4-FFF2-40B4-BE49-F238E27FC236}">
              <a16:creationId xmlns:a16="http://schemas.microsoft.com/office/drawing/2014/main" id="{567FF9E3-7343-421A-BCBD-89361CDBA682}"/>
            </a:ext>
          </a:extLst>
        </xdr:cNvPr>
        <xdr:cNvCxnSpPr/>
      </xdr:nvCxnSpPr>
      <xdr:spPr>
        <a:xfrm>
          <a:off x="2908300" y="1033435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136978</xdr:rowOff>
    </xdr:from>
    <xdr:to>
      <xdr:col>10</xdr:col>
      <xdr:colOff>165100</xdr:colOff>
      <xdr:row>60</xdr:row>
      <xdr:rowOff>67128</xdr:rowOff>
    </xdr:to>
    <xdr:sp macro="" textlink="">
      <xdr:nvSpPr>
        <xdr:cNvPr id="196" name="楕円 195">
          <a:extLst>
            <a:ext uri="{FF2B5EF4-FFF2-40B4-BE49-F238E27FC236}">
              <a16:creationId xmlns:a16="http://schemas.microsoft.com/office/drawing/2014/main" id="{00169950-90D3-4804-837A-4A8611E98FDF}"/>
            </a:ext>
          </a:extLst>
        </xdr:cNvPr>
        <xdr:cNvSpPr/>
      </xdr:nvSpPr>
      <xdr:spPr>
        <a:xfrm>
          <a:off x="1968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16328</xdr:rowOff>
    </xdr:from>
    <xdr:to>
      <xdr:col>15</xdr:col>
      <xdr:colOff>50800</xdr:colOff>
      <xdr:row>60</xdr:row>
      <xdr:rowOff>47353</xdr:rowOff>
    </xdr:to>
    <xdr:cxnSp macro="">
      <xdr:nvCxnSpPr>
        <xdr:cNvPr id="197" name="直線コネクタ 196">
          <a:extLst>
            <a:ext uri="{FF2B5EF4-FFF2-40B4-BE49-F238E27FC236}">
              <a16:creationId xmlns:a16="http://schemas.microsoft.com/office/drawing/2014/main" id="{3616A2BA-178F-4DE1-AA03-4E7EC8EAA1D8}"/>
            </a:ext>
          </a:extLst>
        </xdr:cNvPr>
        <xdr:cNvCxnSpPr/>
      </xdr:nvCxnSpPr>
      <xdr:spPr>
        <a:xfrm>
          <a:off x="2019300" y="1030332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105954</xdr:rowOff>
    </xdr:from>
    <xdr:to>
      <xdr:col>6</xdr:col>
      <xdr:colOff>38100</xdr:colOff>
      <xdr:row>60</xdr:row>
      <xdr:rowOff>36104</xdr:rowOff>
    </xdr:to>
    <xdr:sp macro="" textlink="">
      <xdr:nvSpPr>
        <xdr:cNvPr id="198" name="楕円 197">
          <a:extLst>
            <a:ext uri="{FF2B5EF4-FFF2-40B4-BE49-F238E27FC236}">
              <a16:creationId xmlns:a16="http://schemas.microsoft.com/office/drawing/2014/main" id="{3F619441-3657-449A-9B96-8976BB3F99D3}"/>
            </a:ext>
          </a:extLst>
        </xdr:cNvPr>
        <xdr:cNvSpPr/>
      </xdr:nvSpPr>
      <xdr:spPr>
        <a:xfrm>
          <a:off x="1079500" y="1022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156754</xdr:rowOff>
    </xdr:from>
    <xdr:to>
      <xdr:col>10</xdr:col>
      <xdr:colOff>114300</xdr:colOff>
      <xdr:row>60</xdr:row>
      <xdr:rowOff>16328</xdr:rowOff>
    </xdr:to>
    <xdr:cxnSp macro="">
      <xdr:nvCxnSpPr>
        <xdr:cNvPr id="199" name="直線コネクタ 198">
          <a:extLst>
            <a:ext uri="{FF2B5EF4-FFF2-40B4-BE49-F238E27FC236}">
              <a16:creationId xmlns:a16="http://schemas.microsoft.com/office/drawing/2014/main" id="{667A50C1-A6B9-4DC3-88EB-D372E33449F4}"/>
            </a:ext>
          </a:extLst>
        </xdr:cNvPr>
        <xdr:cNvCxnSpPr/>
      </xdr:nvCxnSpPr>
      <xdr:spPr>
        <a:xfrm>
          <a:off x="1130300" y="1027230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164392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46D7E484-AEF9-4E02-B77C-95A4E63BCDEB}"/>
            </a:ext>
          </a:extLst>
        </xdr:cNvPr>
        <xdr:cNvSpPr txBox="1"/>
      </xdr:nvSpPr>
      <xdr:spPr>
        <a:xfrm>
          <a:off x="35820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130101</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2B5C33CC-36FD-4436-AF7E-98DB55D67387}"/>
            </a:ext>
          </a:extLst>
        </xdr:cNvPr>
        <xdr:cNvSpPr txBox="1"/>
      </xdr:nvSpPr>
      <xdr:spPr>
        <a:xfrm>
          <a:off x="27057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115405</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C78ED4FF-A4E4-43A5-904C-566E7E8B819E}"/>
            </a:ext>
          </a:extLst>
        </xdr:cNvPr>
        <xdr:cNvSpPr txBox="1"/>
      </xdr:nvSpPr>
      <xdr:spPr>
        <a:xfrm>
          <a:off x="1816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74584</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5F3B180D-2993-4FCB-A2DA-46410B85B321}"/>
            </a:ext>
          </a:extLst>
        </xdr:cNvPr>
        <xdr:cNvSpPr txBox="1"/>
      </xdr:nvSpPr>
      <xdr:spPr>
        <a:xfrm>
          <a:off x="927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142439</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58E63842-AD87-4E84-B12F-B028E1992729}"/>
            </a:ext>
          </a:extLst>
        </xdr:cNvPr>
        <xdr:cNvSpPr txBox="1"/>
      </xdr:nvSpPr>
      <xdr:spPr>
        <a:xfrm>
          <a:off x="3582044" y="1008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114680</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4F082F6-44F5-4850-A912-4A70A68DBA0A}"/>
            </a:ext>
          </a:extLst>
        </xdr:cNvPr>
        <xdr:cNvSpPr txBox="1"/>
      </xdr:nvSpPr>
      <xdr:spPr>
        <a:xfrm>
          <a:off x="27057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83655</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1E1C7536-6888-4755-947A-7F9543ADE63D}"/>
            </a:ext>
          </a:extLst>
        </xdr:cNvPr>
        <xdr:cNvSpPr txBox="1"/>
      </xdr:nvSpPr>
      <xdr:spPr>
        <a:xfrm>
          <a:off x="1816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52631</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65257D2F-1AEF-4A1A-A0A7-983956BA3929}"/>
            </a:ext>
          </a:extLst>
        </xdr:cNvPr>
        <xdr:cNvSpPr txBox="1"/>
      </xdr:nvSpPr>
      <xdr:spPr>
        <a:xfrm>
          <a:off x="927744" y="999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E168EE4B-851B-4C22-B44E-096059BFEAF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63E00AF2-6C8A-49DD-8EB2-B8D4DE1FD09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C6ECF10C-CB82-4565-89A0-EF3166AC96A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890DD002-F543-425B-AEED-79A38CAE44B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D88C6362-0977-4AD6-84D8-912947120E4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4FBCE4DB-0AE1-44E0-9D8F-1058D3929CC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EF7EB4FA-25F0-416C-B2E2-0BB4B6E57A3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941D8FC3-7553-49A2-B040-A1B932B8BE3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48F44661-70AF-4BFF-9B71-71B7C2A21A4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AA47EC87-1AC8-4930-9BB3-2777F4E37E0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B3FCA33-823A-4BD5-8679-236BA630A9AB}"/>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D4DCA768-A2DC-442F-9B64-BE46B99DC7D9}"/>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6889C419-6861-4C16-A254-BE926AC2080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3304D932-035E-478C-AAE0-7B331DBEC771}"/>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B39ADB71-7249-40C3-86B2-AB7A99EA0E5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a:extLst>
            <a:ext uri="{FF2B5EF4-FFF2-40B4-BE49-F238E27FC236}">
              <a16:creationId xmlns:a16="http://schemas.microsoft.com/office/drawing/2014/main" id="{FFD2C71B-2C23-437D-A858-A3CE49217B22}"/>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68F0DFA9-DDF5-414F-B619-E395492824E6}"/>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a:extLst>
            <a:ext uri="{FF2B5EF4-FFF2-40B4-BE49-F238E27FC236}">
              <a16:creationId xmlns:a16="http://schemas.microsoft.com/office/drawing/2014/main" id="{F9926BD4-E8FC-4FB2-ABAB-2297F9C2FDA2}"/>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E14C51CA-29D0-48E7-B3A7-70C45A1D76B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9F53D5CE-B52D-4887-8E67-550991C0CE62}"/>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F4433C6E-953A-43A0-A4EE-07AEE9BFA30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2F390D88-F6CB-4CD7-8102-42B346AD4569}"/>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E9B4E7F7-0ABC-4513-A087-292AC16AE85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70948</xdr:rowOff>
    </xdr:from>
    <xdr:to>
      <xdr:col>54</xdr:col>
      <xdr:colOff>189865</xdr:colOff>
      <xdr:row>64</xdr:row>
      <xdr:rowOff>70791</xdr:rowOff>
    </xdr:to>
    <xdr:cxnSp macro="">
      <xdr:nvCxnSpPr>
        <xdr:cNvPr id="231" name="直線コネクタ 230">
          <a:extLst>
            <a:ext uri="{FF2B5EF4-FFF2-40B4-BE49-F238E27FC236}">
              <a16:creationId xmlns:a16="http://schemas.microsoft.com/office/drawing/2014/main" id="{D5A9F87C-5EDF-4CB7-BFD7-377244AE2490}"/>
            </a:ext>
          </a:extLst>
        </xdr:cNvPr>
        <xdr:cNvCxnSpPr/>
      </xdr:nvCxnSpPr>
      <xdr:spPr>
        <a:xfrm flipV="1">
          <a:off x="10476865" y="9500698"/>
          <a:ext cx="0" cy="154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74618</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BB06A992-06E2-42F3-ACE0-9BA63E1CB5AE}"/>
            </a:ext>
          </a:extLst>
        </xdr:cNvPr>
        <xdr:cNvSpPr txBox="1"/>
      </xdr:nvSpPr>
      <xdr:spPr>
        <a:xfrm>
          <a:off x="10515600" y="110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70791</xdr:rowOff>
    </xdr:from>
    <xdr:to>
      <xdr:col>55</xdr:col>
      <xdr:colOff>88900</xdr:colOff>
      <xdr:row>64</xdr:row>
      <xdr:rowOff>70791</xdr:rowOff>
    </xdr:to>
    <xdr:cxnSp macro="">
      <xdr:nvCxnSpPr>
        <xdr:cNvPr id="233" name="直線コネクタ 232">
          <a:extLst>
            <a:ext uri="{FF2B5EF4-FFF2-40B4-BE49-F238E27FC236}">
              <a16:creationId xmlns:a16="http://schemas.microsoft.com/office/drawing/2014/main" id="{19A2DB96-2A84-43EC-A5C4-250FACE63D91}"/>
            </a:ext>
          </a:extLst>
        </xdr:cNvPr>
        <xdr:cNvCxnSpPr/>
      </xdr:nvCxnSpPr>
      <xdr:spPr>
        <a:xfrm>
          <a:off x="10388600" y="1104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17625</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E8177EF5-2265-4705-921F-E59187120D3A}"/>
            </a:ext>
          </a:extLst>
        </xdr:cNvPr>
        <xdr:cNvSpPr txBox="1"/>
      </xdr:nvSpPr>
      <xdr:spPr>
        <a:xfrm>
          <a:off x="10515600" y="9275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70948</xdr:rowOff>
    </xdr:from>
    <xdr:to>
      <xdr:col>55</xdr:col>
      <xdr:colOff>88900</xdr:colOff>
      <xdr:row>55</xdr:row>
      <xdr:rowOff>70948</xdr:rowOff>
    </xdr:to>
    <xdr:cxnSp macro="">
      <xdr:nvCxnSpPr>
        <xdr:cNvPr id="235" name="直線コネクタ 234">
          <a:extLst>
            <a:ext uri="{FF2B5EF4-FFF2-40B4-BE49-F238E27FC236}">
              <a16:creationId xmlns:a16="http://schemas.microsoft.com/office/drawing/2014/main" id="{81D72112-8D37-44AF-A5F3-A552A7A7D561}"/>
            </a:ext>
          </a:extLst>
        </xdr:cNvPr>
        <xdr:cNvCxnSpPr/>
      </xdr:nvCxnSpPr>
      <xdr:spPr>
        <a:xfrm>
          <a:off x="10388600" y="950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15691</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2BEB3B6F-4A88-47A9-94B7-020DC4299E34}"/>
            </a:ext>
          </a:extLst>
        </xdr:cNvPr>
        <xdr:cNvSpPr txBox="1"/>
      </xdr:nvSpPr>
      <xdr:spPr>
        <a:xfrm>
          <a:off x="10515600" y="10817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37264</xdr:rowOff>
    </xdr:from>
    <xdr:to>
      <xdr:col>55</xdr:col>
      <xdr:colOff>50800</xdr:colOff>
      <xdr:row>63</xdr:row>
      <xdr:rowOff>138864</xdr:rowOff>
    </xdr:to>
    <xdr:sp macro="" textlink="">
      <xdr:nvSpPr>
        <xdr:cNvPr id="237" name="フローチャート: 判断 236">
          <a:extLst>
            <a:ext uri="{FF2B5EF4-FFF2-40B4-BE49-F238E27FC236}">
              <a16:creationId xmlns:a16="http://schemas.microsoft.com/office/drawing/2014/main" id="{C065F42D-77B2-4510-BDDE-634BC33236A6}"/>
            </a:ext>
          </a:extLst>
        </xdr:cNvPr>
        <xdr:cNvSpPr/>
      </xdr:nvSpPr>
      <xdr:spPr>
        <a:xfrm>
          <a:off x="10426700" y="1083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16965</xdr:rowOff>
    </xdr:from>
    <xdr:to>
      <xdr:col>50</xdr:col>
      <xdr:colOff>165100</xdr:colOff>
      <xdr:row>63</xdr:row>
      <xdr:rowOff>118565</xdr:rowOff>
    </xdr:to>
    <xdr:sp macro="" textlink="">
      <xdr:nvSpPr>
        <xdr:cNvPr id="238" name="フローチャート: 判断 237">
          <a:extLst>
            <a:ext uri="{FF2B5EF4-FFF2-40B4-BE49-F238E27FC236}">
              <a16:creationId xmlns:a16="http://schemas.microsoft.com/office/drawing/2014/main" id="{3A2E4810-4554-4885-B84B-5C4F2919A5E7}"/>
            </a:ext>
          </a:extLst>
        </xdr:cNvPr>
        <xdr:cNvSpPr/>
      </xdr:nvSpPr>
      <xdr:spPr>
        <a:xfrm>
          <a:off x="9588500" y="1081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21119</xdr:rowOff>
    </xdr:from>
    <xdr:to>
      <xdr:col>46</xdr:col>
      <xdr:colOff>38100</xdr:colOff>
      <xdr:row>63</xdr:row>
      <xdr:rowOff>122719</xdr:rowOff>
    </xdr:to>
    <xdr:sp macro="" textlink="">
      <xdr:nvSpPr>
        <xdr:cNvPr id="239" name="フローチャート: 判断 238">
          <a:extLst>
            <a:ext uri="{FF2B5EF4-FFF2-40B4-BE49-F238E27FC236}">
              <a16:creationId xmlns:a16="http://schemas.microsoft.com/office/drawing/2014/main" id="{C4391FD9-CE1D-49A1-86F8-CD5AED9DB749}"/>
            </a:ext>
          </a:extLst>
        </xdr:cNvPr>
        <xdr:cNvSpPr/>
      </xdr:nvSpPr>
      <xdr:spPr>
        <a:xfrm>
          <a:off x="8699500" y="1082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55104</xdr:rowOff>
    </xdr:from>
    <xdr:to>
      <xdr:col>41</xdr:col>
      <xdr:colOff>101600</xdr:colOff>
      <xdr:row>63</xdr:row>
      <xdr:rowOff>156704</xdr:rowOff>
    </xdr:to>
    <xdr:sp macro="" textlink="">
      <xdr:nvSpPr>
        <xdr:cNvPr id="240" name="フローチャート: 判断 239">
          <a:extLst>
            <a:ext uri="{FF2B5EF4-FFF2-40B4-BE49-F238E27FC236}">
              <a16:creationId xmlns:a16="http://schemas.microsoft.com/office/drawing/2014/main" id="{FFDC6CC3-C8F3-4433-81F9-539EFABBD98A}"/>
            </a:ext>
          </a:extLst>
        </xdr:cNvPr>
        <xdr:cNvSpPr/>
      </xdr:nvSpPr>
      <xdr:spPr>
        <a:xfrm>
          <a:off x="7810500" y="1085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60019</xdr:rowOff>
    </xdr:from>
    <xdr:to>
      <xdr:col>36</xdr:col>
      <xdr:colOff>165100</xdr:colOff>
      <xdr:row>63</xdr:row>
      <xdr:rowOff>161619</xdr:rowOff>
    </xdr:to>
    <xdr:sp macro="" textlink="">
      <xdr:nvSpPr>
        <xdr:cNvPr id="241" name="フローチャート: 判断 240">
          <a:extLst>
            <a:ext uri="{FF2B5EF4-FFF2-40B4-BE49-F238E27FC236}">
              <a16:creationId xmlns:a16="http://schemas.microsoft.com/office/drawing/2014/main" id="{D8DCA20F-FC4D-4FA8-9845-A479F16DA9C6}"/>
            </a:ext>
          </a:extLst>
        </xdr:cNvPr>
        <xdr:cNvSpPr/>
      </xdr:nvSpPr>
      <xdr:spPr>
        <a:xfrm>
          <a:off x="6921500" y="1086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F0198C7-1FD3-403E-90CF-2C5EFD220F8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B6A1A80-35A4-4431-9D91-051A0CE3B31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E1958455-223D-418A-8F77-35569F47C05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BBAB6B4D-8E3C-47AD-9A07-8BF79D7A1DB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46C5E29C-C3F2-486C-A273-3C9CFB2F87B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10822</xdr:rowOff>
    </xdr:from>
    <xdr:to>
      <xdr:col>55</xdr:col>
      <xdr:colOff>50800</xdr:colOff>
      <xdr:row>63</xdr:row>
      <xdr:rowOff>112422</xdr:rowOff>
    </xdr:to>
    <xdr:sp macro="" textlink="">
      <xdr:nvSpPr>
        <xdr:cNvPr id="247" name="楕円 246">
          <a:extLst>
            <a:ext uri="{FF2B5EF4-FFF2-40B4-BE49-F238E27FC236}">
              <a16:creationId xmlns:a16="http://schemas.microsoft.com/office/drawing/2014/main" id="{716D5910-CB80-4D39-B4C5-160E3A4FE929}"/>
            </a:ext>
          </a:extLst>
        </xdr:cNvPr>
        <xdr:cNvSpPr/>
      </xdr:nvSpPr>
      <xdr:spPr>
        <a:xfrm>
          <a:off x="10426700" y="1081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33699</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7982D0B5-DAFB-484B-88C0-24989149B0EF}"/>
            </a:ext>
          </a:extLst>
        </xdr:cNvPr>
        <xdr:cNvSpPr txBox="1"/>
      </xdr:nvSpPr>
      <xdr:spPr>
        <a:xfrm>
          <a:off x="10515600" y="1066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20813</xdr:rowOff>
    </xdr:from>
    <xdr:to>
      <xdr:col>50</xdr:col>
      <xdr:colOff>165100</xdr:colOff>
      <xdr:row>63</xdr:row>
      <xdr:rowOff>122413</xdr:rowOff>
    </xdr:to>
    <xdr:sp macro="" textlink="">
      <xdr:nvSpPr>
        <xdr:cNvPr id="249" name="楕円 248">
          <a:extLst>
            <a:ext uri="{FF2B5EF4-FFF2-40B4-BE49-F238E27FC236}">
              <a16:creationId xmlns:a16="http://schemas.microsoft.com/office/drawing/2014/main" id="{32AB1222-0833-4504-B784-6F8B39D5E196}"/>
            </a:ext>
          </a:extLst>
        </xdr:cNvPr>
        <xdr:cNvSpPr/>
      </xdr:nvSpPr>
      <xdr:spPr>
        <a:xfrm>
          <a:off x="9588500" y="1082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61622</xdr:rowOff>
    </xdr:from>
    <xdr:to>
      <xdr:col>55</xdr:col>
      <xdr:colOff>0</xdr:colOff>
      <xdr:row>63</xdr:row>
      <xdr:rowOff>71613</xdr:rowOff>
    </xdr:to>
    <xdr:cxnSp macro="">
      <xdr:nvCxnSpPr>
        <xdr:cNvPr id="250" name="直線コネクタ 249">
          <a:extLst>
            <a:ext uri="{FF2B5EF4-FFF2-40B4-BE49-F238E27FC236}">
              <a16:creationId xmlns:a16="http://schemas.microsoft.com/office/drawing/2014/main" id="{FE33B299-3548-44BD-B3EE-FDDDA953FCB9}"/>
            </a:ext>
          </a:extLst>
        </xdr:cNvPr>
        <xdr:cNvCxnSpPr/>
      </xdr:nvCxnSpPr>
      <xdr:spPr>
        <a:xfrm flipV="1">
          <a:off x="9639300" y="10862972"/>
          <a:ext cx="838200" cy="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22255</xdr:rowOff>
    </xdr:from>
    <xdr:to>
      <xdr:col>46</xdr:col>
      <xdr:colOff>38100</xdr:colOff>
      <xdr:row>63</xdr:row>
      <xdr:rowOff>123855</xdr:rowOff>
    </xdr:to>
    <xdr:sp macro="" textlink="">
      <xdr:nvSpPr>
        <xdr:cNvPr id="251" name="楕円 250">
          <a:extLst>
            <a:ext uri="{FF2B5EF4-FFF2-40B4-BE49-F238E27FC236}">
              <a16:creationId xmlns:a16="http://schemas.microsoft.com/office/drawing/2014/main" id="{BC79B4BB-D0BA-4274-B2AF-CBF6245AF810}"/>
            </a:ext>
          </a:extLst>
        </xdr:cNvPr>
        <xdr:cNvSpPr/>
      </xdr:nvSpPr>
      <xdr:spPr>
        <a:xfrm>
          <a:off x="8699500" y="1082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71613</xdr:rowOff>
    </xdr:from>
    <xdr:to>
      <xdr:col>50</xdr:col>
      <xdr:colOff>114300</xdr:colOff>
      <xdr:row>63</xdr:row>
      <xdr:rowOff>73055</xdr:rowOff>
    </xdr:to>
    <xdr:cxnSp macro="">
      <xdr:nvCxnSpPr>
        <xdr:cNvPr id="252" name="直線コネクタ 251">
          <a:extLst>
            <a:ext uri="{FF2B5EF4-FFF2-40B4-BE49-F238E27FC236}">
              <a16:creationId xmlns:a16="http://schemas.microsoft.com/office/drawing/2014/main" id="{B07D179D-6CCD-41E9-977D-EC4BB87A1EBB}"/>
            </a:ext>
          </a:extLst>
        </xdr:cNvPr>
        <xdr:cNvCxnSpPr/>
      </xdr:nvCxnSpPr>
      <xdr:spPr>
        <a:xfrm flipV="1">
          <a:off x="8750300" y="10872963"/>
          <a:ext cx="889000" cy="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24613</xdr:rowOff>
    </xdr:from>
    <xdr:to>
      <xdr:col>41</xdr:col>
      <xdr:colOff>101600</xdr:colOff>
      <xdr:row>63</xdr:row>
      <xdr:rowOff>126213</xdr:rowOff>
    </xdr:to>
    <xdr:sp macro="" textlink="">
      <xdr:nvSpPr>
        <xdr:cNvPr id="253" name="楕円 252">
          <a:extLst>
            <a:ext uri="{FF2B5EF4-FFF2-40B4-BE49-F238E27FC236}">
              <a16:creationId xmlns:a16="http://schemas.microsoft.com/office/drawing/2014/main" id="{EBA33ED5-9604-4AB6-8ABB-E8EFE294E4BC}"/>
            </a:ext>
          </a:extLst>
        </xdr:cNvPr>
        <xdr:cNvSpPr/>
      </xdr:nvSpPr>
      <xdr:spPr>
        <a:xfrm>
          <a:off x="7810500" y="1082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73055</xdr:rowOff>
    </xdr:from>
    <xdr:to>
      <xdr:col>45</xdr:col>
      <xdr:colOff>177800</xdr:colOff>
      <xdr:row>63</xdr:row>
      <xdr:rowOff>75413</xdr:rowOff>
    </xdr:to>
    <xdr:cxnSp macro="">
      <xdr:nvCxnSpPr>
        <xdr:cNvPr id="254" name="直線コネクタ 253">
          <a:extLst>
            <a:ext uri="{FF2B5EF4-FFF2-40B4-BE49-F238E27FC236}">
              <a16:creationId xmlns:a16="http://schemas.microsoft.com/office/drawing/2014/main" id="{39227DC3-860F-4DBA-A31C-057A90197E20}"/>
            </a:ext>
          </a:extLst>
        </xdr:cNvPr>
        <xdr:cNvCxnSpPr/>
      </xdr:nvCxnSpPr>
      <xdr:spPr>
        <a:xfrm flipV="1">
          <a:off x="7861300" y="10874405"/>
          <a:ext cx="889000" cy="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26701</xdr:rowOff>
    </xdr:from>
    <xdr:to>
      <xdr:col>36</xdr:col>
      <xdr:colOff>165100</xdr:colOff>
      <xdr:row>63</xdr:row>
      <xdr:rowOff>128301</xdr:rowOff>
    </xdr:to>
    <xdr:sp macro="" textlink="">
      <xdr:nvSpPr>
        <xdr:cNvPr id="255" name="楕円 254">
          <a:extLst>
            <a:ext uri="{FF2B5EF4-FFF2-40B4-BE49-F238E27FC236}">
              <a16:creationId xmlns:a16="http://schemas.microsoft.com/office/drawing/2014/main" id="{FFDC3F97-5813-4951-8ED4-7010C39B03EF}"/>
            </a:ext>
          </a:extLst>
        </xdr:cNvPr>
        <xdr:cNvSpPr/>
      </xdr:nvSpPr>
      <xdr:spPr>
        <a:xfrm>
          <a:off x="6921500" y="1082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75413</xdr:rowOff>
    </xdr:from>
    <xdr:to>
      <xdr:col>41</xdr:col>
      <xdr:colOff>50800</xdr:colOff>
      <xdr:row>63</xdr:row>
      <xdr:rowOff>77501</xdr:rowOff>
    </xdr:to>
    <xdr:cxnSp macro="">
      <xdr:nvCxnSpPr>
        <xdr:cNvPr id="256" name="直線コネクタ 255">
          <a:extLst>
            <a:ext uri="{FF2B5EF4-FFF2-40B4-BE49-F238E27FC236}">
              <a16:creationId xmlns:a16="http://schemas.microsoft.com/office/drawing/2014/main" id="{4695F5CA-A534-4345-AFC5-DAA8B613A7EA}"/>
            </a:ext>
          </a:extLst>
        </xdr:cNvPr>
        <xdr:cNvCxnSpPr/>
      </xdr:nvCxnSpPr>
      <xdr:spPr>
        <a:xfrm flipV="1">
          <a:off x="6972300" y="10876763"/>
          <a:ext cx="889000" cy="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135092</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468404BB-C6E0-4ABB-B9B2-17AEBF78DB54}"/>
            </a:ext>
          </a:extLst>
        </xdr:cNvPr>
        <xdr:cNvSpPr txBox="1"/>
      </xdr:nvSpPr>
      <xdr:spPr>
        <a:xfrm>
          <a:off x="9327095" y="1059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139246</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4952E7A0-7D37-40F1-933F-72C5250F4055}"/>
            </a:ext>
          </a:extLst>
        </xdr:cNvPr>
        <xdr:cNvSpPr txBox="1"/>
      </xdr:nvSpPr>
      <xdr:spPr>
        <a:xfrm>
          <a:off x="8450795" y="10597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147831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AB388DB6-A743-4C4C-BE78-37E98ED87CB6}"/>
            </a:ext>
          </a:extLst>
        </xdr:cNvPr>
        <xdr:cNvSpPr txBox="1"/>
      </xdr:nvSpPr>
      <xdr:spPr>
        <a:xfrm>
          <a:off x="7561795" y="10949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152746</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C491E834-BDBD-42AC-AF72-AE4171970E8C}"/>
            </a:ext>
          </a:extLst>
        </xdr:cNvPr>
        <xdr:cNvSpPr txBox="1"/>
      </xdr:nvSpPr>
      <xdr:spPr>
        <a:xfrm>
          <a:off x="6672795" y="1095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113540</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A9CFEB54-C00F-46D5-B066-2B9DE3A10744}"/>
            </a:ext>
          </a:extLst>
        </xdr:cNvPr>
        <xdr:cNvSpPr txBox="1"/>
      </xdr:nvSpPr>
      <xdr:spPr>
        <a:xfrm>
          <a:off x="9327095" y="1091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114982</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2CAC7EB5-CAA3-4D97-B3A5-90A4087492C4}"/>
            </a:ext>
          </a:extLst>
        </xdr:cNvPr>
        <xdr:cNvSpPr txBox="1"/>
      </xdr:nvSpPr>
      <xdr:spPr>
        <a:xfrm>
          <a:off x="8450795" y="10916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142740</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C1B5CDE2-683D-4F21-8253-C59FDA75BBAC}"/>
            </a:ext>
          </a:extLst>
        </xdr:cNvPr>
        <xdr:cNvSpPr txBox="1"/>
      </xdr:nvSpPr>
      <xdr:spPr>
        <a:xfrm>
          <a:off x="7561795" y="10601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144828</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C8DC0C42-38CC-4072-880B-BCC2E0AAB3E4}"/>
            </a:ext>
          </a:extLst>
        </xdr:cNvPr>
        <xdr:cNvSpPr txBox="1"/>
      </xdr:nvSpPr>
      <xdr:spPr>
        <a:xfrm>
          <a:off x="6672795" y="10603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78BB0A23-5CD7-4F08-BF97-06A5A11D09C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50DA7D3C-ECFD-4D07-8204-124582B214D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66414629-B45F-4C3B-855A-1898D643821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6B8E976E-22AC-427B-B0C7-D466AF694A8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58A9A0DD-807D-42E9-9C75-DB0F21B6BCA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7DB6248C-05D9-41CB-A562-0C14957D4F8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2F0E5C79-4FCA-4AAB-A97B-741F5660BD6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D489EADE-40E6-41D2-90BB-467C1FAB741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16212AF6-573D-447E-930C-DA953F94777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8388F8F9-769D-40DE-8A39-C1599577EE6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EE024D60-F53C-42D2-8C4D-1261AC648B8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256F7EB1-B4B8-4E82-B70E-BBD74FB1EA9D}"/>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939D1D8E-50C4-45EE-A090-01BEDAE07325}"/>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34615616-F795-4971-A47C-28BDA5FA4C1D}"/>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D3979F24-FE7F-4151-9579-AE48393AA628}"/>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C90B4C8D-FCE4-463C-BBAC-D58416418179}"/>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FEB0D0A-ADDE-4F74-A3D5-8F5726F1728A}"/>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FDE201D5-1151-4BBC-8C66-E946EE1CB0CA}"/>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1FF371DD-AECC-43D4-B8CE-6807C9311DA7}"/>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E7072624-F343-4808-99AB-C5C329DC338B}"/>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2879A1BF-C31D-418E-941A-0AC15D3E3DA1}"/>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E857D8A6-664C-4155-A435-0678FE77B181}"/>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F2BD5EF1-AA43-41E5-B549-EF113D820DC3}"/>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50D00444-846F-4F98-A881-FAA285CAB06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485D7CFC-3483-46C4-B1EC-F306172D1FB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72389</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3AC62708-8BE5-4C09-9F6A-251697D37C0E}"/>
            </a:ext>
          </a:extLst>
        </xdr:cNvPr>
        <xdr:cNvCxnSpPr/>
      </xdr:nvCxnSpPr>
      <xdr:spPr>
        <a:xfrm flipV="1">
          <a:off x="4634865"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97E90D50-ABC3-4685-B2DD-26122F8107CB}"/>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979FAB42-D564-4DE6-A413-BB11129E7B47}"/>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19066</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273662B2-9CD8-46A5-8E2A-1CEFC642B01A}"/>
            </a:ext>
          </a:extLst>
        </xdr:cNvPr>
        <xdr:cNvSpPr txBox="1"/>
      </xdr:nvSpPr>
      <xdr:spPr>
        <a:xfrm>
          <a:off x="4673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72389</xdr:rowOff>
    </xdr:from>
    <xdr:to>
      <xdr:col>24</xdr:col>
      <xdr:colOff>152400</xdr:colOff>
      <xdr:row>78</xdr:row>
      <xdr:rowOff>72389</xdr:rowOff>
    </xdr:to>
    <xdr:cxnSp macro="">
      <xdr:nvCxnSpPr>
        <xdr:cNvPr id="294" name="直線コネクタ 293">
          <a:extLst>
            <a:ext uri="{FF2B5EF4-FFF2-40B4-BE49-F238E27FC236}">
              <a16:creationId xmlns:a16="http://schemas.microsoft.com/office/drawing/2014/main" id="{23C8AEEC-6E9B-42C3-B93D-B8F7CAE0DA6F}"/>
            </a:ext>
          </a:extLst>
        </xdr:cNvPr>
        <xdr:cNvCxnSpPr/>
      </xdr:nvCxnSpPr>
      <xdr:spPr>
        <a:xfrm>
          <a:off x="4546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78757</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E9DF34DF-AF97-4253-B744-AB256D157C5E}"/>
            </a:ext>
          </a:extLst>
        </xdr:cNvPr>
        <xdr:cNvSpPr txBox="1"/>
      </xdr:nvSpPr>
      <xdr:spPr>
        <a:xfrm>
          <a:off x="4673600" y="1413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296" name="フローチャート: 判断 295">
          <a:extLst>
            <a:ext uri="{FF2B5EF4-FFF2-40B4-BE49-F238E27FC236}">
              <a16:creationId xmlns:a16="http://schemas.microsoft.com/office/drawing/2014/main" id="{FE169CA4-2AC6-44B6-B3CA-B0EB825284F8}"/>
            </a:ext>
          </a:extLst>
        </xdr:cNvPr>
        <xdr:cNvSpPr/>
      </xdr:nvSpPr>
      <xdr:spPr>
        <a:xfrm>
          <a:off x="4584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52614</xdr:rowOff>
    </xdr:from>
    <xdr:to>
      <xdr:col>20</xdr:col>
      <xdr:colOff>38100</xdr:colOff>
      <xdr:row>83</xdr:row>
      <xdr:rowOff>154214</xdr:rowOff>
    </xdr:to>
    <xdr:sp macro="" textlink="">
      <xdr:nvSpPr>
        <xdr:cNvPr id="297" name="フローチャート: 判断 296">
          <a:extLst>
            <a:ext uri="{FF2B5EF4-FFF2-40B4-BE49-F238E27FC236}">
              <a16:creationId xmlns:a16="http://schemas.microsoft.com/office/drawing/2014/main" id="{BDF9B805-588E-47D3-8FBA-51B2A7CE2DD0}"/>
            </a:ext>
          </a:extLst>
        </xdr:cNvPr>
        <xdr:cNvSpPr/>
      </xdr:nvSpPr>
      <xdr:spPr>
        <a:xfrm>
          <a:off x="37465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37919</xdr:rowOff>
    </xdr:from>
    <xdr:to>
      <xdr:col>15</xdr:col>
      <xdr:colOff>101600</xdr:colOff>
      <xdr:row>83</xdr:row>
      <xdr:rowOff>139519</xdr:rowOff>
    </xdr:to>
    <xdr:sp macro="" textlink="">
      <xdr:nvSpPr>
        <xdr:cNvPr id="298" name="フローチャート: 判断 297">
          <a:extLst>
            <a:ext uri="{FF2B5EF4-FFF2-40B4-BE49-F238E27FC236}">
              <a16:creationId xmlns:a16="http://schemas.microsoft.com/office/drawing/2014/main" id="{B125F79A-E608-49A4-832F-DA72DF352E58}"/>
            </a:ext>
          </a:extLst>
        </xdr:cNvPr>
        <xdr:cNvSpPr/>
      </xdr:nvSpPr>
      <xdr:spPr>
        <a:xfrm>
          <a:off x="2857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29755</xdr:rowOff>
    </xdr:from>
    <xdr:to>
      <xdr:col>10</xdr:col>
      <xdr:colOff>165100</xdr:colOff>
      <xdr:row>83</xdr:row>
      <xdr:rowOff>131355</xdr:rowOff>
    </xdr:to>
    <xdr:sp macro="" textlink="">
      <xdr:nvSpPr>
        <xdr:cNvPr id="299" name="フローチャート: 判断 298">
          <a:extLst>
            <a:ext uri="{FF2B5EF4-FFF2-40B4-BE49-F238E27FC236}">
              <a16:creationId xmlns:a16="http://schemas.microsoft.com/office/drawing/2014/main" id="{506E2ABB-4CA5-4353-8473-42DBE13BC7D2}"/>
            </a:ext>
          </a:extLst>
        </xdr:cNvPr>
        <xdr:cNvSpPr/>
      </xdr:nvSpPr>
      <xdr:spPr>
        <a:xfrm>
          <a:off x="1968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23223</xdr:rowOff>
    </xdr:from>
    <xdr:to>
      <xdr:col>6</xdr:col>
      <xdr:colOff>38100</xdr:colOff>
      <xdr:row>83</xdr:row>
      <xdr:rowOff>124823</xdr:rowOff>
    </xdr:to>
    <xdr:sp macro="" textlink="">
      <xdr:nvSpPr>
        <xdr:cNvPr id="300" name="フローチャート: 判断 299">
          <a:extLst>
            <a:ext uri="{FF2B5EF4-FFF2-40B4-BE49-F238E27FC236}">
              <a16:creationId xmlns:a16="http://schemas.microsoft.com/office/drawing/2014/main" id="{1484C424-8DCD-4F29-A28A-B02CF28EAC36}"/>
            </a:ext>
          </a:extLst>
        </xdr:cNvPr>
        <xdr:cNvSpPr/>
      </xdr:nvSpPr>
      <xdr:spPr>
        <a:xfrm>
          <a:off x="1079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DDC21487-2944-4241-AEFD-D0FF5376956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9D85C5CF-E563-4526-B73B-F7A001AFCEB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569713E4-7910-4796-958F-F7B594515FA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E6BC4C38-8B46-43B9-A94F-CE4CAB5D685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873A0008-513B-4B70-ABCD-80BC14F2609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64044</xdr:rowOff>
    </xdr:from>
    <xdr:to>
      <xdr:col>24</xdr:col>
      <xdr:colOff>114300</xdr:colOff>
      <xdr:row>84</xdr:row>
      <xdr:rowOff>165644</xdr:rowOff>
    </xdr:to>
    <xdr:sp macro="" textlink="">
      <xdr:nvSpPr>
        <xdr:cNvPr id="306" name="楕円 305">
          <a:extLst>
            <a:ext uri="{FF2B5EF4-FFF2-40B4-BE49-F238E27FC236}">
              <a16:creationId xmlns:a16="http://schemas.microsoft.com/office/drawing/2014/main" id="{972ABD3E-8404-4B45-83AA-2900C7E77AF1}"/>
            </a:ext>
          </a:extLst>
        </xdr:cNvPr>
        <xdr:cNvSpPr/>
      </xdr:nvSpPr>
      <xdr:spPr>
        <a:xfrm>
          <a:off x="4584700" y="1446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42471</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D9103F8E-7551-4A86-A316-DA4ACCB353ED}"/>
            </a:ext>
          </a:extLst>
        </xdr:cNvPr>
        <xdr:cNvSpPr txBox="1"/>
      </xdr:nvSpPr>
      <xdr:spPr>
        <a:xfrm>
          <a:off x="4673600"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37919</xdr:rowOff>
    </xdr:from>
    <xdr:to>
      <xdr:col>20</xdr:col>
      <xdr:colOff>38100</xdr:colOff>
      <xdr:row>84</xdr:row>
      <xdr:rowOff>139519</xdr:rowOff>
    </xdr:to>
    <xdr:sp macro="" textlink="">
      <xdr:nvSpPr>
        <xdr:cNvPr id="308" name="楕円 307">
          <a:extLst>
            <a:ext uri="{FF2B5EF4-FFF2-40B4-BE49-F238E27FC236}">
              <a16:creationId xmlns:a16="http://schemas.microsoft.com/office/drawing/2014/main" id="{D1118476-4CF0-419B-8093-AB1804423CF6}"/>
            </a:ext>
          </a:extLst>
        </xdr:cNvPr>
        <xdr:cNvSpPr/>
      </xdr:nvSpPr>
      <xdr:spPr>
        <a:xfrm>
          <a:off x="3746500" y="1443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88719</xdr:rowOff>
    </xdr:from>
    <xdr:to>
      <xdr:col>24</xdr:col>
      <xdr:colOff>63500</xdr:colOff>
      <xdr:row>84</xdr:row>
      <xdr:rowOff>114844</xdr:rowOff>
    </xdr:to>
    <xdr:cxnSp macro="">
      <xdr:nvCxnSpPr>
        <xdr:cNvPr id="309" name="直線コネクタ 308">
          <a:extLst>
            <a:ext uri="{FF2B5EF4-FFF2-40B4-BE49-F238E27FC236}">
              <a16:creationId xmlns:a16="http://schemas.microsoft.com/office/drawing/2014/main" id="{EA4FA9C4-8AA5-45A5-A936-5EA6866F2733}"/>
            </a:ext>
          </a:extLst>
        </xdr:cNvPr>
        <xdr:cNvCxnSpPr/>
      </xdr:nvCxnSpPr>
      <xdr:spPr>
        <a:xfrm>
          <a:off x="3797300" y="1449051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1995</xdr:rowOff>
    </xdr:from>
    <xdr:to>
      <xdr:col>15</xdr:col>
      <xdr:colOff>101600</xdr:colOff>
      <xdr:row>84</xdr:row>
      <xdr:rowOff>103595</xdr:rowOff>
    </xdr:to>
    <xdr:sp macro="" textlink="">
      <xdr:nvSpPr>
        <xdr:cNvPr id="310" name="楕円 309">
          <a:extLst>
            <a:ext uri="{FF2B5EF4-FFF2-40B4-BE49-F238E27FC236}">
              <a16:creationId xmlns:a16="http://schemas.microsoft.com/office/drawing/2014/main" id="{84FAE06E-EA10-45A9-B4B8-2CCF27F2C70F}"/>
            </a:ext>
          </a:extLst>
        </xdr:cNvPr>
        <xdr:cNvSpPr/>
      </xdr:nvSpPr>
      <xdr:spPr>
        <a:xfrm>
          <a:off x="2857500" y="144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52795</xdr:rowOff>
    </xdr:from>
    <xdr:to>
      <xdr:col>19</xdr:col>
      <xdr:colOff>177800</xdr:colOff>
      <xdr:row>84</xdr:row>
      <xdr:rowOff>88719</xdr:rowOff>
    </xdr:to>
    <xdr:cxnSp macro="">
      <xdr:nvCxnSpPr>
        <xdr:cNvPr id="311" name="直線コネクタ 310">
          <a:extLst>
            <a:ext uri="{FF2B5EF4-FFF2-40B4-BE49-F238E27FC236}">
              <a16:creationId xmlns:a16="http://schemas.microsoft.com/office/drawing/2014/main" id="{4F0E27AD-FF6C-4752-AF9F-54FE14D71F40}"/>
            </a:ext>
          </a:extLst>
        </xdr:cNvPr>
        <xdr:cNvCxnSpPr/>
      </xdr:nvCxnSpPr>
      <xdr:spPr>
        <a:xfrm>
          <a:off x="2908300" y="1445459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139156</xdr:rowOff>
    </xdr:from>
    <xdr:to>
      <xdr:col>10</xdr:col>
      <xdr:colOff>165100</xdr:colOff>
      <xdr:row>84</xdr:row>
      <xdr:rowOff>69306</xdr:rowOff>
    </xdr:to>
    <xdr:sp macro="" textlink="">
      <xdr:nvSpPr>
        <xdr:cNvPr id="312" name="楕円 311">
          <a:extLst>
            <a:ext uri="{FF2B5EF4-FFF2-40B4-BE49-F238E27FC236}">
              <a16:creationId xmlns:a16="http://schemas.microsoft.com/office/drawing/2014/main" id="{7CB40F87-2935-4174-9CBA-66FE75F0F22D}"/>
            </a:ext>
          </a:extLst>
        </xdr:cNvPr>
        <xdr:cNvSpPr/>
      </xdr:nvSpPr>
      <xdr:spPr>
        <a:xfrm>
          <a:off x="1968500" y="143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18506</xdr:rowOff>
    </xdr:from>
    <xdr:to>
      <xdr:col>15</xdr:col>
      <xdr:colOff>50800</xdr:colOff>
      <xdr:row>84</xdr:row>
      <xdr:rowOff>52795</xdr:rowOff>
    </xdr:to>
    <xdr:cxnSp macro="">
      <xdr:nvCxnSpPr>
        <xdr:cNvPr id="313" name="直線コネクタ 312">
          <a:extLst>
            <a:ext uri="{FF2B5EF4-FFF2-40B4-BE49-F238E27FC236}">
              <a16:creationId xmlns:a16="http://schemas.microsoft.com/office/drawing/2014/main" id="{0BB7FDAA-C16E-46A1-9059-33F42E5617C0}"/>
            </a:ext>
          </a:extLst>
        </xdr:cNvPr>
        <xdr:cNvCxnSpPr/>
      </xdr:nvCxnSpPr>
      <xdr:spPr>
        <a:xfrm>
          <a:off x="2019300" y="1442030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103232</xdr:rowOff>
    </xdr:from>
    <xdr:to>
      <xdr:col>6</xdr:col>
      <xdr:colOff>38100</xdr:colOff>
      <xdr:row>84</xdr:row>
      <xdr:rowOff>33382</xdr:rowOff>
    </xdr:to>
    <xdr:sp macro="" textlink="">
      <xdr:nvSpPr>
        <xdr:cNvPr id="314" name="楕円 313">
          <a:extLst>
            <a:ext uri="{FF2B5EF4-FFF2-40B4-BE49-F238E27FC236}">
              <a16:creationId xmlns:a16="http://schemas.microsoft.com/office/drawing/2014/main" id="{A2AEB24F-9F0E-4742-AAAE-65ECF23D4361}"/>
            </a:ext>
          </a:extLst>
        </xdr:cNvPr>
        <xdr:cNvSpPr/>
      </xdr:nvSpPr>
      <xdr:spPr>
        <a:xfrm>
          <a:off x="10795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154032</xdr:rowOff>
    </xdr:from>
    <xdr:to>
      <xdr:col>10</xdr:col>
      <xdr:colOff>114300</xdr:colOff>
      <xdr:row>84</xdr:row>
      <xdr:rowOff>18506</xdr:rowOff>
    </xdr:to>
    <xdr:cxnSp macro="">
      <xdr:nvCxnSpPr>
        <xdr:cNvPr id="315" name="直線コネクタ 314">
          <a:extLst>
            <a:ext uri="{FF2B5EF4-FFF2-40B4-BE49-F238E27FC236}">
              <a16:creationId xmlns:a16="http://schemas.microsoft.com/office/drawing/2014/main" id="{F34A371B-B965-4D43-82B0-5FB51A20B46A}"/>
            </a:ext>
          </a:extLst>
        </xdr:cNvPr>
        <xdr:cNvCxnSpPr/>
      </xdr:nvCxnSpPr>
      <xdr:spPr>
        <a:xfrm>
          <a:off x="1130300" y="1438438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170741</xdr:rowOff>
    </xdr:from>
    <xdr:ext cx="405111" cy="259045"/>
    <xdr:sp macro="" textlink="">
      <xdr:nvSpPr>
        <xdr:cNvPr id="316" name="n_1aveValue【公営住宅】&#10;有形固定資産減価償却率">
          <a:extLst>
            <a:ext uri="{FF2B5EF4-FFF2-40B4-BE49-F238E27FC236}">
              <a16:creationId xmlns:a16="http://schemas.microsoft.com/office/drawing/2014/main" id="{1AEA3AAB-05FE-4367-B622-7977A272DD0A}"/>
            </a:ext>
          </a:extLst>
        </xdr:cNvPr>
        <xdr:cNvSpPr txBox="1"/>
      </xdr:nvSpPr>
      <xdr:spPr>
        <a:xfrm>
          <a:off x="3582044" y="1405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156046</xdr:rowOff>
    </xdr:from>
    <xdr:ext cx="405111" cy="259045"/>
    <xdr:sp macro="" textlink="">
      <xdr:nvSpPr>
        <xdr:cNvPr id="317" name="n_2aveValue【公営住宅】&#10;有形固定資産減価償却率">
          <a:extLst>
            <a:ext uri="{FF2B5EF4-FFF2-40B4-BE49-F238E27FC236}">
              <a16:creationId xmlns:a16="http://schemas.microsoft.com/office/drawing/2014/main" id="{856BFBF8-FB4B-4C85-8E88-B94706DB81B9}"/>
            </a:ext>
          </a:extLst>
        </xdr:cNvPr>
        <xdr:cNvSpPr txBox="1"/>
      </xdr:nvSpPr>
      <xdr:spPr>
        <a:xfrm>
          <a:off x="2705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147882</xdr:rowOff>
    </xdr:from>
    <xdr:ext cx="405111" cy="259045"/>
    <xdr:sp macro="" textlink="">
      <xdr:nvSpPr>
        <xdr:cNvPr id="318" name="n_3aveValue【公営住宅】&#10;有形固定資産減価償却率">
          <a:extLst>
            <a:ext uri="{FF2B5EF4-FFF2-40B4-BE49-F238E27FC236}">
              <a16:creationId xmlns:a16="http://schemas.microsoft.com/office/drawing/2014/main" id="{38A49D48-EBDF-4C10-A052-680EB85F2E1C}"/>
            </a:ext>
          </a:extLst>
        </xdr:cNvPr>
        <xdr:cNvSpPr txBox="1"/>
      </xdr:nvSpPr>
      <xdr:spPr>
        <a:xfrm>
          <a:off x="1816744" y="1403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141350</xdr:rowOff>
    </xdr:from>
    <xdr:ext cx="405111" cy="259045"/>
    <xdr:sp macro="" textlink="">
      <xdr:nvSpPr>
        <xdr:cNvPr id="319" name="n_4aveValue【公営住宅】&#10;有形固定資産減価償却率">
          <a:extLst>
            <a:ext uri="{FF2B5EF4-FFF2-40B4-BE49-F238E27FC236}">
              <a16:creationId xmlns:a16="http://schemas.microsoft.com/office/drawing/2014/main" id="{AAE023F5-B0D9-4011-AF65-9921341AB62D}"/>
            </a:ext>
          </a:extLst>
        </xdr:cNvPr>
        <xdr:cNvSpPr txBox="1"/>
      </xdr:nvSpPr>
      <xdr:spPr>
        <a:xfrm>
          <a:off x="927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130646</xdr:rowOff>
    </xdr:from>
    <xdr:ext cx="405111" cy="259045"/>
    <xdr:sp macro="" textlink="">
      <xdr:nvSpPr>
        <xdr:cNvPr id="320" name="n_1mainValue【公営住宅】&#10;有形固定資産減価償却率">
          <a:extLst>
            <a:ext uri="{FF2B5EF4-FFF2-40B4-BE49-F238E27FC236}">
              <a16:creationId xmlns:a16="http://schemas.microsoft.com/office/drawing/2014/main" id="{76ED3985-B9FE-47D6-ACDA-DDE2F18E0579}"/>
            </a:ext>
          </a:extLst>
        </xdr:cNvPr>
        <xdr:cNvSpPr txBox="1"/>
      </xdr:nvSpPr>
      <xdr:spPr>
        <a:xfrm>
          <a:off x="3582044" y="1453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94722</xdr:rowOff>
    </xdr:from>
    <xdr:ext cx="405111" cy="259045"/>
    <xdr:sp macro="" textlink="">
      <xdr:nvSpPr>
        <xdr:cNvPr id="321" name="n_2mainValue【公営住宅】&#10;有形固定資産減価償却率">
          <a:extLst>
            <a:ext uri="{FF2B5EF4-FFF2-40B4-BE49-F238E27FC236}">
              <a16:creationId xmlns:a16="http://schemas.microsoft.com/office/drawing/2014/main" id="{D82AD2DC-2C96-43E0-8052-5657643B6565}"/>
            </a:ext>
          </a:extLst>
        </xdr:cNvPr>
        <xdr:cNvSpPr txBox="1"/>
      </xdr:nvSpPr>
      <xdr:spPr>
        <a:xfrm>
          <a:off x="2705744" y="1449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60433</xdr:rowOff>
    </xdr:from>
    <xdr:ext cx="405111" cy="259045"/>
    <xdr:sp macro="" textlink="">
      <xdr:nvSpPr>
        <xdr:cNvPr id="322" name="n_3mainValue【公営住宅】&#10;有形固定資産減価償却率">
          <a:extLst>
            <a:ext uri="{FF2B5EF4-FFF2-40B4-BE49-F238E27FC236}">
              <a16:creationId xmlns:a16="http://schemas.microsoft.com/office/drawing/2014/main" id="{888359AB-8F15-4DEA-8E42-4A6F119C7127}"/>
            </a:ext>
          </a:extLst>
        </xdr:cNvPr>
        <xdr:cNvSpPr txBox="1"/>
      </xdr:nvSpPr>
      <xdr:spPr>
        <a:xfrm>
          <a:off x="1816744" y="1446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24509</xdr:rowOff>
    </xdr:from>
    <xdr:ext cx="405111" cy="259045"/>
    <xdr:sp macro="" textlink="">
      <xdr:nvSpPr>
        <xdr:cNvPr id="323" name="n_4mainValue【公営住宅】&#10;有形固定資産減価償却率">
          <a:extLst>
            <a:ext uri="{FF2B5EF4-FFF2-40B4-BE49-F238E27FC236}">
              <a16:creationId xmlns:a16="http://schemas.microsoft.com/office/drawing/2014/main" id="{23855F42-2304-49EE-B8D5-888B7FFC9FCB}"/>
            </a:ext>
          </a:extLst>
        </xdr:cNvPr>
        <xdr:cNvSpPr txBox="1"/>
      </xdr:nvSpPr>
      <xdr:spPr>
        <a:xfrm>
          <a:off x="927744" y="1442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2D01A783-0E44-4CF0-AFF2-28EA57C2680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ECF735DE-D728-475C-BD12-094B5CA9854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152A268F-EAFA-421C-A850-F198EC79566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1A81887F-B56E-4607-960B-8CA50B87A32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867D6F56-76F2-41AD-938A-14119579221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1E9885EB-0DB0-43CC-BF20-764315BA802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CD4CEAA5-27FE-40A1-80F4-45915C74569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2970A22C-4493-45D9-AC51-C126100A022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FFD19543-AE36-4DD4-B7A5-0D92C7B47FD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17BC7804-6B1E-4323-8D34-F62B8F06D68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2B1EBBAE-5D74-493D-A827-E484AE55D8C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6A647032-9AA7-487D-8705-9D0EBC2D1B2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7CE5FBE1-61B2-44C3-A5BE-D3B6EDC438A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43A6134B-6804-4FDA-B6C1-40BBB37FF2F1}"/>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47A2D5EA-05BB-45CB-A113-5BEDBA4F555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a:extLst>
            <a:ext uri="{FF2B5EF4-FFF2-40B4-BE49-F238E27FC236}">
              <a16:creationId xmlns:a16="http://schemas.microsoft.com/office/drawing/2014/main" id="{6FDFA4FC-4040-4D6F-A9D3-96D544519C34}"/>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A5D1296D-2539-4D8A-8BCE-7D480ACFA56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a:extLst>
            <a:ext uri="{FF2B5EF4-FFF2-40B4-BE49-F238E27FC236}">
              <a16:creationId xmlns:a16="http://schemas.microsoft.com/office/drawing/2014/main" id="{4FA132DC-9ED6-4F42-817F-2499F073DEE5}"/>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9B263BB4-BA7C-49D9-9732-FDCEC580B7E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a:extLst>
            <a:ext uri="{FF2B5EF4-FFF2-40B4-BE49-F238E27FC236}">
              <a16:creationId xmlns:a16="http://schemas.microsoft.com/office/drawing/2014/main" id="{33678B16-A624-4A94-9CA3-31FB530C1782}"/>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6E197C6B-6033-420F-9389-D061E1964B3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9498049C-4B46-4E77-BCF2-9C172B97E07C}"/>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536D561C-F91A-474C-B0A3-3BA0BA1AD4D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135331</xdr:rowOff>
    </xdr:from>
    <xdr:to>
      <xdr:col>54</xdr:col>
      <xdr:colOff>189865</xdr:colOff>
      <xdr:row>86</xdr:row>
      <xdr:rowOff>107138</xdr:rowOff>
    </xdr:to>
    <xdr:cxnSp macro="">
      <xdr:nvCxnSpPr>
        <xdr:cNvPr id="347" name="直線コネクタ 346">
          <a:extLst>
            <a:ext uri="{FF2B5EF4-FFF2-40B4-BE49-F238E27FC236}">
              <a16:creationId xmlns:a16="http://schemas.microsoft.com/office/drawing/2014/main" id="{9CBE1732-39CE-4E06-AFA9-A061B11DBF91}"/>
            </a:ext>
          </a:extLst>
        </xdr:cNvPr>
        <xdr:cNvCxnSpPr/>
      </xdr:nvCxnSpPr>
      <xdr:spPr>
        <a:xfrm flipV="1">
          <a:off x="10476865" y="13508431"/>
          <a:ext cx="0" cy="134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110965</xdr:rowOff>
    </xdr:from>
    <xdr:ext cx="469744" cy="259045"/>
    <xdr:sp macro="" textlink="">
      <xdr:nvSpPr>
        <xdr:cNvPr id="348" name="【公営住宅】&#10;一人当たり面積最小値テキスト">
          <a:extLst>
            <a:ext uri="{FF2B5EF4-FFF2-40B4-BE49-F238E27FC236}">
              <a16:creationId xmlns:a16="http://schemas.microsoft.com/office/drawing/2014/main" id="{F4D8CD69-E4ED-4B5D-9F65-06E2C65C4613}"/>
            </a:ext>
          </a:extLst>
        </xdr:cNvPr>
        <xdr:cNvSpPr txBox="1"/>
      </xdr:nvSpPr>
      <xdr:spPr>
        <a:xfrm>
          <a:off x="10515600" y="1485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107138</xdr:rowOff>
    </xdr:from>
    <xdr:to>
      <xdr:col>55</xdr:col>
      <xdr:colOff>88900</xdr:colOff>
      <xdr:row>86</xdr:row>
      <xdr:rowOff>107138</xdr:rowOff>
    </xdr:to>
    <xdr:cxnSp macro="">
      <xdr:nvCxnSpPr>
        <xdr:cNvPr id="349" name="直線コネクタ 348">
          <a:extLst>
            <a:ext uri="{FF2B5EF4-FFF2-40B4-BE49-F238E27FC236}">
              <a16:creationId xmlns:a16="http://schemas.microsoft.com/office/drawing/2014/main" id="{869377E3-8DDF-4C5B-9D15-47DB9110AC46}"/>
            </a:ext>
          </a:extLst>
        </xdr:cNvPr>
        <xdr:cNvCxnSpPr/>
      </xdr:nvCxnSpPr>
      <xdr:spPr>
        <a:xfrm>
          <a:off x="10388600" y="1485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82008</xdr:rowOff>
    </xdr:from>
    <xdr:ext cx="534377" cy="259045"/>
    <xdr:sp macro="" textlink="">
      <xdr:nvSpPr>
        <xdr:cNvPr id="350" name="【公営住宅】&#10;一人当たり面積最大値テキスト">
          <a:extLst>
            <a:ext uri="{FF2B5EF4-FFF2-40B4-BE49-F238E27FC236}">
              <a16:creationId xmlns:a16="http://schemas.microsoft.com/office/drawing/2014/main" id="{C874E89E-90AE-41DF-98A3-FA0566AC7B96}"/>
            </a:ext>
          </a:extLst>
        </xdr:cNvPr>
        <xdr:cNvSpPr txBox="1"/>
      </xdr:nvSpPr>
      <xdr:spPr>
        <a:xfrm>
          <a:off x="10515600" y="13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135331</xdr:rowOff>
    </xdr:from>
    <xdr:to>
      <xdr:col>55</xdr:col>
      <xdr:colOff>88900</xdr:colOff>
      <xdr:row>78</xdr:row>
      <xdr:rowOff>135331</xdr:rowOff>
    </xdr:to>
    <xdr:cxnSp macro="">
      <xdr:nvCxnSpPr>
        <xdr:cNvPr id="351" name="直線コネクタ 350">
          <a:extLst>
            <a:ext uri="{FF2B5EF4-FFF2-40B4-BE49-F238E27FC236}">
              <a16:creationId xmlns:a16="http://schemas.microsoft.com/office/drawing/2014/main" id="{2B528570-30B7-421C-8B77-5EFBB5E83D37}"/>
            </a:ext>
          </a:extLst>
        </xdr:cNvPr>
        <xdr:cNvCxnSpPr/>
      </xdr:nvCxnSpPr>
      <xdr:spPr>
        <a:xfrm>
          <a:off x="10388600" y="1350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45535</xdr:rowOff>
    </xdr:from>
    <xdr:ext cx="469744" cy="259045"/>
    <xdr:sp macro="" textlink="">
      <xdr:nvSpPr>
        <xdr:cNvPr id="352" name="【公営住宅】&#10;一人当たり面積平均値テキスト">
          <a:extLst>
            <a:ext uri="{FF2B5EF4-FFF2-40B4-BE49-F238E27FC236}">
              <a16:creationId xmlns:a16="http://schemas.microsoft.com/office/drawing/2014/main" id="{93675469-7A36-4CF3-A186-0C796FAD74D4}"/>
            </a:ext>
          </a:extLst>
        </xdr:cNvPr>
        <xdr:cNvSpPr txBox="1"/>
      </xdr:nvSpPr>
      <xdr:spPr>
        <a:xfrm>
          <a:off x="10515600" y="14447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22658</xdr:rowOff>
    </xdr:from>
    <xdr:to>
      <xdr:col>55</xdr:col>
      <xdr:colOff>50800</xdr:colOff>
      <xdr:row>85</xdr:row>
      <xdr:rowOff>124258</xdr:rowOff>
    </xdr:to>
    <xdr:sp macro="" textlink="">
      <xdr:nvSpPr>
        <xdr:cNvPr id="353" name="フローチャート: 判断 352">
          <a:extLst>
            <a:ext uri="{FF2B5EF4-FFF2-40B4-BE49-F238E27FC236}">
              <a16:creationId xmlns:a16="http://schemas.microsoft.com/office/drawing/2014/main" id="{C5DD6135-C240-4B9B-B8D7-54E9A4E4C257}"/>
            </a:ext>
          </a:extLst>
        </xdr:cNvPr>
        <xdr:cNvSpPr/>
      </xdr:nvSpPr>
      <xdr:spPr>
        <a:xfrm>
          <a:off x="10426700" y="145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14427</xdr:rowOff>
    </xdr:from>
    <xdr:to>
      <xdr:col>50</xdr:col>
      <xdr:colOff>165100</xdr:colOff>
      <xdr:row>85</xdr:row>
      <xdr:rowOff>116027</xdr:rowOff>
    </xdr:to>
    <xdr:sp macro="" textlink="">
      <xdr:nvSpPr>
        <xdr:cNvPr id="354" name="フローチャート: 判断 353">
          <a:extLst>
            <a:ext uri="{FF2B5EF4-FFF2-40B4-BE49-F238E27FC236}">
              <a16:creationId xmlns:a16="http://schemas.microsoft.com/office/drawing/2014/main" id="{92A27098-DC2F-466E-94B0-F023879B0AAD}"/>
            </a:ext>
          </a:extLst>
        </xdr:cNvPr>
        <xdr:cNvSpPr/>
      </xdr:nvSpPr>
      <xdr:spPr>
        <a:xfrm>
          <a:off x="9588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9703</xdr:rowOff>
    </xdr:from>
    <xdr:to>
      <xdr:col>46</xdr:col>
      <xdr:colOff>38100</xdr:colOff>
      <xdr:row>85</xdr:row>
      <xdr:rowOff>111303</xdr:rowOff>
    </xdr:to>
    <xdr:sp macro="" textlink="">
      <xdr:nvSpPr>
        <xdr:cNvPr id="355" name="フローチャート: 判断 354">
          <a:extLst>
            <a:ext uri="{FF2B5EF4-FFF2-40B4-BE49-F238E27FC236}">
              <a16:creationId xmlns:a16="http://schemas.microsoft.com/office/drawing/2014/main" id="{2060478D-8FF7-4E0B-9676-511514A0EF60}"/>
            </a:ext>
          </a:extLst>
        </xdr:cNvPr>
        <xdr:cNvSpPr/>
      </xdr:nvSpPr>
      <xdr:spPr>
        <a:xfrm>
          <a:off x="8699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23876</xdr:rowOff>
    </xdr:from>
    <xdr:to>
      <xdr:col>41</xdr:col>
      <xdr:colOff>101600</xdr:colOff>
      <xdr:row>85</xdr:row>
      <xdr:rowOff>125476</xdr:rowOff>
    </xdr:to>
    <xdr:sp macro="" textlink="">
      <xdr:nvSpPr>
        <xdr:cNvPr id="356" name="フローチャート: 判断 355">
          <a:extLst>
            <a:ext uri="{FF2B5EF4-FFF2-40B4-BE49-F238E27FC236}">
              <a16:creationId xmlns:a16="http://schemas.microsoft.com/office/drawing/2014/main" id="{4D24462D-DBA0-4B5D-8C34-7391DEBBF96B}"/>
            </a:ext>
          </a:extLst>
        </xdr:cNvPr>
        <xdr:cNvSpPr/>
      </xdr:nvSpPr>
      <xdr:spPr>
        <a:xfrm>
          <a:off x="7810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47422</xdr:rowOff>
    </xdr:from>
    <xdr:to>
      <xdr:col>36</xdr:col>
      <xdr:colOff>165100</xdr:colOff>
      <xdr:row>85</xdr:row>
      <xdr:rowOff>149022</xdr:rowOff>
    </xdr:to>
    <xdr:sp macro="" textlink="">
      <xdr:nvSpPr>
        <xdr:cNvPr id="357" name="フローチャート: 判断 356">
          <a:extLst>
            <a:ext uri="{FF2B5EF4-FFF2-40B4-BE49-F238E27FC236}">
              <a16:creationId xmlns:a16="http://schemas.microsoft.com/office/drawing/2014/main" id="{EA228DA4-0A63-4408-B77A-B6797ACCF4F5}"/>
            </a:ext>
          </a:extLst>
        </xdr:cNvPr>
        <xdr:cNvSpPr/>
      </xdr:nvSpPr>
      <xdr:spPr>
        <a:xfrm>
          <a:off x="6921500" y="1462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E4389EE2-0742-4238-8D71-2161DD41A62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24947DC5-02E6-4EA8-AF1B-72967168CBE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A3A6A8D1-F835-4EE4-867C-79F2C1C3FE9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386ED99C-83A1-46BB-9D4C-D7E25385C7F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1C33D75F-2B3F-403A-9EB0-5072C6573F6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11685</xdr:rowOff>
    </xdr:from>
    <xdr:to>
      <xdr:col>55</xdr:col>
      <xdr:colOff>50800</xdr:colOff>
      <xdr:row>86</xdr:row>
      <xdr:rowOff>113285</xdr:rowOff>
    </xdr:to>
    <xdr:sp macro="" textlink="">
      <xdr:nvSpPr>
        <xdr:cNvPr id="363" name="楕円 362">
          <a:extLst>
            <a:ext uri="{FF2B5EF4-FFF2-40B4-BE49-F238E27FC236}">
              <a16:creationId xmlns:a16="http://schemas.microsoft.com/office/drawing/2014/main" id="{F243A9C5-425E-4DCF-91C8-E934815BC6C9}"/>
            </a:ext>
          </a:extLst>
        </xdr:cNvPr>
        <xdr:cNvSpPr/>
      </xdr:nvSpPr>
      <xdr:spPr>
        <a:xfrm>
          <a:off x="10426700" y="1475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98062</xdr:rowOff>
    </xdr:from>
    <xdr:ext cx="469744" cy="259045"/>
    <xdr:sp macro="" textlink="">
      <xdr:nvSpPr>
        <xdr:cNvPr id="364" name="【公営住宅】&#10;一人当たり面積該当値テキスト">
          <a:extLst>
            <a:ext uri="{FF2B5EF4-FFF2-40B4-BE49-F238E27FC236}">
              <a16:creationId xmlns:a16="http://schemas.microsoft.com/office/drawing/2014/main" id="{A9194197-44D1-47D2-8ABC-4BF5D4199D3E}"/>
            </a:ext>
          </a:extLst>
        </xdr:cNvPr>
        <xdr:cNvSpPr txBox="1"/>
      </xdr:nvSpPr>
      <xdr:spPr>
        <a:xfrm>
          <a:off x="10515600" y="1467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12218</xdr:rowOff>
    </xdr:from>
    <xdr:to>
      <xdr:col>50</xdr:col>
      <xdr:colOff>165100</xdr:colOff>
      <xdr:row>86</xdr:row>
      <xdr:rowOff>113818</xdr:rowOff>
    </xdr:to>
    <xdr:sp macro="" textlink="">
      <xdr:nvSpPr>
        <xdr:cNvPr id="365" name="楕円 364">
          <a:extLst>
            <a:ext uri="{FF2B5EF4-FFF2-40B4-BE49-F238E27FC236}">
              <a16:creationId xmlns:a16="http://schemas.microsoft.com/office/drawing/2014/main" id="{11E282CE-937B-4126-8935-A09976E42A02}"/>
            </a:ext>
          </a:extLst>
        </xdr:cNvPr>
        <xdr:cNvSpPr/>
      </xdr:nvSpPr>
      <xdr:spPr>
        <a:xfrm>
          <a:off x="9588500" y="1475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62485</xdr:rowOff>
    </xdr:from>
    <xdr:to>
      <xdr:col>55</xdr:col>
      <xdr:colOff>0</xdr:colOff>
      <xdr:row>86</xdr:row>
      <xdr:rowOff>63018</xdr:rowOff>
    </xdr:to>
    <xdr:cxnSp macro="">
      <xdr:nvCxnSpPr>
        <xdr:cNvPr id="366" name="直線コネクタ 365">
          <a:extLst>
            <a:ext uri="{FF2B5EF4-FFF2-40B4-BE49-F238E27FC236}">
              <a16:creationId xmlns:a16="http://schemas.microsoft.com/office/drawing/2014/main" id="{275202E0-34DC-45FE-B686-71D04527F3AE}"/>
            </a:ext>
          </a:extLst>
        </xdr:cNvPr>
        <xdr:cNvCxnSpPr/>
      </xdr:nvCxnSpPr>
      <xdr:spPr>
        <a:xfrm flipV="1">
          <a:off x="9639300" y="14807185"/>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12446</xdr:rowOff>
    </xdr:from>
    <xdr:to>
      <xdr:col>46</xdr:col>
      <xdr:colOff>38100</xdr:colOff>
      <xdr:row>86</xdr:row>
      <xdr:rowOff>114046</xdr:rowOff>
    </xdr:to>
    <xdr:sp macro="" textlink="">
      <xdr:nvSpPr>
        <xdr:cNvPr id="367" name="楕円 366">
          <a:extLst>
            <a:ext uri="{FF2B5EF4-FFF2-40B4-BE49-F238E27FC236}">
              <a16:creationId xmlns:a16="http://schemas.microsoft.com/office/drawing/2014/main" id="{E6B92D66-6EDA-4BFD-9720-CE9DFBF8F7B9}"/>
            </a:ext>
          </a:extLst>
        </xdr:cNvPr>
        <xdr:cNvSpPr/>
      </xdr:nvSpPr>
      <xdr:spPr>
        <a:xfrm>
          <a:off x="8699500" y="1475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63018</xdr:rowOff>
    </xdr:from>
    <xdr:to>
      <xdr:col>50</xdr:col>
      <xdr:colOff>114300</xdr:colOff>
      <xdr:row>86</xdr:row>
      <xdr:rowOff>63246</xdr:rowOff>
    </xdr:to>
    <xdr:cxnSp macro="">
      <xdr:nvCxnSpPr>
        <xdr:cNvPr id="368" name="直線コネクタ 367">
          <a:extLst>
            <a:ext uri="{FF2B5EF4-FFF2-40B4-BE49-F238E27FC236}">
              <a16:creationId xmlns:a16="http://schemas.microsoft.com/office/drawing/2014/main" id="{53555F8E-A56F-4417-8610-A0FB4E707E7C}"/>
            </a:ext>
          </a:extLst>
        </xdr:cNvPr>
        <xdr:cNvCxnSpPr/>
      </xdr:nvCxnSpPr>
      <xdr:spPr>
        <a:xfrm flipV="1">
          <a:off x="8750300" y="14807718"/>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13133</xdr:rowOff>
    </xdr:from>
    <xdr:to>
      <xdr:col>41</xdr:col>
      <xdr:colOff>101600</xdr:colOff>
      <xdr:row>86</xdr:row>
      <xdr:rowOff>114733</xdr:rowOff>
    </xdr:to>
    <xdr:sp macro="" textlink="">
      <xdr:nvSpPr>
        <xdr:cNvPr id="369" name="楕円 368">
          <a:extLst>
            <a:ext uri="{FF2B5EF4-FFF2-40B4-BE49-F238E27FC236}">
              <a16:creationId xmlns:a16="http://schemas.microsoft.com/office/drawing/2014/main" id="{22C8AFB4-10FE-483E-A356-0C64B35EABC4}"/>
            </a:ext>
          </a:extLst>
        </xdr:cNvPr>
        <xdr:cNvSpPr/>
      </xdr:nvSpPr>
      <xdr:spPr>
        <a:xfrm>
          <a:off x="7810500" y="1475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63246</xdr:rowOff>
    </xdr:from>
    <xdr:to>
      <xdr:col>45</xdr:col>
      <xdr:colOff>177800</xdr:colOff>
      <xdr:row>86</xdr:row>
      <xdr:rowOff>63933</xdr:rowOff>
    </xdr:to>
    <xdr:cxnSp macro="">
      <xdr:nvCxnSpPr>
        <xdr:cNvPr id="370" name="直線コネクタ 369">
          <a:extLst>
            <a:ext uri="{FF2B5EF4-FFF2-40B4-BE49-F238E27FC236}">
              <a16:creationId xmlns:a16="http://schemas.microsoft.com/office/drawing/2014/main" id="{8AF1FC98-1943-421A-8FBC-01F02C98BCE1}"/>
            </a:ext>
          </a:extLst>
        </xdr:cNvPr>
        <xdr:cNvCxnSpPr/>
      </xdr:nvCxnSpPr>
      <xdr:spPr>
        <a:xfrm flipV="1">
          <a:off x="7861300" y="14807946"/>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13666</xdr:rowOff>
    </xdr:from>
    <xdr:to>
      <xdr:col>36</xdr:col>
      <xdr:colOff>165100</xdr:colOff>
      <xdr:row>86</xdr:row>
      <xdr:rowOff>115266</xdr:rowOff>
    </xdr:to>
    <xdr:sp macro="" textlink="">
      <xdr:nvSpPr>
        <xdr:cNvPr id="371" name="楕円 370">
          <a:extLst>
            <a:ext uri="{FF2B5EF4-FFF2-40B4-BE49-F238E27FC236}">
              <a16:creationId xmlns:a16="http://schemas.microsoft.com/office/drawing/2014/main" id="{227B757E-774E-4665-AB1D-878B1182705E}"/>
            </a:ext>
          </a:extLst>
        </xdr:cNvPr>
        <xdr:cNvSpPr/>
      </xdr:nvSpPr>
      <xdr:spPr>
        <a:xfrm>
          <a:off x="6921500" y="1475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63933</xdr:rowOff>
    </xdr:from>
    <xdr:to>
      <xdr:col>41</xdr:col>
      <xdr:colOff>50800</xdr:colOff>
      <xdr:row>86</xdr:row>
      <xdr:rowOff>64466</xdr:rowOff>
    </xdr:to>
    <xdr:cxnSp macro="">
      <xdr:nvCxnSpPr>
        <xdr:cNvPr id="372" name="直線コネクタ 371">
          <a:extLst>
            <a:ext uri="{FF2B5EF4-FFF2-40B4-BE49-F238E27FC236}">
              <a16:creationId xmlns:a16="http://schemas.microsoft.com/office/drawing/2014/main" id="{8362D480-1C16-436E-A6E4-DC61D59CA4A2}"/>
            </a:ext>
          </a:extLst>
        </xdr:cNvPr>
        <xdr:cNvCxnSpPr/>
      </xdr:nvCxnSpPr>
      <xdr:spPr>
        <a:xfrm flipV="1">
          <a:off x="6972300" y="14808633"/>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132554</xdr:rowOff>
    </xdr:from>
    <xdr:ext cx="469744" cy="259045"/>
    <xdr:sp macro="" textlink="">
      <xdr:nvSpPr>
        <xdr:cNvPr id="373" name="n_1aveValue【公営住宅】&#10;一人当たり面積">
          <a:extLst>
            <a:ext uri="{FF2B5EF4-FFF2-40B4-BE49-F238E27FC236}">
              <a16:creationId xmlns:a16="http://schemas.microsoft.com/office/drawing/2014/main" id="{FE43351F-4769-43D2-9CE3-DE6802A881EE}"/>
            </a:ext>
          </a:extLst>
        </xdr:cNvPr>
        <xdr:cNvSpPr txBox="1"/>
      </xdr:nvSpPr>
      <xdr:spPr>
        <a:xfrm>
          <a:off x="9391727" y="1436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127830</xdr:rowOff>
    </xdr:from>
    <xdr:ext cx="469744" cy="259045"/>
    <xdr:sp macro="" textlink="">
      <xdr:nvSpPr>
        <xdr:cNvPr id="374" name="n_2aveValue【公営住宅】&#10;一人当たり面積">
          <a:extLst>
            <a:ext uri="{FF2B5EF4-FFF2-40B4-BE49-F238E27FC236}">
              <a16:creationId xmlns:a16="http://schemas.microsoft.com/office/drawing/2014/main" id="{293CA655-E3DA-4F19-93D3-2B19E94BE2E8}"/>
            </a:ext>
          </a:extLst>
        </xdr:cNvPr>
        <xdr:cNvSpPr txBox="1"/>
      </xdr:nvSpPr>
      <xdr:spPr>
        <a:xfrm>
          <a:off x="8515427" y="1435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142003</xdr:rowOff>
    </xdr:from>
    <xdr:ext cx="469744" cy="259045"/>
    <xdr:sp macro="" textlink="">
      <xdr:nvSpPr>
        <xdr:cNvPr id="375" name="n_3aveValue【公営住宅】&#10;一人当たり面積">
          <a:extLst>
            <a:ext uri="{FF2B5EF4-FFF2-40B4-BE49-F238E27FC236}">
              <a16:creationId xmlns:a16="http://schemas.microsoft.com/office/drawing/2014/main" id="{D0A0DBAF-8F34-4839-8C2A-A92BD8AA6269}"/>
            </a:ext>
          </a:extLst>
        </xdr:cNvPr>
        <xdr:cNvSpPr txBox="1"/>
      </xdr:nvSpPr>
      <xdr:spPr>
        <a:xfrm>
          <a:off x="7626427" y="1437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165549</xdr:rowOff>
    </xdr:from>
    <xdr:ext cx="469744" cy="259045"/>
    <xdr:sp macro="" textlink="">
      <xdr:nvSpPr>
        <xdr:cNvPr id="376" name="n_4aveValue【公営住宅】&#10;一人当たり面積">
          <a:extLst>
            <a:ext uri="{FF2B5EF4-FFF2-40B4-BE49-F238E27FC236}">
              <a16:creationId xmlns:a16="http://schemas.microsoft.com/office/drawing/2014/main" id="{D8321060-0A47-4A11-83BB-3EA3F161D9E9}"/>
            </a:ext>
          </a:extLst>
        </xdr:cNvPr>
        <xdr:cNvSpPr txBox="1"/>
      </xdr:nvSpPr>
      <xdr:spPr>
        <a:xfrm>
          <a:off x="6737427" y="14395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104945</xdr:rowOff>
    </xdr:from>
    <xdr:ext cx="469744" cy="259045"/>
    <xdr:sp macro="" textlink="">
      <xdr:nvSpPr>
        <xdr:cNvPr id="377" name="n_1mainValue【公営住宅】&#10;一人当たり面積">
          <a:extLst>
            <a:ext uri="{FF2B5EF4-FFF2-40B4-BE49-F238E27FC236}">
              <a16:creationId xmlns:a16="http://schemas.microsoft.com/office/drawing/2014/main" id="{97613DCC-A0E1-4C43-BB53-007DAEC9E38A}"/>
            </a:ext>
          </a:extLst>
        </xdr:cNvPr>
        <xdr:cNvSpPr txBox="1"/>
      </xdr:nvSpPr>
      <xdr:spPr>
        <a:xfrm>
          <a:off x="9391727" y="14849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105173</xdr:rowOff>
    </xdr:from>
    <xdr:ext cx="469744" cy="259045"/>
    <xdr:sp macro="" textlink="">
      <xdr:nvSpPr>
        <xdr:cNvPr id="378" name="n_2mainValue【公営住宅】&#10;一人当たり面積">
          <a:extLst>
            <a:ext uri="{FF2B5EF4-FFF2-40B4-BE49-F238E27FC236}">
              <a16:creationId xmlns:a16="http://schemas.microsoft.com/office/drawing/2014/main" id="{81CE3C4A-2093-4E60-9CFD-C21DF65AC95D}"/>
            </a:ext>
          </a:extLst>
        </xdr:cNvPr>
        <xdr:cNvSpPr txBox="1"/>
      </xdr:nvSpPr>
      <xdr:spPr>
        <a:xfrm>
          <a:off x="8515427" y="1484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105860</xdr:rowOff>
    </xdr:from>
    <xdr:ext cx="469744" cy="259045"/>
    <xdr:sp macro="" textlink="">
      <xdr:nvSpPr>
        <xdr:cNvPr id="379" name="n_3mainValue【公営住宅】&#10;一人当たり面積">
          <a:extLst>
            <a:ext uri="{FF2B5EF4-FFF2-40B4-BE49-F238E27FC236}">
              <a16:creationId xmlns:a16="http://schemas.microsoft.com/office/drawing/2014/main" id="{95D7E3DE-B58E-4CD5-A4A3-4A11BC412D51}"/>
            </a:ext>
          </a:extLst>
        </xdr:cNvPr>
        <xdr:cNvSpPr txBox="1"/>
      </xdr:nvSpPr>
      <xdr:spPr>
        <a:xfrm>
          <a:off x="7626427" y="14850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106393</xdr:rowOff>
    </xdr:from>
    <xdr:ext cx="469744" cy="259045"/>
    <xdr:sp macro="" textlink="">
      <xdr:nvSpPr>
        <xdr:cNvPr id="380" name="n_4mainValue【公営住宅】&#10;一人当たり面積">
          <a:extLst>
            <a:ext uri="{FF2B5EF4-FFF2-40B4-BE49-F238E27FC236}">
              <a16:creationId xmlns:a16="http://schemas.microsoft.com/office/drawing/2014/main" id="{1E1E5493-27D9-4DDD-B50B-A50397B1CF76}"/>
            </a:ext>
          </a:extLst>
        </xdr:cNvPr>
        <xdr:cNvSpPr txBox="1"/>
      </xdr:nvSpPr>
      <xdr:spPr>
        <a:xfrm>
          <a:off x="6737427" y="1485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B76F1B1B-D12A-4921-8045-BBBB12F545F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902A20B5-A26D-4487-93C0-D2A0383576F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8CB2F55C-2881-4884-9CC8-0A4F33C0A5C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CA75B0B4-C4A1-43B9-B195-8E87CFC6254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2C18CD86-6EDD-404B-AFE5-A308BBECE70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1A0ECC6A-FD08-4AA0-B8D3-A575C4F8355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7CD1D03C-E0C5-455C-880F-5CCD19944BC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95E8B6D-0118-43A2-B233-37BB50BC918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70AC7B9D-33B8-43BB-8AEC-C7D007F8305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2B7D07CD-4ED9-4ED6-85C3-68C504619F4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ABB0036D-1ABC-4B3C-A5F4-3ED5D04BF0D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50373260-0040-4F5D-864C-93A6DC97703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9BBD409D-0325-41FD-B22F-5E732D8D8BA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A8521437-3EB8-4F04-B80F-D274ACD49CC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F59E8DE4-5FB2-4148-B4EB-CFB8B566029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5DEADF51-3CF8-4984-A20D-D39A4898DEC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5C0F6991-3AF1-4A15-886D-9353C841C9E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D71062C6-854A-4FFF-A57B-876C83ED872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69DF11E1-CA96-4B49-B8EE-3795FD8DD8A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D5E702D3-4658-436D-8F03-F429B144376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C6EA7872-22D5-4DDC-AB3B-D510B430DDD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47D584EB-FFF5-4CAD-8ACA-EDAF88B16D2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BB0912FB-30FA-4686-8A49-1A2BCBF7B78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FB900AB-D0DA-43E4-AC8D-13A0C341A43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91D86F89-8CE7-4063-9F5B-1F7E92B32F5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E2BD3E82-AA5A-44BB-87E6-9816D64C9AD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8575A40-D579-409A-905B-588396EAA0B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E0169B74-98DD-4A0B-B3C9-32E734FC5FD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5772F9A9-D864-42B0-8DB9-6FCE8C3DF27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1001D879-3073-4180-A960-D1DD45400FE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6F848E3A-94FD-4660-9CA9-1A6E7486C7C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D0F8CDB7-C687-41A8-9192-C57750C9572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D9623BA3-BE70-49DE-8AC0-AD1A61445F2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A6109BC4-0E57-4FB5-99C7-4AF4F7ED5F5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B86851E5-B848-456C-9097-75DE604C6D7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2631726A-DD1C-4F0E-A61E-897C6EA2504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9A9D00B4-71E5-432D-82BE-51E88A3C36E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C137534A-1CAD-4C31-928D-A1B1CE45A69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FDCF8D95-51F8-4823-81F8-33B9269FC979}"/>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0EBFE219-6619-4433-AEE2-ED67E9E8121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a:extLst>
            <a:ext uri="{FF2B5EF4-FFF2-40B4-BE49-F238E27FC236}">
              <a16:creationId xmlns:a16="http://schemas.microsoft.com/office/drawing/2014/main" id="{8FFCF7FB-6E26-42B1-9D4D-2525BA034D6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128451</xdr:rowOff>
    </xdr:from>
    <xdr:to>
      <xdr:col>85</xdr:col>
      <xdr:colOff>126364</xdr:colOff>
      <xdr:row>42</xdr:row>
      <xdr:rowOff>92528</xdr:rowOff>
    </xdr:to>
    <xdr:cxnSp macro="">
      <xdr:nvCxnSpPr>
        <xdr:cNvPr id="422" name="直線コネクタ 421">
          <a:extLst>
            <a:ext uri="{FF2B5EF4-FFF2-40B4-BE49-F238E27FC236}">
              <a16:creationId xmlns:a16="http://schemas.microsoft.com/office/drawing/2014/main" id="{2425CF72-9138-411C-9FD0-F4E830EAB468}"/>
            </a:ext>
          </a:extLst>
        </xdr:cNvPr>
        <xdr:cNvCxnSpPr/>
      </xdr:nvCxnSpPr>
      <xdr:spPr>
        <a:xfrm flipV="1">
          <a:off x="16318864" y="578630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a:extLst>
            <a:ext uri="{FF2B5EF4-FFF2-40B4-BE49-F238E27FC236}">
              <a16:creationId xmlns:a16="http://schemas.microsoft.com/office/drawing/2014/main" id="{5BBC5C0D-8AC2-49D5-B877-2CC93A7F16A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a:extLst>
            <a:ext uri="{FF2B5EF4-FFF2-40B4-BE49-F238E27FC236}">
              <a16:creationId xmlns:a16="http://schemas.microsoft.com/office/drawing/2014/main" id="{A0990B89-5223-458D-B2D0-72308D398D0D}"/>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75128</xdr:rowOff>
    </xdr:from>
    <xdr:ext cx="340478" cy="259045"/>
    <xdr:sp macro="" textlink="">
      <xdr:nvSpPr>
        <xdr:cNvPr id="425" name="【認定こども園・幼稚園・保育所】&#10;有形固定資産減価償却率最大値テキスト">
          <a:extLst>
            <a:ext uri="{FF2B5EF4-FFF2-40B4-BE49-F238E27FC236}">
              <a16:creationId xmlns:a16="http://schemas.microsoft.com/office/drawing/2014/main" id="{39EF95D2-2893-4CCD-96C6-E566C7DB3ADA}"/>
            </a:ext>
          </a:extLst>
        </xdr:cNvPr>
        <xdr:cNvSpPr txBox="1"/>
      </xdr:nvSpPr>
      <xdr:spPr>
        <a:xfrm>
          <a:off x="16357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128451</xdr:rowOff>
    </xdr:from>
    <xdr:to>
      <xdr:col>86</xdr:col>
      <xdr:colOff>25400</xdr:colOff>
      <xdr:row>33</xdr:row>
      <xdr:rowOff>128451</xdr:rowOff>
    </xdr:to>
    <xdr:cxnSp macro="">
      <xdr:nvCxnSpPr>
        <xdr:cNvPr id="426" name="直線コネクタ 425">
          <a:extLst>
            <a:ext uri="{FF2B5EF4-FFF2-40B4-BE49-F238E27FC236}">
              <a16:creationId xmlns:a16="http://schemas.microsoft.com/office/drawing/2014/main" id="{6CEF8A12-69B4-4045-9ACA-5C949EF5AA06}"/>
            </a:ext>
          </a:extLst>
        </xdr:cNvPr>
        <xdr:cNvCxnSpPr/>
      </xdr:nvCxnSpPr>
      <xdr:spPr>
        <a:xfrm>
          <a:off x="16230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72770</xdr:rowOff>
    </xdr:from>
    <xdr:ext cx="405111" cy="259045"/>
    <xdr:sp macro="" textlink="">
      <xdr:nvSpPr>
        <xdr:cNvPr id="427" name="【認定こども園・幼稚園・保育所】&#10;有形固定資産減価償却率平均値テキスト">
          <a:extLst>
            <a:ext uri="{FF2B5EF4-FFF2-40B4-BE49-F238E27FC236}">
              <a16:creationId xmlns:a16="http://schemas.microsoft.com/office/drawing/2014/main" id="{E4A54845-A349-44E0-AB36-0861F5AEC05F}"/>
            </a:ext>
          </a:extLst>
        </xdr:cNvPr>
        <xdr:cNvSpPr txBox="1"/>
      </xdr:nvSpPr>
      <xdr:spPr>
        <a:xfrm>
          <a:off x="16357600" y="6244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49893</xdr:rowOff>
    </xdr:from>
    <xdr:to>
      <xdr:col>85</xdr:col>
      <xdr:colOff>177800</xdr:colOff>
      <xdr:row>37</xdr:row>
      <xdr:rowOff>151493</xdr:rowOff>
    </xdr:to>
    <xdr:sp macro="" textlink="">
      <xdr:nvSpPr>
        <xdr:cNvPr id="428" name="フローチャート: 判断 427">
          <a:extLst>
            <a:ext uri="{FF2B5EF4-FFF2-40B4-BE49-F238E27FC236}">
              <a16:creationId xmlns:a16="http://schemas.microsoft.com/office/drawing/2014/main" id="{53D03C96-3E74-4B23-9C8D-0B857EA30826}"/>
            </a:ext>
          </a:extLst>
        </xdr:cNvPr>
        <xdr:cNvSpPr/>
      </xdr:nvSpPr>
      <xdr:spPr>
        <a:xfrm>
          <a:off x="162687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31931</xdr:rowOff>
    </xdr:from>
    <xdr:to>
      <xdr:col>81</xdr:col>
      <xdr:colOff>101600</xdr:colOff>
      <xdr:row>37</xdr:row>
      <xdr:rowOff>133531</xdr:rowOff>
    </xdr:to>
    <xdr:sp macro="" textlink="">
      <xdr:nvSpPr>
        <xdr:cNvPr id="429" name="フローチャート: 判断 428">
          <a:extLst>
            <a:ext uri="{FF2B5EF4-FFF2-40B4-BE49-F238E27FC236}">
              <a16:creationId xmlns:a16="http://schemas.microsoft.com/office/drawing/2014/main" id="{305DA3B4-671F-4C34-B871-615898BAF22F}"/>
            </a:ext>
          </a:extLst>
        </xdr:cNvPr>
        <xdr:cNvSpPr/>
      </xdr:nvSpPr>
      <xdr:spPr>
        <a:xfrm>
          <a:off x="15430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430" name="フローチャート: 判断 429">
          <a:extLst>
            <a:ext uri="{FF2B5EF4-FFF2-40B4-BE49-F238E27FC236}">
              <a16:creationId xmlns:a16="http://schemas.microsoft.com/office/drawing/2014/main" id="{AD3924C0-AE8A-4766-998E-3603E1F07E7E}"/>
            </a:ext>
          </a:extLst>
        </xdr:cNvPr>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84183</xdr:rowOff>
    </xdr:from>
    <xdr:to>
      <xdr:col>72</xdr:col>
      <xdr:colOff>38100</xdr:colOff>
      <xdr:row>38</xdr:row>
      <xdr:rowOff>14332</xdr:rowOff>
    </xdr:to>
    <xdr:sp macro="" textlink="">
      <xdr:nvSpPr>
        <xdr:cNvPr id="431" name="フローチャート: 判断 430">
          <a:extLst>
            <a:ext uri="{FF2B5EF4-FFF2-40B4-BE49-F238E27FC236}">
              <a16:creationId xmlns:a16="http://schemas.microsoft.com/office/drawing/2014/main" id="{93333708-4604-443B-8468-D742AC1B363F}"/>
            </a:ext>
          </a:extLst>
        </xdr:cNvPr>
        <xdr:cNvSpPr/>
      </xdr:nvSpPr>
      <xdr:spPr>
        <a:xfrm>
          <a:off x="13652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113574</xdr:rowOff>
    </xdr:from>
    <xdr:to>
      <xdr:col>67</xdr:col>
      <xdr:colOff>101600</xdr:colOff>
      <xdr:row>38</xdr:row>
      <xdr:rowOff>43724</xdr:rowOff>
    </xdr:to>
    <xdr:sp macro="" textlink="">
      <xdr:nvSpPr>
        <xdr:cNvPr id="432" name="フローチャート: 判断 431">
          <a:extLst>
            <a:ext uri="{FF2B5EF4-FFF2-40B4-BE49-F238E27FC236}">
              <a16:creationId xmlns:a16="http://schemas.microsoft.com/office/drawing/2014/main" id="{37AC5867-556F-4EF2-A564-6B1A9B15C276}"/>
            </a:ext>
          </a:extLst>
        </xdr:cNvPr>
        <xdr:cNvSpPr/>
      </xdr:nvSpPr>
      <xdr:spPr>
        <a:xfrm>
          <a:off x="12763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7D2488DA-A0D7-476D-AC9E-D24D3536839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B5989980-BC33-4099-9BD2-8A1014DB786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5765D1B0-C8DA-42BC-9A04-DBAE2B22ED6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485098C7-08D0-46E2-B299-C21CC81F83F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357CCC12-CCF9-402F-9877-BF54808F88C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129903</xdr:rowOff>
    </xdr:from>
    <xdr:to>
      <xdr:col>85</xdr:col>
      <xdr:colOff>177800</xdr:colOff>
      <xdr:row>38</xdr:row>
      <xdr:rowOff>60053</xdr:rowOff>
    </xdr:to>
    <xdr:sp macro="" textlink="">
      <xdr:nvSpPr>
        <xdr:cNvPr id="438" name="楕円 437">
          <a:extLst>
            <a:ext uri="{FF2B5EF4-FFF2-40B4-BE49-F238E27FC236}">
              <a16:creationId xmlns:a16="http://schemas.microsoft.com/office/drawing/2014/main" id="{BB267973-9CDD-4FF9-9B1E-E43CD67DD7D8}"/>
            </a:ext>
          </a:extLst>
        </xdr:cNvPr>
        <xdr:cNvSpPr/>
      </xdr:nvSpPr>
      <xdr:spPr>
        <a:xfrm>
          <a:off x="16268700" y="64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108330</xdr:rowOff>
    </xdr:from>
    <xdr:ext cx="405111" cy="259045"/>
    <xdr:sp macro="" textlink="">
      <xdr:nvSpPr>
        <xdr:cNvPr id="439" name="【認定こども園・幼稚園・保育所】&#10;有形固定資産減価償却率該当値テキスト">
          <a:extLst>
            <a:ext uri="{FF2B5EF4-FFF2-40B4-BE49-F238E27FC236}">
              <a16:creationId xmlns:a16="http://schemas.microsoft.com/office/drawing/2014/main" id="{0137422E-07C7-4FEC-9FE6-8BDB0AC8A5AD}"/>
            </a:ext>
          </a:extLst>
        </xdr:cNvPr>
        <xdr:cNvSpPr txBox="1"/>
      </xdr:nvSpPr>
      <xdr:spPr>
        <a:xfrm>
          <a:off x="16357600"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113574</xdr:rowOff>
    </xdr:from>
    <xdr:to>
      <xdr:col>81</xdr:col>
      <xdr:colOff>101600</xdr:colOff>
      <xdr:row>38</xdr:row>
      <xdr:rowOff>43724</xdr:rowOff>
    </xdr:to>
    <xdr:sp macro="" textlink="">
      <xdr:nvSpPr>
        <xdr:cNvPr id="440" name="楕円 439">
          <a:extLst>
            <a:ext uri="{FF2B5EF4-FFF2-40B4-BE49-F238E27FC236}">
              <a16:creationId xmlns:a16="http://schemas.microsoft.com/office/drawing/2014/main" id="{B128A4E6-A8EA-4C92-AA9B-28CF98CB8B50}"/>
            </a:ext>
          </a:extLst>
        </xdr:cNvPr>
        <xdr:cNvSpPr/>
      </xdr:nvSpPr>
      <xdr:spPr>
        <a:xfrm>
          <a:off x="15430500" y="64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164374</xdr:rowOff>
    </xdr:from>
    <xdr:to>
      <xdr:col>85</xdr:col>
      <xdr:colOff>127000</xdr:colOff>
      <xdr:row>38</xdr:row>
      <xdr:rowOff>9253</xdr:rowOff>
    </xdr:to>
    <xdr:cxnSp macro="">
      <xdr:nvCxnSpPr>
        <xdr:cNvPr id="441" name="直線コネクタ 440">
          <a:extLst>
            <a:ext uri="{FF2B5EF4-FFF2-40B4-BE49-F238E27FC236}">
              <a16:creationId xmlns:a16="http://schemas.microsoft.com/office/drawing/2014/main" id="{5DAD9371-6C64-488C-AD53-771C454949A8}"/>
            </a:ext>
          </a:extLst>
        </xdr:cNvPr>
        <xdr:cNvCxnSpPr/>
      </xdr:nvCxnSpPr>
      <xdr:spPr>
        <a:xfrm>
          <a:off x="15481300" y="650802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134801</xdr:rowOff>
    </xdr:from>
    <xdr:to>
      <xdr:col>76</xdr:col>
      <xdr:colOff>165100</xdr:colOff>
      <xdr:row>38</xdr:row>
      <xdr:rowOff>64951</xdr:rowOff>
    </xdr:to>
    <xdr:sp macro="" textlink="">
      <xdr:nvSpPr>
        <xdr:cNvPr id="442" name="楕円 441">
          <a:extLst>
            <a:ext uri="{FF2B5EF4-FFF2-40B4-BE49-F238E27FC236}">
              <a16:creationId xmlns:a16="http://schemas.microsoft.com/office/drawing/2014/main" id="{7DFB74ED-86DC-484C-9747-399FAC201743}"/>
            </a:ext>
          </a:extLst>
        </xdr:cNvPr>
        <xdr:cNvSpPr/>
      </xdr:nvSpPr>
      <xdr:spPr>
        <a:xfrm>
          <a:off x="145415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164374</xdr:rowOff>
    </xdr:from>
    <xdr:to>
      <xdr:col>81</xdr:col>
      <xdr:colOff>50800</xdr:colOff>
      <xdr:row>38</xdr:row>
      <xdr:rowOff>14151</xdr:rowOff>
    </xdr:to>
    <xdr:cxnSp macro="">
      <xdr:nvCxnSpPr>
        <xdr:cNvPr id="443" name="直線コネクタ 442">
          <a:extLst>
            <a:ext uri="{FF2B5EF4-FFF2-40B4-BE49-F238E27FC236}">
              <a16:creationId xmlns:a16="http://schemas.microsoft.com/office/drawing/2014/main" id="{EAAD94EE-D545-41DE-8E40-6EFAC23A69D4}"/>
            </a:ext>
          </a:extLst>
        </xdr:cNvPr>
        <xdr:cNvCxnSpPr/>
      </xdr:nvCxnSpPr>
      <xdr:spPr>
        <a:xfrm flipV="1">
          <a:off x="14592300" y="650802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152763</xdr:rowOff>
    </xdr:from>
    <xdr:to>
      <xdr:col>72</xdr:col>
      <xdr:colOff>38100</xdr:colOff>
      <xdr:row>38</xdr:row>
      <xdr:rowOff>82913</xdr:rowOff>
    </xdr:to>
    <xdr:sp macro="" textlink="">
      <xdr:nvSpPr>
        <xdr:cNvPr id="444" name="楕円 443">
          <a:extLst>
            <a:ext uri="{FF2B5EF4-FFF2-40B4-BE49-F238E27FC236}">
              <a16:creationId xmlns:a16="http://schemas.microsoft.com/office/drawing/2014/main" id="{EFFE0F0B-0A59-4EFE-9B8A-C93721CC696C}"/>
            </a:ext>
          </a:extLst>
        </xdr:cNvPr>
        <xdr:cNvSpPr/>
      </xdr:nvSpPr>
      <xdr:spPr>
        <a:xfrm>
          <a:off x="13652500" y="64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14151</xdr:rowOff>
    </xdr:from>
    <xdr:to>
      <xdr:col>76</xdr:col>
      <xdr:colOff>114300</xdr:colOff>
      <xdr:row>38</xdr:row>
      <xdr:rowOff>32113</xdr:rowOff>
    </xdr:to>
    <xdr:cxnSp macro="">
      <xdr:nvCxnSpPr>
        <xdr:cNvPr id="445" name="直線コネクタ 444">
          <a:extLst>
            <a:ext uri="{FF2B5EF4-FFF2-40B4-BE49-F238E27FC236}">
              <a16:creationId xmlns:a16="http://schemas.microsoft.com/office/drawing/2014/main" id="{B93FE3A9-B533-486B-BADD-4E1AFDB350B5}"/>
            </a:ext>
          </a:extLst>
        </xdr:cNvPr>
        <xdr:cNvCxnSpPr/>
      </xdr:nvCxnSpPr>
      <xdr:spPr>
        <a:xfrm flipV="1">
          <a:off x="13703300" y="652925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111942</xdr:rowOff>
    </xdr:from>
    <xdr:to>
      <xdr:col>67</xdr:col>
      <xdr:colOff>101600</xdr:colOff>
      <xdr:row>38</xdr:row>
      <xdr:rowOff>42092</xdr:rowOff>
    </xdr:to>
    <xdr:sp macro="" textlink="">
      <xdr:nvSpPr>
        <xdr:cNvPr id="446" name="楕円 445">
          <a:extLst>
            <a:ext uri="{FF2B5EF4-FFF2-40B4-BE49-F238E27FC236}">
              <a16:creationId xmlns:a16="http://schemas.microsoft.com/office/drawing/2014/main" id="{67C9B25B-8235-4421-8198-21542133431A}"/>
            </a:ext>
          </a:extLst>
        </xdr:cNvPr>
        <xdr:cNvSpPr/>
      </xdr:nvSpPr>
      <xdr:spPr>
        <a:xfrm>
          <a:off x="12763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162741</xdr:rowOff>
    </xdr:from>
    <xdr:to>
      <xdr:col>71</xdr:col>
      <xdr:colOff>177800</xdr:colOff>
      <xdr:row>38</xdr:row>
      <xdr:rowOff>32113</xdr:rowOff>
    </xdr:to>
    <xdr:cxnSp macro="">
      <xdr:nvCxnSpPr>
        <xdr:cNvPr id="447" name="直線コネクタ 446">
          <a:extLst>
            <a:ext uri="{FF2B5EF4-FFF2-40B4-BE49-F238E27FC236}">
              <a16:creationId xmlns:a16="http://schemas.microsoft.com/office/drawing/2014/main" id="{6B52C648-753E-413D-BF16-80BFEB11FFB2}"/>
            </a:ext>
          </a:extLst>
        </xdr:cNvPr>
        <xdr:cNvCxnSpPr/>
      </xdr:nvCxnSpPr>
      <xdr:spPr>
        <a:xfrm>
          <a:off x="12814300" y="650639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150058</xdr:rowOff>
    </xdr:from>
    <xdr:ext cx="405111" cy="259045"/>
    <xdr:sp macro="" textlink="">
      <xdr:nvSpPr>
        <xdr:cNvPr id="448" name="n_1aveValue【認定こども園・幼稚園・保育所】&#10;有形固定資産減価償却率">
          <a:extLst>
            <a:ext uri="{FF2B5EF4-FFF2-40B4-BE49-F238E27FC236}">
              <a16:creationId xmlns:a16="http://schemas.microsoft.com/office/drawing/2014/main" id="{FF0E11FE-B58E-40E8-BA71-A528D4F25BAE}"/>
            </a:ext>
          </a:extLst>
        </xdr:cNvPr>
        <xdr:cNvSpPr txBox="1"/>
      </xdr:nvSpPr>
      <xdr:spPr>
        <a:xfrm>
          <a:off x="152660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35758</xdr:rowOff>
    </xdr:from>
    <xdr:ext cx="405111" cy="259045"/>
    <xdr:sp macro="" textlink="">
      <xdr:nvSpPr>
        <xdr:cNvPr id="449" name="n_2aveValue【認定こども園・幼稚園・保育所】&#10;有形固定資産減価償却率">
          <a:extLst>
            <a:ext uri="{FF2B5EF4-FFF2-40B4-BE49-F238E27FC236}">
              <a16:creationId xmlns:a16="http://schemas.microsoft.com/office/drawing/2014/main" id="{6266EDE2-AFEA-4DF9-86AD-651D92D5706B}"/>
            </a:ext>
          </a:extLst>
        </xdr:cNvPr>
        <xdr:cNvSpPr txBox="1"/>
      </xdr:nvSpPr>
      <xdr:spPr>
        <a:xfrm>
          <a:off x="14389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30860</xdr:rowOff>
    </xdr:from>
    <xdr:ext cx="405111" cy="259045"/>
    <xdr:sp macro="" textlink="">
      <xdr:nvSpPr>
        <xdr:cNvPr id="450" name="n_3aveValue【認定こども園・幼稚園・保育所】&#10;有形固定資産減価償却率">
          <a:extLst>
            <a:ext uri="{FF2B5EF4-FFF2-40B4-BE49-F238E27FC236}">
              <a16:creationId xmlns:a16="http://schemas.microsoft.com/office/drawing/2014/main" id="{AE902B6F-1092-4372-A09D-A458C72CD22F}"/>
            </a:ext>
          </a:extLst>
        </xdr:cNvPr>
        <xdr:cNvSpPr txBox="1"/>
      </xdr:nvSpPr>
      <xdr:spPr>
        <a:xfrm>
          <a:off x="13500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34851</xdr:rowOff>
    </xdr:from>
    <xdr:ext cx="405111" cy="259045"/>
    <xdr:sp macro="" textlink="">
      <xdr:nvSpPr>
        <xdr:cNvPr id="451" name="n_4aveValue【認定こども園・幼稚園・保育所】&#10;有形固定資産減価償却率">
          <a:extLst>
            <a:ext uri="{FF2B5EF4-FFF2-40B4-BE49-F238E27FC236}">
              <a16:creationId xmlns:a16="http://schemas.microsoft.com/office/drawing/2014/main" id="{081B69A0-A916-4BE8-9EE8-C402AAF903EA}"/>
            </a:ext>
          </a:extLst>
        </xdr:cNvPr>
        <xdr:cNvSpPr txBox="1"/>
      </xdr:nvSpPr>
      <xdr:spPr>
        <a:xfrm>
          <a:off x="126117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34851</xdr:rowOff>
    </xdr:from>
    <xdr:ext cx="405111" cy="259045"/>
    <xdr:sp macro="" textlink="">
      <xdr:nvSpPr>
        <xdr:cNvPr id="452" name="n_1mainValue【認定こども園・幼稚園・保育所】&#10;有形固定資産減価償却率">
          <a:extLst>
            <a:ext uri="{FF2B5EF4-FFF2-40B4-BE49-F238E27FC236}">
              <a16:creationId xmlns:a16="http://schemas.microsoft.com/office/drawing/2014/main" id="{0873BC8F-B8CC-42B8-AFFC-0FE0BCD293A5}"/>
            </a:ext>
          </a:extLst>
        </xdr:cNvPr>
        <xdr:cNvSpPr txBox="1"/>
      </xdr:nvSpPr>
      <xdr:spPr>
        <a:xfrm>
          <a:off x="152660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56078</xdr:rowOff>
    </xdr:from>
    <xdr:ext cx="405111" cy="259045"/>
    <xdr:sp macro="" textlink="">
      <xdr:nvSpPr>
        <xdr:cNvPr id="453" name="n_2mainValue【認定こども園・幼稚園・保育所】&#10;有形固定資産減価償却率">
          <a:extLst>
            <a:ext uri="{FF2B5EF4-FFF2-40B4-BE49-F238E27FC236}">
              <a16:creationId xmlns:a16="http://schemas.microsoft.com/office/drawing/2014/main" id="{CE5A42CA-BEB3-4F5F-8524-D4C61B2FA32A}"/>
            </a:ext>
          </a:extLst>
        </xdr:cNvPr>
        <xdr:cNvSpPr txBox="1"/>
      </xdr:nvSpPr>
      <xdr:spPr>
        <a:xfrm>
          <a:off x="14389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74040</xdr:rowOff>
    </xdr:from>
    <xdr:ext cx="405111" cy="259045"/>
    <xdr:sp macro="" textlink="">
      <xdr:nvSpPr>
        <xdr:cNvPr id="454" name="n_3mainValue【認定こども園・幼稚園・保育所】&#10;有形固定資産減価償却率">
          <a:extLst>
            <a:ext uri="{FF2B5EF4-FFF2-40B4-BE49-F238E27FC236}">
              <a16:creationId xmlns:a16="http://schemas.microsoft.com/office/drawing/2014/main" id="{6FC13699-17EF-4BE6-BF35-516FB6C225C9}"/>
            </a:ext>
          </a:extLst>
        </xdr:cNvPr>
        <xdr:cNvSpPr txBox="1"/>
      </xdr:nvSpPr>
      <xdr:spPr>
        <a:xfrm>
          <a:off x="13500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58619</xdr:rowOff>
    </xdr:from>
    <xdr:ext cx="405111" cy="259045"/>
    <xdr:sp macro="" textlink="">
      <xdr:nvSpPr>
        <xdr:cNvPr id="455" name="n_4mainValue【認定こども園・幼稚園・保育所】&#10;有形固定資産減価償却率">
          <a:extLst>
            <a:ext uri="{FF2B5EF4-FFF2-40B4-BE49-F238E27FC236}">
              <a16:creationId xmlns:a16="http://schemas.microsoft.com/office/drawing/2014/main" id="{B4F6AA95-A87D-4DC3-B40F-B96B924C242C}"/>
            </a:ext>
          </a:extLst>
        </xdr:cNvPr>
        <xdr:cNvSpPr txBox="1"/>
      </xdr:nvSpPr>
      <xdr:spPr>
        <a:xfrm>
          <a:off x="12611744" y="623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A13AA72E-6546-459F-9932-87D1E1E0C88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A9F3581A-A1EA-4513-901B-39784314BD2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291D5BCE-7C56-4FAA-A980-EC90462B1D2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D463CEC2-AE2A-4FA2-9030-4FD829B9952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B4F182B1-7025-4FFA-9D63-309BCE1AE50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84890555-2BD5-41DB-94D8-6E8979EC291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EC12DDA1-106B-406D-B7B2-7E9457A10F0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6181CF66-92F4-4644-B23E-F4BD3C03AFD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815C7B6B-799F-47F8-8220-1F23AEDE671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E786F3B4-4A59-47E1-872B-CEAE90A19CF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a:extLst>
            <a:ext uri="{FF2B5EF4-FFF2-40B4-BE49-F238E27FC236}">
              <a16:creationId xmlns:a16="http://schemas.microsoft.com/office/drawing/2014/main" id="{5AD6BBCC-39D3-4E71-B1B7-D5B1B0AEC5DE}"/>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7" name="テキスト ボックス 466">
          <a:extLst>
            <a:ext uri="{FF2B5EF4-FFF2-40B4-BE49-F238E27FC236}">
              <a16:creationId xmlns:a16="http://schemas.microsoft.com/office/drawing/2014/main" id="{CA69C0E9-FCED-4D27-9AB0-F1CF0125D3AC}"/>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a:extLst>
            <a:ext uri="{FF2B5EF4-FFF2-40B4-BE49-F238E27FC236}">
              <a16:creationId xmlns:a16="http://schemas.microsoft.com/office/drawing/2014/main" id="{BEEA02EA-7227-4EAB-98BE-CFD1A18353F1}"/>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9" name="テキスト ボックス 468">
          <a:extLst>
            <a:ext uri="{FF2B5EF4-FFF2-40B4-BE49-F238E27FC236}">
              <a16:creationId xmlns:a16="http://schemas.microsoft.com/office/drawing/2014/main" id="{F903A4F6-8E7E-41E1-A752-ED8F23CF18FA}"/>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a:extLst>
            <a:ext uri="{FF2B5EF4-FFF2-40B4-BE49-F238E27FC236}">
              <a16:creationId xmlns:a16="http://schemas.microsoft.com/office/drawing/2014/main" id="{AE894AA8-CC3A-40DB-8D09-00942365793B}"/>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1" name="テキスト ボックス 470">
          <a:extLst>
            <a:ext uri="{FF2B5EF4-FFF2-40B4-BE49-F238E27FC236}">
              <a16:creationId xmlns:a16="http://schemas.microsoft.com/office/drawing/2014/main" id="{E777ED12-5A62-4EA1-933C-46F7E1AF3BBB}"/>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a:extLst>
            <a:ext uri="{FF2B5EF4-FFF2-40B4-BE49-F238E27FC236}">
              <a16:creationId xmlns:a16="http://schemas.microsoft.com/office/drawing/2014/main" id="{9ED10B37-0F16-46FB-A24A-4A59C592D231}"/>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3" name="テキスト ボックス 472">
          <a:extLst>
            <a:ext uri="{FF2B5EF4-FFF2-40B4-BE49-F238E27FC236}">
              <a16:creationId xmlns:a16="http://schemas.microsoft.com/office/drawing/2014/main" id="{3D08CBD3-2DDC-4A5C-A2E1-8A60FFE9B876}"/>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749BAB9C-5828-46DA-84A6-4857B3FF66F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8402E817-C618-4F44-955D-E852BCC92389}"/>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7826770E-591B-48FD-BA9A-03E7162FADC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44653</xdr:rowOff>
    </xdr:from>
    <xdr:to>
      <xdr:col>116</xdr:col>
      <xdr:colOff>62864</xdr:colOff>
      <xdr:row>41</xdr:row>
      <xdr:rowOff>112319</xdr:rowOff>
    </xdr:to>
    <xdr:cxnSp macro="">
      <xdr:nvCxnSpPr>
        <xdr:cNvPr id="477" name="直線コネクタ 476">
          <a:extLst>
            <a:ext uri="{FF2B5EF4-FFF2-40B4-BE49-F238E27FC236}">
              <a16:creationId xmlns:a16="http://schemas.microsoft.com/office/drawing/2014/main" id="{46D7108E-1EC7-4E6A-9E48-AD5BF78039ED}"/>
            </a:ext>
          </a:extLst>
        </xdr:cNvPr>
        <xdr:cNvCxnSpPr/>
      </xdr:nvCxnSpPr>
      <xdr:spPr>
        <a:xfrm flipV="1">
          <a:off x="22160864" y="5702503"/>
          <a:ext cx="0" cy="14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681C064C-0862-499B-8C05-1BCF196141EB}"/>
            </a:ext>
          </a:extLst>
        </xdr:cNvPr>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79" name="直線コネクタ 478">
          <a:extLst>
            <a:ext uri="{FF2B5EF4-FFF2-40B4-BE49-F238E27FC236}">
              <a16:creationId xmlns:a16="http://schemas.microsoft.com/office/drawing/2014/main" id="{0AE1DC44-5CC0-48E1-8623-D09334E46068}"/>
            </a:ext>
          </a:extLst>
        </xdr:cNvPr>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162780</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FD39245A-00B4-42E6-8CFF-A1062FA4F7A6}"/>
            </a:ext>
          </a:extLst>
        </xdr:cNvPr>
        <xdr:cNvSpPr txBox="1"/>
      </xdr:nvSpPr>
      <xdr:spPr>
        <a:xfrm>
          <a:off x="22199600" y="547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44653</xdr:rowOff>
    </xdr:from>
    <xdr:to>
      <xdr:col>116</xdr:col>
      <xdr:colOff>152400</xdr:colOff>
      <xdr:row>33</xdr:row>
      <xdr:rowOff>44653</xdr:rowOff>
    </xdr:to>
    <xdr:cxnSp macro="">
      <xdr:nvCxnSpPr>
        <xdr:cNvPr id="481" name="直線コネクタ 480">
          <a:extLst>
            <a:ext uri="{FF2B5EF4-FFF2-40B4-BE49-F238E27FC236}">
              <a16:creationId xmlns:a16="http://schemas.microsoft.com/office/drawing/2014/main" id="{32E2246D-1521-4ACF-803D-3F8156266DE9}"/>
            </a:ext>
          </a:extLst>
        </xdr:cNvPr>
        <xdr:cNvCxnSpPr/>
      </xdr:nvCxnSpPr>
      <xdr:spPr>
        <a:xfrm>
          <a:off x="22072600" y="570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95724</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F67A699F-D525-41B7-8447-B9F31E3B9038}"/>
            </a:ext>
          </a:extLst>
        </xdr:cNvPr>
        <xdr:cNvSpPr txBox="1"/>
      </xdr:nvSpPr>
      <xdr:spPr>
        <a:xfrm>
          <a:off x="22199600" y="6782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83" name="フローチャート: 判断 482">
          <a:extLst>
            <a:ext uri="{FF2B5EF4-FFF2-40B4-BE49-F238E27FC236}">
              <a16:creationId xmlns:a16="http://schemas.microsoft.com/office/drawing/2014/main" id="{5D6240D1-C333-49DA-AA72-556AACB4E5A5}"/>
            </a:ext>
          </a:extLst>
        </xdr:cNvPr>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115468</xdr:rowOff>
    </xdr:from>
    <xdr:to>
      <xdr:col>112</xdr:col>
      <xdr:colOff>38100</xdr:colOff>
      <xdr:row>40</xdr:row>
      <xdr:rowOff>45618</xdr:rowOff>
    </xdr:to>
    <xdr:sp macro="" textlink="">
      <xdr:nvSpPr>
        <xdr:cNvPr id="484" name="フローチャート: 判断 483">
          <a:extLst>
            <a:ext uri="{FF2B5EF4-FFF2-40B4-BE49-F238E27FC236}">
              <a16:creationId xmlns:a16="http://schemas.microsoft.com/office/drawing/2014/main" id="{EB6F48A0-C1C0-4E54-ABB1-41304CCE7925}"/>
            </a:ext>
          </a:extLst>
        </xdr:cNvPr>
        <xdr:cNvSpPr/>
      </xdr:nvSpPr>
      <xdr:spPr>
        <a:xfrm>
          <a:off x="21272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171247</xdr:rowOff>
    </xdr:from>
    <xdr:to>
      <xdr:col>107</xdr:col>
      <xdr:colOff>101600</xdr:colOff>
      <xdr:row>36</xdr:row>
      <xdr:rowOff>101397</xdr:rowOff>
    </xdr:to>
    <xdr:sp macro="" textlink="">
      <xdr:nvSpPr>
        <xdr:cNvPr id="485" name="フローチャート: 判断 484">
          <a:extLst>
            <a:ext uri="{FF2B5EF4-FFF2-40B4-BE49-F238E27FC236}">
              <a16:creationId xmlns:a16="http://schemas.microsoft.com/office/drawing/2014/main" id="{B7B0569C-EE5F-4AD8-A045-5A9B6106AE26}"/>
            </a:ext>
          </a:extLst>
        </xdr:cNvPr>
        <xdr:cNvSpPr/>
      </xdr:nvSpPr>
      <xdr:spPr>
        <a:xfrm>
          <a:off x="20383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149301</xdr:rowOff>
    </xdr:from>
    <xdr:to>
      <xdr:col>102</xdr:col>
      <xdr:colOff>165100</xdr:colOff>
      <xdr:row>40</xdr:row>
      <xdr:rowOff>79451</xdr:rowOff>
    </xdr:to>
    <xdr:sp macro="" textlink="">
      <xdr:nvSpPr>
        <xdr:cNvPr id="486" name="フローチャート: 判断 485">
          <a:extLst>
            <a:ext uri="{FF2B5EF4-FFF2-40B4-BE49-F238E27FC236}">
              <a16:creationId xmlns:a16="http://schemas.microsoft.com/office/drawing/2014/main" id="{86640E7C-C06C-455C-BB58-F8BDE6D44F41}"/>
            </a:ext>
          </a:extLst>
        </xdr:cNvPr>
        <xdr:cNvSpPr/>
      </xdr:nvSpPr>
      <xdr:spPr>
        <a:xfrm>
          <a:off x="19494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120955</xdr:rowOff>
    </xdr:from>
    <xdr:to>
      <xdr:col>98</xdr:col>
      <xdr:colOff>38100</xdr:colOff>
      <xdr:row>40</xdr:row>
      <xdr:rowOff>51105</xdr:rowOff>
    </xdr:to>
    <xdr:sp macro="" textlink="">
      <xdr:nvSpPr>
        <xdr:cNvPr id="487" name="フローチャート: 判断 486">
          <a:extLst>
            <a:ext uri="{FF2B5EF4-FFF2-40B4-BE49-F238E27FC236}">
              <a16:creationId xmlns:a16="http://schemas.microsoft.com/office/drawing/2014/main" id="{86114F76-3262-458E-92E9-C35D3A6D6C13}"/>
            </a:ext>
          </a:extLst>
        </xdr:cNvPr>
        <xdr:cNvSpPr/>
      </xdr:nvSpPr>
      <xdr:spPr>
        <a:xfrm>
          <a:off x="18605500" y="68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10533CFD-3CA2-4C30-AA55-9A2E7CAE905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19A934E-4ACE-4776-A8F2-AE075D6973D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B1FEA527-6B38-426F-9FBC-9907A6885B2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F5D86874-F4D3-4091-9EF7-56CE818B921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AE0C18B7-FF23-46BB-BE81-7CC7E4AF901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86664</xdr:rowOff>
    </xdr:from>
    <xdr:to>
      <xdr:col>116</xdr:col>
      <xdr:colOff>114300</xdr:colOff>
      <xdr:row>39</xdr:row>
      <xdr:rowOff>16814</xdr:rowOff>
    </xdr:to>
    <xdr:sp macro="" textlink="">
      <xdr:nvSpPr>
        <xdr:cNvPr id="493" name="楕円 492">
          <a:extLst>
            <a:ext uri="{FF2B5EF4-FFF2-40B4-BE49-F238E27FC236}">
              <a16:creationId xmlns:a16="http://schemas.microsoft.com/office/drawing/2014/main" id="{4088D8AB-C018-4469-B85E-37EE3550E406}"/>
            </a:ext>
          </a:extLst>
        </xdr:cNvPr>
        <xdr:cNvSpPr/>
      </xdr:nvSpPr>
      <xdr:spPr>
        <a:xfrm>
          <a:off x="22110700" y="66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109542</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A12AF97E-6197-4385-B307-961F0B135259}"/>
            </a:ext>
          </a:extLst>
        </xdr:cNvPr>
        <xdr:cNvSpPr txBox="1"/>
      </xdr:nvSpPr>
      <xdr:spPr>
        <a:xfrm>
          <a:off x="22199600" y="645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91237</xdr:rowOff>
    </xdr:from>
    <xdr:to>
      <xdr:col>112</xdr:col>
      <xdr:colOff>38100</xdr:colOff>
      <xdr:row>39</xdr:row>
      <xdr:rowOff>21387</xdr:rowOff>
    </xdr:to>
    <xdr:sp macro="" textlink="">
      <xdr:nvSpPr>
        <xdr:cNvPr id="495" name="楕円 494">
          <a:extLst>
            <a:ext uri="{FF2B5EF4-FFF2-40B4-BE49-F238E27FC236}">
              <a16:creationId xmlns:a16="http://schemas.microsoft.com/office/drawing/2014/main" id="{E4037B28-2411-4AE1-A33C-AA0327D7E87E}"/>
            </a:ext>
          </a:extLst>
        </xdr:cNvPr>
        <xdr:cNvSpPr/>
      </xdr:nvSpPr>
      <xdr:spPr>
        <a:xfrm>
          <a:off x="21272500" y="660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137464</xdr:rowOff>
    </xdr:from>
    <xdr:to>
      <xdr:col>116</xdr:col>
      <xdr:colOff>63500</xdr:colOff>
      <xdr:row>38</xdr:row>
      <xdr:rowOff>142037</xdr:rowOff>
    </xdr:to>
    <xdr:cxnSp macro="">
      <xdr:nvCxnSpPr>
        <xdr:cNvPr id="496" name="直線コネクタ 495">
          <a:extLst>
            <a:ext uri="{FF2B5EF4-FFF2-40B4-BE49-F238E27FC236}">
              <a16:creationId xmlns:a16="http://schemas.microsoft.com/office/drawing/2014/main" id="{EFBF0134-A3D9-42FC-8EFF-B8897E6237B3}"/>
            </a:ext>
          </a:extLst>
        </xdr:cNvPr>
        <xdr:cNvCxnSpPr/>
      </xdr:nvCxnSpPr>
      <xdr:spPr>
        <a:xfrm flipV="1">
          <a:off x="21323300" y="6652564"/>
          <a:ext cx="8382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94894</xdr:rowOff>
    </xdr:from>
    <xdr:to>
      <xdr:col>107</xdr:col>
      <xdr:colOff>101600</xdr:colOff>
      <xdr:row>39</xdr:row>
      <xdr:rowOff>25044</xdr:rowOff>
    </xdr:to>
    <xdr:sp macro="" textlink="">
      <xdr:nvSpPr>
        <xdr:cNvPr id="497" name="楕円 496">
          <a:extLst>
            <a:ext uri="{FF2B5EF4-FFF2-40B4-BE49-F238E27FC236}">
              <a16:creationId xmlns:a16="http://schemas.microsoft.com/office/drawing/2014/main" id="{0C418E35-F351-4AFC-86DC-B21CF6ADAD01}"/>
            </a:ext>
          </a:extLst>
        </xdr:cNvPr>
        <xdr:cNvSpPr/>
      </xdr:nvSpPr>
      <xdr:spPr>
        <a:xfrm>
          <a:off x="20383500" y="660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142037</xdr:rowOff>
    </xdr:from>
    <xdr:to>
      <xdr:col>111</xdr:col>
      <xdr:colOff>177800</xdr:colOff>
      <xdr:row>38</xdr:row>
      <xdr:rowOff>145694</xdr:rowOff>
    </xdr:to>
    <xdr:cxnSp macro="">
      <xdr:nvCxnSpPr>
        <xdr:cNvPr id="498" name="直線コネクタ 497">
          <a:extLst>
            <a:ext uri="{FF2B5EF4-FFF2-40B4-BE49-F238E27FC236}">
              <a16:creationId xmlns:a16="http://schemas.microsoft.com/office/drawing/2014/main" id="{6F9A9F06-FA95-414C-A4C1-96CB8D5160D5}"/>
            </a:ext>
          </a:extLst>
        </xdr:cNvPr>
        <xdr:cNvCxnSpPr/>
      </xdr:nvCxnSpPr>
      <xdr:spPr>
        <a:xfrm flipV="1">
          <a:off x="20434300" y="6657137"/>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101295</xdr:rowOff>
    </xdr:from>
    <xdr:to>
      <xdr:col>102</xdr:col>
      <xdr:colOff>165100</xdr:colOff>
      <xdr:row>39</xdr:row>
      <xdr:rowOff>31445</xdr:rowOff>
    </xdr:to>
    <xdr:sp macro="" textlink="">
      <xdr:nvSpPr>
        <xdr:cNvPr id="499" name="楕円 498">
          <a:extLst>
            <a:ext uri="{FF2B5EF4-FFF2-40B4-BE49-F238E27FC236}">
              <a16:creationId xmlns:a16="http://schemas.microsoft.com/office/drawing/2014/main" id="{A9AD6C40-2ED9-4E9D-8E30-E0BC6F8384E2}"/>
            </a:ext>
          </a:extLst>
        </xdr:cNvPr>
        <xdr:cNvSpPr/>
      </xdr:nvSpPr>
      <xdr:spPr>
        <a:xfrm>
          <a:off x="19494500" y="661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145694</xdr:rowOff>
    </xdr:from>
    <xdr:to>
      <xdr:col>107</xdr:col>
      <xdr:colOff>50800</xdr:colOff>
      <xdr:row>38</xdr:row>
      <xdr:rowOff>152095</xdr:rowOff>
    </xdr:to>
    <xdr:cxnSp macro="">
      <xdr:nvCxnSpPr>
        <xdr:cNvPr id="500" name="直線コネクタ 499">
          <a:extLst>
            <a:ext uri="{FF2B5EF4-FFF2-40B4-BE49-F238E27FC236}">
              <a16:creationId xmlns:a16="http://schemas.microsoft.com/office/drawing/2014/main" id="{7EE3763D-BF37-49B6-8547-C892F8119D2E}"/>
            </a:ext>
          </a:extLst>
        </xdr:cNvPr>
        <xdr:cNvCxnSpPr/>
      </xdr:nvCxnSpPr>
      <xdr:spPr>
        <a:xfrm flipV="1">
          <a:off x="19545300" y="6660794"/>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120497</xdr:rowOff>
    </xdr:from>
    <xdr:to>
      <xdr:col>98</xdr:col>
      <xdr:colOff>38100</xdr:colOff>
      <xdr:row>39</xdr:row>
      <xdr:rowOff>50647</xdr:rowOff>
    </xdr:to>
    <xdr:sp macro="" textlink="">
      <xdr:nvSpPr>
        <xdr:cNvPr id="501" name="楕円 500">
          <a:extLst>
            <a:ext uri="{FF2B5EF4-FFF2-40B4-BE49-F238E27FC236}">
              <a16:creationId xmlns:a16="http://schemas.microsoft.com/office/drawing/2014/main" id="{0CCCC524-9C20-4167-8E54-1281708799CB}"/>
            </a:ext>
          </a:extLst>
        </xdr:cNvPr>
        <xdr:cNvSpPr/>
      </xdr:nvSpPr>
      <xdr:spPr>
        <a:xfrm>
          <a:off x="18605500" y="663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152095</xdr:rowOff>
    </xdr:from>
    <xdr:to>
      <xdr:col>102</xdr:col>
      <xdr:colOff>114300</xdr:colOff>
      <xdr:row>38</xdr:row>
      <xdr:rowOff>171297</xdr:rowOff>
    </xdr:to>
    <xdr:cxnSp macro="">
      <xdr:nvCxnSpPr>
        <xdr:cNvPr id="502" name="直線コネクタ 501">
          <a:extLst>
            <a:ext uri="{FF2B5EF4-FFF2-40B4-BE49-F238E27FC236}">
              <a16:creationId xmlns:a16="http://schemas.microsoft.com/office/drawing/2014/main" id="{EF38DD79-80B8-4E1A-91D1-4AA130097925}"/>
            </a:ext>
          </a:extLst>
        </xdr:cNvPr>
        <xdr:cNvCxnSpPr/>
      </xdr:nvCxnSpPr>
      <xdr:spPr>
        <a:xfrm flipV="1">
          <a:off x="18656300" y="6667195"/>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36745</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38B8E77A-C592-435C-B997-D64B654FD604}"/>
            </a:ext>
          </a:extLst>
        </xdr:cNvPr>
        <xdr:cNvSpPr txBox="1"/>
      </xdr:nvSpPr>
      <xdr:spPr>
        <a:xfrm>
          <a:off x="21075727" y="689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117924</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E6A3F76F-DC0B-4C5D-921A-460E461A8A11}"/>
            </a:ext>
          </a:extLst>
        </xdr:cNvPr>
        <xdr:cNvSpPr txBox="1"/>
      </xdr:nvSpPr>
      <xdr:spPr>
        <a:xfrm>
          <a:off x="20199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70578</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E1217B24-D977-4CEB-8F15-36354779E684}"/>
            </a:ext>
          </a:extLst>
        </xdr:cNvPr>
        <xdr:cNvSpPr txBox="1"/>
      </xdr:nvSpPr>
      <xdr:spPr>
        <a:xfrm>
          <a:off x="193104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42232</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914A8F2A-0FEE-44C3-9232-24CD83060568}"/>
            </a:ext>
          </a:extLst>
        </xdr:cNvPr>
        <xdr:cNvSpPr txBox="1"/>
      </xdr:nvSpPr>
      <xdr:spPr>
        <a:xfrm>
          <a:off x="18421427" y="690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37914</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74DA0E38-F13E-4FFF-BCE5-564BCE76EC61}"/>
            </a:ext>
          </a:extLst>
        </xdr:cNvPr>
        <xdr:cNvSpPr txBox="1"/>
      </xdr:nvSpPr>
      <xdr:spPr>
        <a:xfrm>
          <a:off x="21075727" y="638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16171</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B6E9DF03-B84F-4BF5-BE8C-A8B00D61DFE5}"/>
            </a:ext>
          </a:extLst>
        </xdr:cNvPr>
        <xdr:cNvSpPr txBox="1"/>
      </xdr:nvSpPr>
      <xdr:spPr>
        <a:xfrm>
          <a:off x="20199427" y="670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47972</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AEC14D58-5DC1-47ED-9C1A-F0AA1A0A770A}"/>
            </a:ext>
          </a:extLst>
        </xdr:cNvPr>
        <xdr:cNvSpPr txBox="1"/>
      </xdr:nvSpPr>
      <xdr:spPr>
        <a:xfrm>
          <a:off x="19310427" y="639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67175</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8AFF7A4B-B8EA-4B4E-BC86-83EC4B1EDF74}"/>
            </a:ext>
          </a:extLst>
        </xdr:cNvPr>
        <xdr:cNvSpPr txBox="1"/>
      </xdr:nvSpPr>
      <xdr:spPr>
        <a:xfrm>
          <a:off x="18421427" y="6410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D0E7AA8B-A6F0-4E04-8623-683C91475D8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61B83090-05F3-4069-AAC7-A6DEDCD4305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A85D23C8-7F42-4C1D-BBD8-5969B13B872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A7264784-C766-4182-A52E-70BE9333306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E02205E7-9247-4ACF-8F0B-2E6DE58B3BB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1F85E31F-A717-4A1D-A55C-4F1CEFD113B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88643E42-7820-4319-AE35-8BB35FC6583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C985654A-79E6-436E-B906-55A13EAF187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98A91807-6912-421F-832B-FBDF8304699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AA66AD42-BBF1-4AA7-AAEB-6E6F3B4DB5E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377CD047-514D-47B8-9EA8-A08DE1134BC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31F8371D-C086-474E-AAE1-7241BE69A17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0EFA24A1-2E55-4A6E-BD0A-064E889DFDA3}"/>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73F00E04-399B-4224-82C4-F1C5D7CA21FA}"/>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FF30A92A-5B00-4616-A0CB-215BADAC514B}"/>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0E91C8A2-046E-494B-9973-0280FAB6F74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7026E717-1D94-4275-AAA1-0EA6BC119D2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F39B45F8-CFDE-4DF6-AA4F-BB24792D6AE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20F367D0-DB9D-4D59-9566-E182A948997C}"/>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669AD4C8-9A7A-4509-96B8-E0056EEBC13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D9444316-111A-4288-910B-59F77F37F47A}"/>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63CAD136-03A3-4A42-A153-0B5C01EA545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B2CCD3EB-72CB-46E6-BB9A-2A5F7578FCAF}"/>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0F98BCFB-F692-4671-9B6D-F0A82FB0474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63</xdr:row>
      <xdr:rowOff>97155</xdr:rowOff>
    </xdr:to>
    <xdr:cxnSp macro="">
      <xdr:nvCxnSpPr>
        <xdr:cNvPr id="535" name="直線コネクタ 534">
          <a:extLst>
            <a:ext uri="{FF2B5EF4-FFF2-40B4-BE49-F238E27FC236}">
              <a16:creationId xmlns:a16="http://schemas.microsoft.com/office/drawing/2014/main" id="{8F82CA80-D168-4CB5-9C38-79CCBB512394}"/>
            </a:ext>
          </a:extLst>
        </xdr:cNvPr>
        <xdr:cNvCxnSpPr/>
      </xdr:nvCxnSpPr>
      <xdr:spPr>
        <a:xfrm flipV="1">
          <a:off x="16318864" y="948309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100982</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6CC492F3-EB9E-4D2F-A141-FA6EE18D01CD}"/>
            </a:ext>
          </a:extLst>
        </xdr:cNvPr>
        <xdr:cNvSpPr txBox="1"/>
      </xdr:nvSpPr>
      <xdr:spPr>
        <a:xfrm>
          <a:off x="163576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97155</xdr:rowOff>
    </xdr:from>
    <xdr:to>
      <xdr:col>86</xdr:col>
      <xdr:colOff>25400</xdr:colOff>
      <xdr:row>63</xdr:row>
      <xdr:rowOff>97155</xdr:rowOff>
    </xdr:to>
    <xdr:cxnSp macro="">
      <xdr:nvCxnSpPr>
        <xdr:cNvPr id="537" name="直線コネクタ 536">
          <a:extLst>
            <a:ext uri="{FF2B5EF4-FFF2-40B4-BE49-F238E27FC236}">
              <a16:creationId xmlns:a16="http://schemas.microsoft.com/office/drawing/2014/main" id="{425D4662-688E-4155-8D3A-6F869028AF3B}"/>
            </a:ext>
          </a:extLst>
        </xdr:cNvPr>
        <xdr:cNvCxnSpPr/>
      </xdr:nvCxnSpPr>
      <xdr:spPr>
        <a:xfrm>
          <a:off x="16230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EBC937C5-3085-495A-90D5-3D27B8515084}"/>
            </a:ext>
          </a:extLst>
        </xdr:cNvPr>
        <xdr:cNvSpPr txBox="1"/>
      </xdr:nvSpPr>
      <xdr:spPr>
        <a:xfrm>
          <a:off x="16357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539" name="直線コネクタ 538">
          <a:extLst>
            <a:ext uri="{FF2B5EF4-FFF2-40B4-BE49-F238E27FC236}">
              <a16:creationId xmlns:a16="http://schemas.microsoft.com/office/drawing/2014/main" id="{E80D2832-F6F1-49A2-8842-ACD0A831BECF}"/>
            </a:ext>
          </a:extLst>
        </xdr:cNvPr>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AE317C1F-DEBC-4931-8F9F-D7D928CB8D1C}"/>
            </a:ext>
          </a:extLst>
        </xdr:cNvPr>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541" name="フローチャート: 判断 540">
          <a:extLst>
            <a:ext uri="{FF2B5EF4-FFF2-40B4-BE49-F238E27FC236}">
              <a16:creationId xmlns:a16="http://schemas.microsoft.com/office/drawing/2014/main" id="{84BD23F8-173F-42D2-A876-B147A9384270}"/>
            </a:ext>
          </a:extLst>
        </xdr:cNvPr>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42" name="フローチャート: 判断 541">
          <a:extLst>
            <a:ext uri="{FF2B5EF4-FFF2-40B4-BE49-F238E27FC236}">
              <a16:creationId xmlns:a16="http://schemas.microsoft.com/office/drawing/2014/main" id="{F90594F3-2118-42C2-A20F-934D37E4854C}"/>
            </a:ext>
          </a:extLst>
        </xdr:cNvPr>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101600</xdr:rowOff>
    </xdr:from>
    <xdr:to>
      <xdr:col>76</xdr:col>
      <xdr:colOff>165100</xdr:colOff>
      <xdr:row>60</xdr:row>
      <xdr:rowOff>31750</xdr:rowOff>
    </xdr:to>
    <xdr:sp macro="" textlink="">
      <xdr:nvSpPr>
        <xdr:cNvPr id="543" name="フローチャート: 判断 542">
          <a:extLst>
            <a:ext uri="{FF2B5EF4-FFF2-40B4-BE49-F238E27FC236}">
              <a16:creationId xmlns:a16="http://schemas.microsoft.com/office/drawing/2014/main" id="{EDBAF2D2-126E-4313-B68E-4D2F55630894}"/>
            </a:ext>
          </a:extLst>
        </xdr:cNvPr>
        <xdr:cNvSpPr/>
      </xdr:nvSpPr>
      <xdr:spPr>
        <a:xfrm>
          <a:off x="14541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544" name="フローチャート: 判断 543">
          <a:extLst>
            <a:ext uri="{FF2B5EF4-FFF2-40B4-BE49-F238E27FC236}">
              <a16:creationId xmlns:a16="http://schemas.microsoft.com/office/drawing/2014/main" id="{22495D9A-D4C0-4475-93F0-CAAB96FB374F}"/>
            </a:ext>
          </a:extLst>
        </xdr:cNvPr>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65405</xdr:rowOff>
    </xdr:from>
    <xdr:to>
      <xdr:col>67</xdr:col>
      <xdr:colOff>101600</xdr:colOff>
      <xdr:row>59</xdr:row>
      <xdr:rowOff>167005</xdr:rowOff>
    </xdr:to>
    <xdr:sp macro="" textlink="">
      <xdr:nvSpPr>
        <xdr:cNvPr id="545" name="フローチャート: 判断 544">
          <a:extLst>
            <a:ext uri="{FF2B5EF4-FFF2-40B4-BE49-F238E27FC236}">
              <a16:creationId xmlns:a16="http://schemas.microsoft.com/office/drawing/2014/main" id="{37A5E2C3-D029-46F2-AD0D-AD2CE43F865E}"/>
            </a:ext>
          </a:extLst>
        </xdr:cNvPr>
        <xdr:cNvSpPr/>
      </xdr:nvSpPr>
      <xdr:spPr>
        <a:xfrm>
          <a:off x="12763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E9767535-F021-4719-8573-F96D1852474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1DF6D5F7-4215-4A21-81B1-BED89166A7C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465E6627-0140-4031-8365-42BE61A5141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C116ED8F-2FFE-4475-B58A-1C6B9BBBA0B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7CF7728-1F85-4B72-B5C1-76A4130FC6E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31115</xdr:rowOff>
    </xdr:from>
    <xdr:to>
      <xdr:col>85</xdr:col>
      <xdr:colOff>177800</xdr:colOff>
      <xdr:row>57</xdr:row>
      <xdr:rowOff>132715</xdr:rowOff>
    </xdr:to>
    <xdr:sp macro="" textlink="">
      <xdr:nvSpPr>
        <xdr:cNvPr id="551" name="楕円 550">
          <a:extLst>
            <a:ext uri="{FF2B5EF4-FFF2-40B4-BE49-F238E27FC236}">
              <a16:creationId xmlns:a16="http://schemas.microsoft.com/office/drawing/2014/main" id="{CA805A5C-A432-4B01-B9BD-180EEE38B9AC}"/>
            </a:ext>
          </a:extLst>
        </xdr:cNvPr>
        <xdr:cNvSpPr/>
      </xdr:nvSpPr>
      <xdr:spPr>
        <a:xfrm>
          <a:off x="16268700" y="98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53992</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5E781B65-ADB9-4AE6-A445-085275EC33E3}"/>
            </a:ext>
          </a:extLst>
        </xdr:cNvPr>
        <xdr:cNvSpPr txBox="1"/>
      </xdr:nvSpPr>
      <xdr:spPr>
        <a:xfrm>
          <a:off x="16357600"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635</xdr:rowOff>
    </xdr:from>
    <xdr:to>
      <xdr:col>81</xdr:col>
      <xdr:colOff>101600</xdr:colOff>
      <xdr:row>57</xdr:row>
      <xdr:rowOff>102235</xdr:rowOff>
    </xdr:to>
    <xdr:sp macro="" textlink="">
      <xdr:nvSpPr>
        <xdr:cNvPr id="553" name="楕円 552">
          <a:extLst>
            <a:ext uri="{FF2B5EF4-FFF2-40B4-BE49-F238E27FC236}">
              <a16:creationId xmlns:a16="http://schemas.microsoft.com/office/drawing/2014/main" id="{086AFE3D-E567-4A1D-A4DE-594822FAD0CA}"/>
            </a:ext>
          </a:extLst>
        </xdr:cNvPr>
        <xdr:cNvSpPr/>
      </xdr:nvSpPr>
      <xdr:spPr>
        <a:xfrm>
          <a:off x="15430500" y="977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51435</xdr:rowOff>
    </xdr:from>
    <xdr:to>
      <xdr:col>85</xdr:col>
      <xdr:colOff>127000</xdr:colOff>
      <xdr:row>57</xdr:row>
      <xdr:rowOff>81915</xdr:rowOff>
    </xdr:to>
    <xdr:cxnSp macro="">
      <xdr:nvCxnSpPr>
        <xdr:cNvPr id="554" name="直線コネクタ 553">
          <a:extLst>
            <a:ext uri="{FF2B5EF4-FFF2-40B4-BE49-F238E27FC236}">
              <a16:creationId xmlns:a16="http://schemas.microsoft.com/office/drawing/2014/main" id="{BAB91F42-806E-44E4-835E-F14496768918}"/>
            </a:ext>
          </a:extLst>
        </xdr:cNvPr>
        <xdr:cNvCxnSpPr/>
      </xdr:nvCxnSpPr>
      <xdr:spPr>
        <a:xfrm>
          <a:off x="15481300" y="982408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147320</xdr:rowOff>
    </xdr:from>
    <xdr:to>
      <xdr:col>76</xdr:col>
      <xdr:colOff>165100</xdr:colOff>
      <xdr:row>57</xdr:row>
      <xdr:rowOff>77470</xdr:rowOff>
    </xdr:to>
    <xdr:sp macro="" textlink="">
      <xdr:nvSpPr>
        <xdr:cNvPr id="555" name="楕円 554">
          <a:extLst>
            <a:ext uri="{FF2B5EF4-FFF2-40B4-BE49-F238E27FC236}">
              <a16:creationId xmlns:a16="http://schemas.microsoft.com/office/drawing/2014/main" id="{B35D506E-B4F4-49F3-8075-4A2B06559198}"/>
            </a:ext>
          </a:extLst>
        </xdr:cNvPr>
        <xdr:cNvSpPr/>
      </xdr:nvSpPr>
      <xdr:spPr>
        <a:xfrm>
          <a:off x="1454150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26670</xdr:rowOff>
    </xdr:from>
    <xdr:to>
      <xdr:col>81</xdr:col>
      <xdr:colOff>50800</xdr:colOff>
      <xdr:row>57</xdr:row>
      <xdr:rowOff>51435</xdr:rowOff>
    </xdr:to>
    <xdr:cxnSp macro="">
      <xdr:nvCxnSpPr>
        <xdr:cNvPr id="556" name="直線コネクタ 555">
          <a:extLst>
            <a:ext uri="{FF2B5EF4-FFF2-40B4-BE49-F238E27FC236}">
              <a16:creationId xmlns:a16="http://schemas.microsoft.com/office/drawing/2014/main" id="{4BB7D057-0E65-412D-987A-6CD46548010C}"/>
            </a:ext>
          </a:extLst>
        </xdr:cNvPr>
        <xdr:cNvCxnSpPr/>
      </xdr:nvCxnSpPr>
      <xdr:spPr>
        <a:xfrm>
          <a:off x="14592300" y="979932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118745</xdr:rowOff>
    </xdr:from>
    <xdr:to>
      <xdr:col>72</xdr:col>
      <xdr:colOff>38100</xdr:colOff>
      <xdr:row>58</xdr:row>
      <xdr:rowOff>48895</xdr:rowOff>
    </xdr:to>
    <xdr:sp macro="" textlink="">
      <xdr:nvSpPr>
        <xdr:cNvPr id="557" name="楕円 556">
          <a:extLst>
            <a:ext uri="{FF2B5EF4-FFF2-40B4-BE49-F238E27FC236}">
              <a16:creationId xmlns:a16="http://schemas.microsoft.com/office/drawing/2014/main" id="{9E32BF53-A7A4-4B43-870F-494E6E40CE64}"/>
            </a:ext>
          </a:extLst>
        </xdr:cNvPr>
        <xdr:cNvSpPr/>
      </xdr:nvSpPr>
      <xdr:spPr>
        <a:xfrm>
          <a:off x="13652500" y="98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26670</xdr:rowOff>
    </xdr:from>
    <xdr:to>
      <xdr:col>76</xdr:col>
      <xdr:colOff>114300</xdr:colOff>
      <xdr:row>57</xdr:row>
      <xdr:rowOff>169545</xdr:rowOff>
    </xdr:to>
    <xdr:cxnSp macro="">
      <xdr:nvCxnSpPr>
        <xdr:cNvPr id="558" name="直線コネクタ 557">
          <a:extLst>
            <a:ext uri="{FF2B5EF4-FFF2-40B4-BE49-F238E27FC236}">
              <a16:creationId xmlns:a16="http://schemas.microsoft.com/office/drawing/2014/main" id="{4C3D6A94-86FF-428D-8399-59699024D496}"/>
            </a:ext>
          </a:extLst>
        </xdr:cNvPr>
        <xdr:cNvCxnSpPr/>
      </xdr:nvCxnSpPr>
      <xdr:spPr>
        <a:xfrm flipV="1">
          <a:off x="13703300" y="979932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55880</xdr:rowOff>
    </xdr:from>
    <xdr:to>
      <xdr:col>67</xdr:col>
      <xdr:colOff>101600</xdr:colOff>
      <xdr:row>58</xdr:row>
      <xdr:rowOff>157480</xdr:rowOff>
    </xdr:to>
    <xdr:sp macro="" textlink="">
      <xdr:nvSpPr>
        <xdr:cNvPr id="559" name="楕円 558">
          <a:extLst>
            <a:ext uri="{FF2B5EF4-FFF2-40B4-BE49-F238E27FC236}">
              <a16:creationId xmlns:a16="http://schemas.microsoft.com/office/drawing/2014/main" id="{54F18FF5-796D-4A0C-A458-0FC73A5AE350}"/>
            </a:ext>
          </a:extLst>
        </xdr:cNvPr>
        <xdr:cNvSpPr/>
      </xdr:nvSpPr>
      <xdr:spPr>
        <a:xfrm>
          <a:off x="12763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169545</xdr:rowOff>
    </xdr:from>
    <xdr:to>
      <xdr:col>71</xdr:col>
      <xdr:colOff>177800</xdr:colOff>
      <xdr:row>58</xdr:row>
      <xdr:rowOff>106680</xdr:rowOff>
    </xdr:to>
    <xdr:cxnSp macro="">
      <xdr:nvCxnSpPr>
        <xdr:cNvPr id="560" name="直線コネクタ 559">
          <a:extLst>
            <a:ext uri="{FF2B5EF4-FFF2-40B4-BE49-F238E27FC236}">
              <a16:creationId xmlns:a16="http://schemas.microsoft.com/office/drawing/2014/main" id="{BE4EB271-10E4-45A0-84F1-07F7DA79C5E6}"/>
            </a:ext>
          </a:extLst>
        </xdr:cNvPr>
        <xdr:cNvCxnSpPr/>
      </xdr:nvCxnSpPr>
      <xdr:spPr>
        <a:xfrm flipV="1">
          <a:off x="12814300" y="994219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561" name="n_1aveValue【学校施設】&#10;有形固定資産減価償却率">
          <a:extLst>
            <a:ext uri="{FF2B5EF4-FFF2-40B4-BE49-F238E27FC236}">
              <a16:creationId xmlns:a16="http://schemas.microsoft.com/office/drawing/2014/main" id="{DAFC98C6-7C46-4A5C-8B9E-EF683764279A}"/>
            </a:ext>
          </a:extLst>
        </xdr:cNvPr>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22877</xdr:rowOff>
    </xdr:from>
    <xdr:ext cx="405111" cy="259045"/>
    <xdr:sp macro="" textlink="">
      <xdr:nvSpPr>
        <xdr:cNvPr id="562" name="n_2aveValue【学校施設】&#10;有形固定資産減価償却率">
          <a:extLst>
            <a:ext uri="{FF2B5EF4-FFF2-40B4-BE49-F238E27FC236}">
              <a16:creationId xmlns:a16="http://schemas.microsoft.com/office/drawing/2014/main" id="{97BD9D5C-7715-45A7-9FD4-545100FF8528}"/>
            </a:ext>
          </a:extLst>
        </xdr:cNvPr>
        <xdr:cNvSpPr txBox="1"/>
      </xdr:nvSpPr>
      <xdr:spPr>
        <a:xfrm>
          <a:off x="14389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169562</xdr:rowOff>
    </xdr:from>
    <xdr:ext cx="405111" cy="259045"/>
    <xdr:sp macro="" textlink="">
      <xdr:nvSpPr>
        <xdr:cNvPr id="563" name="n_3aveValue【学校施設】&#10;有形固定資産減価償却率">
          <a:extLst>
            <a:ext uri="{FF2B5EF4-FFF2-40B4-BE49-F238E27FC236}">
              <a16:creationId xmlns:a16="http://schemas.microsoft.com/office/drawing/2014/main" id="{84C4FC51-5623-4AA9-B892-D1B7185EF601}"/>
            </a:ext>
          </a:extLst>
        </xdr:cNvPr>
        <xdr:cNvSpPr txBox="1"/>
      </xdr:nvSpPr>
      <xdr:spPr>
        <a:xfrm>
          <a:off x="13500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158132</xdr:rowOff>
    </xdr:from>
    <xdr:ext cx="405111" cy="259045"/>
    <xdr:sp macro="" textlink="">
      <xdr:nvSpPr>
        <xdr:cNvPr id="564" name="n_4aveValue【学校施設】&#10;有形固定資産減価償却率">
          <a:extLst>
            <a:ext uri="{FF2B5EF4-FFF2-40B4-BE49-F238E27FC236}">
              <a16:creationId xmlns:a16="http://schemas.microsoft.com/office/drawing/2014/main" id="{52B6BCFE-AF3A-43F1-A126-2BCC7C36F120}"/>
            </a:ext>
          </a:extLst>
        </xdr:cNvPr>
        <xdr:cNvSpPr txBox="1"/>
      </xdr:nvSpPr>
      <xdr:spPr>
        <a:xfrm>
          <a:off x="12611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118762</xdr:rowOff>
    </xdr:from>
    <xdr:ext cx="405111" cy="259045"/>
    <xdr:sp macro="" textlink="">
      <xdr:nvSpPr>
        <xdr:cNvPr id="565" name="n_1mainValue【学校施設】&#10;有形固定資産減価償却率">
          <a:extLst>
            <a:ext uri="{FF2B5EF4-FFF2-40B4-BE49-F238E27FC236}">
              <a16:creationId xmlns:a16="http://schemas.microsoft.com/office/drawing/2014/main" id="{C47E6698-5E50-4101-9098-ECB804D260BD}"/>
            </a:ext>
          </a:extLst>
        </xdr:cNvPr>
        <xdr:cNvSpPr txBox="1"/>
      </xdr:nvSpPr>
      <xdr:spPr>
        <a:xfrm>
          <a:off x="15266044" y="954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93997</xdr:rowOff>
    </xdr:from>
    <xdr:ext cx="405111" cy="259045"/>
    <xdr:sp macro="" textlink="">
      <xdr:nvSpPr>
        <xdr:cNvPr id="566" name="n_2mainValue【学校施設】&#10;有形固定資産減価償却率">
          <a:extLst>
            <a:ext uri="{FF2B5EF4-FFF2-40B4-BE49-F238E27FC236}">
              <a16:creationId xmlns:a16="http://schemas.microsoft.com/office/drawing/2014/main" id="{80091A4E-BC0D-409B-930D-CC34A496704E}"/>
            </a:ext>
          </a:extLst>
        </xdr:cNvPr>
        <xdr:cNvSpPr txBox="1"/>
      </xdr:nvSpPr>
      <xdr:spPr>
        <a:xfrm>
          <a:off x="14389744" y="952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65422</xdr:rowOff>
    </xdr:from>
    <xdr:ext cx="405111" cy="259045"/>
    <xdr:sp macro="" textlink="">
      <xdr:nvSpPr>
        <xdr:cNvPr id="567" name="n_3mainValue【学校施設】&#10;有形固定資産減価償却率">
          <a:extLst>
            <a:ext uri="{FF2B5EF4-FFF2-40B4-BE49-F238E27FC236}">
              <a16:creationId xmlns:a16="http://schemas.microsoft.com/office/drawing/2014/main" id="{DD48CC0C-5761-49CF-8C97-AFD8C209EA11}"/>
            </a:ext>
          </a:extLst>
        </xdr:cNvPr>
        <xdr:cNvSpPr txBox="1"/>
      </xdr:nvSpPr>
      <xdr:spPr>
        <a:xfrm>
          <a:off x="135007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2557</xdr:rowOff>
    </xdr:from>
    <xdr:ext cx="405111" cy="259045"/>
    <xdr:sp macro="" textlink="">
      <xdr:nvSpPr>
        <xdr:cNvPr id="568" name="n_4mainValue【学校施設】&#10;有形固定資産減価償却率">
          <a:extLst>
            <a:ext uri="{FF2B5EF4-FFF2-40B4-BE49-F238E27FC236}">
              <a16:creationId xmlns:a16="http://schemas.microsoft.com/office/drawing/2014/main" id="{7AC0AB95-8009-4F58-AC5D-9D7367190351}"/>
            </a:ext>
          </a:extLst>
        </xdr:cNvPr>
        <xdr:cNvSpPr txBox="1"/>
      </xdr:nvSpPr>
      <xdr:spPr>
        <a:xfrm>
          <a:off x="1261174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50B9E127-7EEB-43D9-AFCF-E807EE6AF3F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FF191A1B-771C-4968-A4AA-156A0AA07D1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A1CEF9E4-1CD2-4693-8CD6-F861D05BBA1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648391A6-3A4C-4070-B21A-D77DC05CBCD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E4933FCA-CE43-437C-92FF-E1CB2781B17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F475B96A-2679-438C-815D-D79CA46033F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1DCE39A4-5DF0-438C-90AA-36B53F6DEF6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DCDEF95F-C3F4-4741-9497-3A77CCC029C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896BED9E-459E-4861-8762-7963BC08FFC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62B7DB1B-82E7-4715-A14C-FC7B0328D73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BDCF7D8B-C9E8-4F89-AC21-0EBEB92BD5D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50224D3C-1B29-4E83-ACBB-6A716EBDFB2E}"/>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C8CC95FE-7747-4601-81BB-A2A93EBFC534}"/>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55D5BB3A-37F3-42ED-9F71-9DA2BD4FC34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6C874BC6-0A59-4510-B585-B05B0861022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a:extLst>
            <a:ext uri="{FF2B5EF4-FFF2-40B4-BE49-F238E27FC236}">
              <a16:creationId xmlns:a16="http://schemas.microsoft.com/office/drawing/2014/main" id="{3AB6594F-01A0-45CB-890C-E40C7A8D6995}"/>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BC720361-BFD8-4FC6-AA75-2528CCC8C6F2}"/>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a:extLst>
            <a:ext uri="{FF2B5EF4-FFF2-40B4-BE49-F238E27FC236}">
              <a16:creationId xmlns:a16="http://schemas.microsoft.com/office/drawing/2014/main" id="{43862833-5FBD-4C68-97C0-1E26755F3364}"/>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55D2FD64-256A-4ABA-A9B3-40827E707BE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a:extLst>
            <a:ext uri="{FF2B5EF4-FFF2-40B4-BE49-F238E27FC236}">
              <a16:creationId xmlns:a16="http://schemas.microsoft.com/office/drawing/2014/main" id="{461D8E89-3B08-4877-9581-CCED3E10CBE1}"/>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038A4A72-8D68-48BF-89B2-F55A1CC1BD6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2963B30C-F6B3-416C-880C-A4BCA3797C19}"/>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B1E260CE-E981-4B3C-8FA7-5CE4EF912E8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97231</xdr:rowOff>
    </xdr:from>
    <xdr:to>
      <xdr:col>116</xdr:col>
      <xdr:colOff>62864</xdr:colOff>
      <xdr:row>63</xdr:row>
      <xdr:rowOff>132969</xdr:rowOff>
    </xdr:to>
    <xdr:cxnSp macro="">
      <xdr:nvCxnSpPr>
        <xdr:cNvPr id="592" name="直線コネクタ 591">
          <a:extLst>
            <a:ext uri="{FF2B5EF4-FFF2-40B4-BE49-F238E27FC236}">
              <a16:creationId xmlns:a16="http://schemas.microsoft.com/office/drawing/2014/main" id="{C1FA16D1-9A79-4C56-BC76-5F9856983590}"/>
            </a:ext>
          </a:extLst>
        </xdr:cNvPr>
        <xdr:cNvCxnSpPr/>
      </xdr:nvCxnSpPr>
      <xdr:spPr>
        <a:xfrm flipV="1">
          <a:off x="22160864" y="9698431"/>
          <a:ext cx="0" cy="123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136796</xdr:rowOff>
    </xdr:from>
    <xdr:ext cx="469744" cy="259045"/>
    <xdr:sp macro="" textlink="">
      <xdr:nvSpPr>
        <xdr:cNvPr id="593" name="【学校施設】&#10;一人当たり面積最小値テキスト">
          <a:extLst>
            <a:ext uri="{FF2B5EF4-FFF2-40B4-BE49-F238E27FC236}">
              <a16:creationId xmlns:a16="http://schemas.microsoft.com/office/drawing/2014/main" id="{D4D68AFA-86DA-4416-9C24-D084B28745AC}"/>
            </a:ext>
          </a:extLst>
        </xdr:cNvPr>
        <xdr:cNvSpPr txBox="1"/>
      </xdr:nvSpPr>
      <xdr:spPr>
        <a:xfrm>
          <a:off x="22199600" y="1093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132969</xdr:rowOff>
    </xdr:from>
    <xdr:to>
      <xdr:col>116</xdr:col>
      <xdr:colOff>152400</xdr:colOff>
      <xdr:row>63</xdr:row>
      <xdr:rowOff>132969</xdr:rowOff>
    </xdr:to>
    <xdr:cxnSp macro="">
      <xdr:nvCxnSpPr>
        <xdr:cNvPr id="594" name="直線コネクタ 593">
          <a:extLst>
            <a:ext uri="{FF2B5EF4-FFF2-40B4-BE49-F238E27FC236}">
              <a16:creationId xmlns:a16="http://schemas.microsoft.com/office/drawing/2014/main" id="{6BD05E39-0FE0-418E-BEF9-C9C61D90A99E}"/>
            </a:ext>
          </a:extLst>
        </xdr:cNvPr>
        <xdr:cNvCxnSpPr/>
      </xdr:nvCxnSpPr>
      <xdr:spPr>
        <a:xfrm>
          <a:off x="22072600" y="1093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43908</xdr:rowOff>
    </xdr:from>
    <xdr:ext cx="534377" cy="259045"/>
    <xdr:sp macro="" textlink="">
      <xdr:nvSpPr>
        <xdr:cNvPr id="595" name="【学校施設】&#10;一人当たり面積最大値テキスト">
          <a:extLst>
            <a:ext uri="{FF2B5EF4-FFF2-40B4-BE49-F238E27FC236}">
              <a16:creationId xmlns:a16="http://schemas.microsoft.com/office/drawing/2014/main" id="{B907A6BB-A71D-4F2D-9B27-4D76A6665C76}"/>
            </a:ext>
          </a:extLst>
        </xdr:cNvPr>
        <xdr:cNvSpPr txBox="1"/>
      </xdr:nvSpPr>
      <xdr:spPr>
        <a:xfrm>
          <a:off x="22199600" y="947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97231</xdr:rowOff>
    </xdr:from>
    <xdr:to>
      <xdr:col>116</xdr:col>
      <xdr:colOff>152400</xdr:colOff>
      <xdr:row>56</xdr:row>
      <xdr:rowOff>97231</xdr:rowOff>
    </xdr:to>
    <xdr:cxnSp macro="">
      <xdr:nvCxnSpPr>
        <xdr:cNvPr id="596" name="直線コネクタ 595">
          <a:extLst>
            <a:ext uri="{FF2B5EF4-FFF2-40B4-BE49-F238E27FC236}">
              <a16:creationId xmlns:a16="http://schemas.microsoft.com/office/drawing/2014/main" id="{4C8B9610-97E8-4C80-BBBA-CE7969E9F71A}"/>
            </a:ext>
          </a:extLst>
        </xdr:cNvPr>
        <xdr:cNvCxnSpPr/>
      </xdr:nvCxnSpPr>
      <xdr:spPr>
        <a:xfrm>
          <a:off x="22072600" y="969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140403</xdr:rowOff>
    </xdr:from>
    <xdr:ext cx="469744" cy="259045"/>
    <xdr:sp macro="" textlink="">
      <xdr:nvSpPr>
        <xdr:cNvPr id="597" name="【学校施設】&#10;一人当たり面積平均値テキスト">
          <a:extLst>
            <a:ext uri="{FF2B5EF4-FFF2-40B4-BE49-F238E27FC236}">
              <a16:creationId xmlns:a16="http://schemas.microsoft.com/office/drawing/2014/main" id="{556E1795-0C3B-4218-AE12-C3BC3537A509}"/>
            </a:ext>
          </a:extLst>
        </xdr:cNvPr>
        <xdr:cNvSpPr txBox="1"/>
      </xdr:nvSpPr>
      <xdr:spPr>
        <a:xfrm>
          <a:off x="22199600" y="10598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117526</xdr:rowOff>
    </xdr:from>
    <xdr:to>
      <xdr:col>116</xdr:col>
      <xdr:colOff>114300</xdr:colOff>
      <xdr:row>63</xdr:row>
      <xdr:rowOff>47676</xdr:rowOff>
    </xdr:to>
    <xdr:sp macro="" textlink="">
      <xdr:nvSpPr>
        <xdr:cNvPr id="598" name="フローチャート: 判断 597">
          <a:extLst>
            <a:ext uri="{FF2B5EF4-FFF2-40B4-BE49-F238E27FC236}">
              <a16:creationId xmlns:a16="http://schemas.microsoft.com/office/drawing/2014/main" id="{CFDBF0B3-22CF-49E8-8254-C9941094A1CE}"/>
            </a:ext>
          </a:extLst>
        </xdr:cNvPr>
        <xdr:cNvSpPr/>
      </xdr:nvSpPr>
      <xdr:spPr>
        <a:xfrm>
          <a:off x="22110700" y="107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107924</xdr:rowOff>
    </xdr:from>
    <xdr:to>
      <xdr:col>112</xdr:col>
      <xdr:colOff>38100</xdr:colOff>
      <xdr:row>63</xdr:row>
      <xdr:rowOff>38074</xdr:rowOff>
    </xdr:to>
    <xdr:sp macro="" textlink="">
      <xdr:nvSpPr>
        <xdr:cNvPr id="599" name="フローチャート: 判断 598">
          <a:extLst>
            <a:ext uri="{FF2B5EF4-FFF2-40B4-BE49-F238E27FC236}">
              <a16:creationId xmlns:a16="http://schemas.microsoft.com/office/drawing/2014/main" id="{ABC6A95F-1FC7-45F7-8735-3DFEF72E77EF}"/>
            </a:ext>
          </a:extLst>
        </xdr:cNvPr>
        <xdr:cNvSpPr/>
      </xdr:nvSpPr>
      <xdr:spPr>
        <a:xfrm>
          <a:off x="21272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107162</xdr:rowOff>
    </xdr:from>
    <xdr:to>
      <xdr:col>107</xdr:col>
      <xdr:colOff>101600</xdr:colOff>
      <xdr:row>63</xdr:row>
      <xdr:rowOff>37312</xdr:rowOff>
    </xdr:to>
    <xdr:sp macro="" textlink="">
      <xdr:nvSpPr>
        <xdr:cNvPr id="600" name="フローチャート: 判断 599">
          <a:extLst>
            <a:ext uri="{FF2B5EF4-FFF2-40B4-BE49-F238E27FC236}">
              <a16:creationId xmlns:a16="http://schemas.microsoft.com/office/drawing/2014/main" id="{52E6DCBF-E1C1-4309-A3A9-31B0EF693370}"/>
            </a:ext>
          </a:extLst>
        </xdr:cNvPr>
        <xdr:cNvSpPr/>
      </xdr:nvSpPr>
      <xdr:spPr>
        <a:xfrm>
          <a:off x="20383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114402</xdr:rowOff>
    </xdr:from>
    <xdr:to>
      <xdr:col>102</xdr:col>
      <xdr:colOff>165100</xdr:colOff>
      <xdr:row>63</xdr:row>
      <xdr:rowOff>44552</xdr:rowOff>
    </xdr:to>
    <xdr:sp macro="" textlink="">
      <xdr:nvSpPr>
        <xdr:cNvPr id="601" name="フローチャート: 判断 600">
          <a:extLst>
            <a:ext uri="{FF2B5EF4-FFF2-40B4-BE49-F238E27FC236}">
              <a16:creationId xmlns:a16="http://schemas.microsoft.com/office/drawing/2014/main" id="{F5BA8EDF-143F-4994-9C78-1FE06C82B1E5}"/>
            </a:ext>
          </a:extLst>
        </xdr:cNvPr>
        <xdr:cNvSpPr/>
      </xdr:nvSpPr>
      <xdr:spPr>
        <a:xfrm>
          <a:off x="19494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134062</xdr:rowOff>
    </xdr:from>
    <xdr:to>
      <xdr:col>98</xdr:col>
      <xdr:colOff>38100</xdr:colOff>
      <xdr:row>63</xdr:row>
      <xdr:rowOff>64212</xdr:rowOff>
    </xdr:to>
    <xdr:sp macro="" textlink="">
      <xdr:nvSpPr>
        <xdr:cNvPr id="602" name="フローチャート: 判断 601">
          <a:extLst>
            <a:ext uri="{FF2B5EF4-FFF2-40B4-BE49-F238E27FC236}">
              <a16:creationId xmlns:a16="http://schemas.microsoft.com/office/drawing/2014/main" id="{0BF22509-7A63-415B-B47D-34537D1F672B}"/>
            </a:ext>
          </a:extLst>
        </xdr:cNvPr>
        <xdr:cNvSpPr/>
      </xdr:nvSpPr>
      <xdr:spPr>
        <a:xfrm>
          <a:off x="18605500" y="1076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4D1DF71F-9957-4E9B-8BB4-7B0825CEDDB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B65A7212-85A6-4542-AB66-E0A6911A784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C39D1A91-9016-476F-8C79-2A048AE2BFB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16B217EF-E578-4D70-8F9D-23B18420C1C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837577BE-6ED1-4085-BA98-94C649AEAFC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162027</xdr:rowOff>
    </xdr:from>
    <xdr:to>
      <xdr:col>116</xdr:col>
      <xdr:colOff>114300</xdr:colOff>
      <xdr:row>63</xdr:row>
      <xdr:rowOff>92177</xdr:rowOff>
    </xdr:to>
    <xdr:sp macro="" textlink="">
      <xdr:nvSpPr>
        <xdr:cNvPr id="608" name="楕円 607">
          <a:extLst>
            <a:ext uri="{FF2B5EF4-FFF2-40B4-BE49-F238E27FC236}">
              <a16:creationId xmlns:a16="http://schemas.microsoft.com/office/drawing/2014/main" id="{B7884D8B-65BE-4D1D-ABCF-36F02897EF91}"/>
            </a:ext>
          </a:extLst>
        </xdr:cNvPr>
        <xdr:cNvSpPr/>
      </xdr:nvSpPr>
      <xdr:spPr>
        <a:xfrm>
          <a:off x="22110700" y="1079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95953</xdr:rowOff>
    </xdr:from>
    <xdr:ext cx="469744" cy="259045"/>
    <xdr:sp macro="" textlink="">
      <xdr:nvSpPr>
        <xdr:cNvPr id="609" name="【学校施設】&#10;一人当たり面積該当値テキスト">
          <a:extLst>
            <a:ext uri="{FF2B5EF4-FFF2-40B4-BE49-F238E27FC236}">
              <a16:creationId xmlns:a16="http://schemas.microsoft.com/office/drawing/2014/main" id="{AC987DB5-D5B0-4BC3-AF33-C316BF0158CE}"/>
            </a:ext>
          </a:extLst>
        </xdr:cNvPr>
        <xdr:cNvSpPr txBox="1"/>
      </xdr:nvSpPr>
      <xdr:spPr>
        <a:xfrm>
          <a:off x="22199600" y="1072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164084</xdr:rowOff>
    </xdr:from>
    <xdr:to>
      <xdr:col>112</xdr:col>
      <xdr:colOff>38100</xdr:colOff>
      <xdr:row>63</xdr:row>
      <xdr:rowOff>94234</xdr:rowOff>
    </xdr:to>
    <xdr:sp macro="" textlink="">
      <xdr:nvSpPr>
        <xdr:cNvPr id="610" name="楕円 609">
          <a:extLst>
            <a:ext uri="{FF2B5EF4-FFF2-40B4-BE49-F238E27FC236}">
              <a16:creationId xmlns:a16="http://schemas.microsoft.com/office/drawing/2014/main" id="{17B31175-8E74-49A6-81DE-3DE1A8637D23}"/>
            </a:ext>
          </a:extLst>
        </xdr:cNvPr>
        <xdr:cNvSpPr/>
      </xdr:nvSpPr>
      <xdr:spPr>
        <a:xfrm>
          <a:off x="212725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41377</xdr:rowOff>
    </xdr:from>
    <xdr:to>
      <xdr:col>116</xdr:col>
      <xdr:colOff>63500</xdr:colOff>
      <xdr:row>63</xdr:row>
      <xdr:rowOff>43434</xdr:rowOff>
    </xdr:to>
    <xdr:cxnSp macro="">
      <xdr:nvCxnSpPr>
        <xdr:cNvPr id="611" name="直線コネクタ 610">
          <a:extLst>
            <a:ext uri="{FF2B5EF4-FFF2-40B4-BE49-F238E27FC236}">
              <a16:creationId xmlns:a16="http://schemas.microsoft.com/office/drawing/2014/main" id="{45E9B21C-3DF0-499C-8125-0179CFD2B58E}"/>
            </a:ext>
          </a:extLst>
        </xdr:cNvPr>
        <xdr:cNvCxnSpPr/>
      </xdr:nvCxnSpPr>
      <xdr:spPr>
        <a:xfrm flipV="1">
          <a:off x="21323300" y="10842727"/>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165227</xdr:rowOff>
    </xdr:from>
    <xdr:to>
      <xdr:col>107</xdr:col>
      <xdr:colOff>101600</xdr:colOff>
      <xdr:row>63</xdr:row>
      <xdr:rowOff>95377</xdr:rowOff>
    </xdr:to>
    <xdr:sp macro="" textlink="">
      <xdr:nvSpPr>
        <xdr:cNvPr id="612" name="楕円 611">
          <a:extLst>
            <a:ext uri="{FF2B5EF4-FFF2-40B4-BE49-F238E27FC236}">
              <a16:creationId xmlns:a16="http://schemas.microsoft.com/office/drawing/2014/main" id="{0BA8EAA7-3028-42F2-AFB8-C0711BC2AA57}"/>
            </a:ext>
          </a:extLst>
        </xdr:cNvPr>
        <xdr:cNvSpPr/>
      </xdr:nvSpPr>
      <xdr:spPr>
        <a:xfrm>
          <a:off x="20383500" y="1079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43434</xdr:rowOff>
    </xdr:from>
    <xdr:to>
      <xdr:col>111</xdr:col>
      <xdr:colOff>177800</xdr:colOff>
      <xdr:row>63</xdr:row>
      <xdr:rowOff>44577</xdr:rowOff>
    </xdr:to>
    <xdr:cxnSp macro="">
      <xdr:nvCxnSpPr>
        <xdr:cNvPr id="613" name="直線コネクタ 612">
          <a:extLst>
            <a:ext uri="{FF2B5EF4-FFF2-40B4-BE49-F238E27FC236}">
              <a16:creationId xmlns:a16="http://schemas.microsoft.com/office/drawing/2014/main" id="{C40DE247-AA95-456E-A64E-786588F444C2}"/>
            </a:ext>
          </a:extLst>
        </xdr:cNvPr>
        <xdr:cNvCxnSpPr/>
      </xdr:nvCxnSpPr>
      <xdr:spPr>
        <a:xfrm flipV="1">
          <a:off x="20434300" y="1084478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5969</xdr:rowOff>
    </xdr:from>
    <xdr:to>
      <xdr:col>102</xdr:col>
      <xdr:colOff>165100</xdr:colOff>
      <xdr:row>63</xdr:row>
      <xdr:rowOff>107569</xdr:rowOff>
    </xdr:to>
    <xdr:sp macro="" textlink="">
      <xdr:nvSpPr>
        <xdr:cNvPr id="614" name="楕円 613">
          <a:extLst>
            <a:ext uri="{FF2B5EF4-FFF2-40B4-BE49-F238E27FC236}">
              <a16:creationId xmlns:a16="http://schemas.microsoft.com/office/drawing/2014/main" id="{465F6CA3-622E-4562-82EA-B6C1C7FEA220}"/>
            </a:ext>
          </a:extLst>
        </xdr:cNvPr>
        <xdr:cNvSpPr/>
      </xdr:nvSpPr>
      <xdr:spPr>
        <a:xfrm>
          <a:off x="19494500" y="1080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44577</xdr:rowOff>
    </xdr:from>
    <xdr:to>
      <xdr:col>107</xdr:col>
      <xdr:colOff>50800</xdr:colOff>
      <xdr:row>63</xdr:row>
      <xdr:rowOff>56769</xdr:rowOff>
    </xdr:to>
    <xdr:cxnSp macro="">
      <xdr:nvCxnSpPr>
        <xdr:cNvPr id="615" name="直線コネクタ 614">
          <a:extLst>
            <a:ext uri="{FF2B5EF4-FFF2-40B4-BE49-F238E27FC236}">
              <a16:creationId xmlns:a16="http://schemas.microsoft.com/office/drawing/2014/main" id="{7FA7D299-DACE-4230-A261-1D3CB5E182F3}"/>
            </a:ext>
          </a:extLst>
        </xdr:cNvPr>
        <xdr:cNvCxnSpPr/>
      </xdr:nvCxnSpPr>
      <xdr:spPr>
        <a:xfrm flipV="1">
          <a:off x="19545300" y="10845927"/>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127203</xdr:rowOff>
    </xdr:from>
    <xdr:to>
      <xdr:col>98</xdr:col>
      <xdr:colOff>38100</xdr:colOff>
      <xdr:row>63</xdr:row>
      <xdr:rowOff>57353</xdr:rowOff>
    </xdr:to>
    <xdr:sp macro="" textlink="">
      <xdr:nvSpPr>
        <xdr:cNvPr id="616" name="楕円 615">
          <a:extLst>
            <a:ext uri="{FF2B5EF4-FFF2-40B4-BE49-F238E27FC236}">
              <a16:creationId xmlns:a16="http://schemas.microsoft.com/office/drawing/2014/main" id="{A7E25657-BC67-443F-9945-F273E72F4D05}"/>
            </a:ext>
          </a:extLst>
        </xdr:cNvPr>
        <xdr:cNvSpPr/>
      </xdr:nvSpPr>
      <xdr:spPr>
        <a:xfrm>
          <a:off x="18605500" y="1075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6553</xdr:rowOff>
    </xdr:from>
    <xdr:to>
      <xdr:col>102</xdr:col>
      <xdr:colOff>114300</xdr:colOff>
      <xdr:row>63</xdr:row>
      <xdr:rowOff>56769</xdr:rowOff>
    </xdr:to>
    <xdr:cxnSp macro="">
      <xdr:nvCxnSpPr>
        <xdr:cNvPr id="617" name="直線コネクタ 616">
          <a:extLst>
            <a:ext uri="{FF2B5EF4-FFF2-40B4-BE49-F238E27FC236}">
              <a16:creationId xmlns:a16="http://schemas.microsoft.com/office/drawing/2014/main" id="{8EFDF333-D41F-47B5-B136-607EA5A945AE}"/>
            </a:ext>
          </a:extLst>
        </xdr:cNvPr>
        <xdr:cNvCxnSpPr/>
      </xdr:nvCxnSpPr>
      <xdr:spPr>
        <a:xfrm>
          <a:off x="18656300" y="10807903"/>
          <a:ext cx="889000" cy="5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54601</xdr:rowOff>
    </xdr:from>
    <xdr:ext cx="469744" cy="259045"/>
    <xdr:sp macro="" textlink="">
      <xdr:nvSpPr>
        <xdr:cNvPr id="618" name="n_1aveValue【学校施設】&#10;一人当たり面積">
          <a:extLst>
            <a:ext uri="{FF2B5EF4-FFF2-40B4-BE49-F238E27FC236}">
              <a16:creationId xmlns:a16="http://schemas.microsoft.com/office/drawing/2014/main" id="{D8239E81-47C5-4093-8D06-D902BAF4329F}"/>
            </a:ext>
          </a:extLst>
        </xdr:cNvPr>
        <xdr:cNvSpPr txBox="1"/>
      </xdr:nvSpPr>
      <xdr:spPr>
        <a:xfrm>
          <a:off x="21075727" y="1051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53839</xdr:rowOff>
    </xdr:from>
    <xdr:ext cx="469744" cy="259045"/>
    <xdr:sp macro="" textlink="">
      <xdr:nvSpPr>
        <xdr:cNvPr id="619" name="n_2aveValue【学校施設】&#10;一人当たり面積">
          <a:extLst>
            <a:ext uri="{FF2B5EF4-FFF2-40B4-BE49-F238E27FC236}">
              <a16:creationId xmlns:a16="http://schemas.microsoft.com/office/drawing/2014/main" id="{F2553970-4E88-4720-AE71-DEAFC4AF5486}"/>
            </a:ext>
          </a:extLst>
        </xdr:cNvPr>
        <xdr:cNvSpPr txBox="1"/>
      </xdr:nvSpPr>
      <xdr:spPr>
        <a:xfrm>
          <a:off x="20199427" y="1051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61079</xdr:rowOff>
    </xdr:from>
    <xdr:ext cx="469744" cy="259045"/>
    <xdr:sp macro="" textlink="">
      <xdr:nvSpPr>
        <xdr:cNvPr id="620" name="n_3aveValue【学校施設】&#10;一人当たり面積">
          <a:extLst>
            <a:ext uri="{FF2B5EF4-FFF2-40B4-BE49-F238E27FC236}">
              <a16:creationId xmlns:a16="http://schemas.microsoft.com/office/drawing/2014/main" id="{8AE229A3-F395-4536-87AE-AFDBFAEEBF7B}"/>
            </a:ext>
          </a:extLst>
        </xdr:cNvPr>
        <xdr:cNvSpPr txBox="1"/>
      </xdr:nvSpPr>
      <xdr:spPr>
        <a:xfrm>
          <a:off x="19310427" y="1051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55339</xdr:rowOff>
    </xdr:from>
    <xdr:ext cx="469744" cy="259045"/>
    <xdr:sp macro="" textlink="">
      <xdr:nvSpPr>
        <xdr:cNvPr id="621" name="n_4aveValue【学校施設】&#10;一人当たり面積">
          <a:extLst>
            <a:ext uri="{FF2B5EF4-FFF2-40B4-BE49-F238E27FC236}">
              <a16:creationId xmlns:a16="http://schemas.microsoft.com/office/drawing/2014/main" id="{3A72ACDA-626B-49F9-81B2-3EC6EED0E2D7}"/>
            </a:ext>
          </a:extLst>
        </xdr:cNvPr>
        <xdr:cNvSpPr txBox="1"/>
      </xdr:nvSpPr>
      <xdr:spPr>
        <a:xfrm>
          <a:off x="18421427" y="10856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85361</xdr:rowOff>
    </xdr:from>
    <xdr:ext cx="469744" cy="259045"/>
    <xdr:sp macro="" textlink="">
      <xdr:nvSpPr>
        <xdr:cNvPr id="622" name="n_1mainValue【学校施設】&#10;一人当たり面積">
          <a:extLst>
            <a:ext uri="{FF2B5EF4-FFF2-40B4-BE49-F238E27FC236}">
              <a16:creationId xmlns:a16="http://schemas.microsoft.com/office/drawing/2014/main" id="{86221470-2D0E-4F6E-B8C5-AE33669E7BDD}"/>
            </a:ext>
          </a:extLst>
        </xdr:cNvPr>
        <xdr:cNvSpPr txBox="1"/>
      </xdr:nvSpPr>
      <xdr:spPr>
        <a:xfrm>
          <a:off x="21075727"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86504</xdr:rowOff>
    </xdr:from>
    <xdr:ext cx="469744" cy="259045"/>
    <xdr:sp macro="" textlink="">
      <xdr:nvSpPr>
        <xdr:cNvPr id="623" name="n_2mainValue【学校施設】&#10;一人当たり面積">
          <a:extLst>
            <a:ext uri="{FF2B5EF4-FFF2-40B4-BE49-F238E27FC236}">
              <a16:creationId xmlns:a16="http://schemas.microsoft.com/office/drawing/2014/main" id="{B4EE1FA4-0400-4AD7-98AE-F9A690D9D37B}"/>
            </a:ext>
          </a:extLst>
        </xdr:cNvPr>
        <xdr:cNvSpPr txBox="1"/>
      </xdr:nvSpPr>
      <xdr:spPr>
        <a:xfrm>
          <a:off x="20199427" y="1088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98696</xdr:rowOff>
    </xdr:from>
    <xdr:ext cx="469744" cy="259045"/>
    <xdr:sp macro="" textlink="">
      <xdr:nvSpPr>
        <xdr:cNvPr id="624" name="n_3mainValue【学校施設】&#10;一人当たり面積">
          <a:extLst>
            <a:ext uri="{FF2B5EF4-FFF2-40B4-BE49-F238E27FC236}">
              <a16:creationId xmlns:a16="http://schemas.microsoft.com/office/drawing/2014/main" id="{0F544CC7-ACD2-4F0B-BE5D-0A25A4ADBD4A}"/>
            </a:ext>
          </a:extLst>
        </xdr:cNvPr>
        <xdr:cNvSpPr txBox="1"/>
      </xdr:nvSpPr>
      <xdr:spPr>
        <a:xfrm>
          <a:off x="19310427" y="1090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73880</xdr:rowOff>
    </xdr:from>
    <xdr:ext cx="469744" cy="259045"/>
    <xdr:sp macro="" textlink="">
      <xdr:nvSpPr>
        <xdr:cNvPr id="625" name="n_4mainValue【学校施設】&#10;一人当たり面積">
          <a:extLst>
            <a:ext uri="{FF2B5EF4-FFF2-40B4-BE49-F238E27FC236}">
              <a16:creationId xmlns:a16="http://schemas.microsoft.com/office/drawing/2014/main" id="{FAFA9F25-EEFF-4B6D-B9FB-96B469687025}"/>
            </a:ext>
          </a:extLst>
        </xdr:cNvPr>
        <xdr:cNvSpPr txBox="1"/>
      </xdr:nvSpPr>
      <xdr:spPr>
        <a:xfrm>
          <a:off x="18421427" y="10532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5A637FC0-3C22-40DB-9DD9-7B7F98FD147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4EF838E3-AA74-4F89-B59C-E0BAE73A3D0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3FF0326A-7A09-4E9D-A174-FB54EC5D0E0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253699B0-51C9-4EFF-8ECE-7AC1BF3A2E7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231EA328-DBEF-4AD4-8DDD-5C677C92FD7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D6AB99D7-3A53-407E-94C5-B6C17EDE03F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3ABE7A54-2BEA-4D06-B94B-AC71CFB5561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B937C596-1939-4A7C-9054-4BC6F12A9B78}"/>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id="{FBFA1402-9B27-42CF-8439-C87E8B1849F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id="{73AAA41B-0701-4C9E-BE2F-229E799D936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id="{8E9AB09C-E331-4294-A616-7AD63D4F8A8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id="{79376197-0E75-4F32-B14B-BF07E395BB3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id="{73712323-C17D-4746-AD65-0BD69CAA868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id="{BF701E0E-128E-42BF-A651-83BE9E6006F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id="{B090AC55-53C1-47F2-8287-48EF866345D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id="{2AA7CA5C-832B-442D-B9DF-1A65B08BB7DA}"/>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3A77E616-C187-4AEC-9568-454E99E74C0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27F9CC82-C207-4F4A-A64A-7A39D5ADEF7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E1AEF27F-18C4-4956-820A-4CE90966F86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B460FD61-8B2D-4C0D-8183-95FEA6681EB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B909AAD3-83AA-4455-B0B1-5E262E231FC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FBF07B1A-4310-448D-BDE6-102E9E4D682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900980D5-4829-42EF-B194-21F29A75C88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50BEFE7D-1581-4C68-AC2C-45CFD197441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C838F05F-BAAF-4AFC-818F-60B7BE4F99A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72992017-BE0D-455C-9865-E16EEB4FB9A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91CF26B0-EBC3-4216-9E33-BF69507AE4D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a:extLst>
            <a:ext uri="{FF2B5EF4-FFF2-40B4-BE49-F238E27FC236}">
              <a16:creationId xmlns:a16="http://schemas.microsoft.com/office/drawing/2014/main" id="{FC5B94B6-CC44-47D0-A810-6AA2B0E5443D}"/>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4" name="テキスト ボックス 653">
          <a:extLst>
            <a:ext uri="{FF2B5EF4-FFF2-40B4-BE49-F238E27FC236}">
              <a16:creationId xmlns:a16="http://schemas.microsoft.com/office/drawing/2014/main" id="{113C07F2-95C3-44EA-BBE3-DE312D8234ED}"/>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a:extLst>
            <a:ext uri="{FF2B5EF4-FFF2-40B4-BE49-F238E27FC236}">
              <a16:creationId xmlns:a16="http://schemas.microsoft.com/office/drawing/2014/main" id="{831615C5-42C1-42FE-B35E-365640777F1C}"/>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a:extLst>
            <a:ext uri="{FF2B5EF4-FFF2-40B4-BE49-F238E27FC236}">
              <a16:creationId xmlns:a16="http://schemas.microsoft.com/office/drawing/2014/main" id="{0E2579A5-7EB7-47A9-A9E7-68120A6927AB}"/>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a:extLst>
            <a:ext uri="{FF2B5EF4-FFF2-40B4-BE49-F238E27FC236}">
              <a16:creationId xmlns:a16="http://schemas.microsoft.com/office/drawing/2014/main" id="{964324F7-D530-40BA-B67A-C95913EF4447}"/>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a:extLst>
            <a:ext uri="{FF2B5EF4-FFF2-40B4-BE49-F238E27FC236}">
              <a16:creationId xmlns:a16="http://schemas.microsoft.com/office/drawing/2014/main" id="{836BDFEB-12CC-4911-B0D8-0097B84F57C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a:extLst>
            <a:ext uri="{FF2B5EF4-FFF2-40B4-BE49-F238E27FC236}">
              <a16:creationId xmlns:a16="http://schemas.microsoft.com/office/drawing/2014/main" id="{98184D8B-3DB4-4C81-BE9B-C06BA3DBDAB9}"/>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a:extLst>
            <a:ext uri="{FF2B5EF4-FFF2-40B4-BE49-F238E27FC236}">
              <a16:creationId xmlns:a16="http://schemas.microsoft.com/office/drawing/2014/main" id="{E0965B30-63E3-47A3-80AD-DC9DFDD1F7A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a:extLst>
            <a:ext uri="{FF2B5EF4-FFF2-40B4-BE49-F238E27FC236}">
              <a16:creationId xmlns:a16="http://schemas.microsoft.com/office/drawing/2014/main" id="{C7C00066-ED59-4F16-848E-298E921E02A6}"/>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2" name="テキスト ボックス 661">
          <a:extLst>
            <a:ext uri="{FF2B5EF4-FFF2-40B4-BE49-F238E27FC236}">
              <a16:creationId xmlns:a16="http://schemas.microsoft.com/office/drawing/2014/main" id="{A928579D-F79A-44B6-9BD8-C3A23D4A0759}"/>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CB641431-FBEE-4174-B4F8-62D3F3EFC3B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6BAC78E9-BA32-449E-8E65-B811DCE8E8E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5" name="直線コネクタ 664">
          <a:extLst>
            <a:ext uri="{FF2B5EF4-FFF2-40B4-BE49-F238E27FC236}">
              <a16:creationId xmlns:a16="http://schemas.microsoft.com/office/drawing/2014/main" id="{5503B640-8C7B-44AF-A2D0-F12BF1E84153}"/>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6" name="【公民館】&#10;有形固定資産減価償却率最小値テキスト">
          <a:extLst>
            <a:ext uri="{FF2B5EF4-FFF2-40B4-BE49-F238E27FC236}">
              <a16:creationId xmlns:a16="http://schemas.microsoft.com/office/drawing/2014/main" id="{270E8A5B-335D-4689-B73D-F2571F7124E1}"/>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7" name="直線コネクタ 666">
          <a:extLst>
            <a:ext uri="{FF2B5EF4-FFF2-40B4-BE49-F238E27FC236}">
              <a16:creationId xmlns:a16="http://schemas.microsoft.com/office/drawing/2014/main" id="{F57BAF58-6171-42A1-A084-3A8FF25D873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8" name="【公民館】&#10;有形固定資産減価償却率最大値テキスト">
          <a:extLst>
            <a:ext uri="{FF2B5EF4-FFF2-40B4-BE49-F238E27FC236}">
              <a16:creationId xmlns:a16="http://schemas.microsoft.com/office/drawing/2014/main" id="{97A96230-0F19-4B04-9BA9-A41C7F11537A}"/>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9" name="直線コネクタ 668">
          <a:extLst>
            <a:ext uri="{FF2B5EF4-FFF2-40B4-BE49-F238E27FC236}">
              <a16:creationId xmlns:a16="http://schemas.microsoft.com/office/drawing/2014/main" id="{35255415-C23D-40F0-8D6C-A5F0E69A2DB8}"/>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106697</xdr:rowOff>
    </xdr:from>
    <xdr:ext cx="405111" cy="259045"/>
    <xdr:sp macro="" textlink="">
      <xdr:nvSpPr>
        <xdr:cNvPr id="670" name="【公民館】&#10;有形固定資産減価償却率平均値テキスト">
          <a:extLst>
            <a:ext uri="{FF2B5EF4-FFF2-40B4-BE49-F238E27FC236}">
              <a16:creationId xmlns:a16="http://schemas.microsoft.com/office/drawing/2014/main" id="{AD074B16-2C8D-432D-A9B7-49EA4ACF1599}"/>
            </a:ext>
          </a:extLst>
        </xdr:cNvPr>
        <xdr:cNvSpPr txBox="1"/>
      </xdr:nvSpPr>
      <xdr:spPr>
        <a:xfrm>
          <a:off x="16357600" y="1776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83820</xdr:rowOff>
    </xdr:from>
    <xdr:to>
      <xdr:col>85</xdr:col>
      <xdr:colOff>177800</xdr:colOff>
      <xdr:row>105</xdr:row>
      <xdr:rowOff>13970</xdr:rowOff>
    </xdr:to>
    <xdr:sp macro="" textlink="">
      <xdr:nvSpPr>
        <xdr:cNvPr id="671" name="フローチャート: 判断 670">
          <a:extLst>
            <a:ext uri="{FF2B5EF4-FFF2-40B4-BE49-F238E27FC236}">
              <a16:creationId xmlns:a16="http://schemas.microsoft.com/office/drawing/2014/main" id="{F9938523-5842-4027-994A-1901FB3B1685}"/>
            </a:ext>
          </a:extLst>
        </xdr:cNvPr>
        <xdr:cNvSpPr/>
      </xdr:nvSpPr>
      <xdr:spPr>
        <a:xfrm>
          <a:off x="16268700" y="179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107950</xdr:rowOff>
    </xdr:from>
    <xdr:to>
      <xdr:col>81</xdr:col>
      <xdr:colOff>101600</xdr:colOff>
      <xdr:row>105</xdr:row>
      <xdr:rowOff>38100</xdr:rowOff>
    </xdr:to>
    <xdr:sp macro="" textlink="">
      <xdr:nvSpPr>
        <xdr:cNvPr id="672" name="フローチャート: 判断 671">
          <a:extLst>
            <a:ext uri="{FF2B5EF4-FFF2-40B4-BE49-F238E27FC236}">
              <a16:creationId xmlns:a16="http://schemas.microsoft.com/office/drawing/2014/main" id="{59023DA8-FF7C-4412-852B-09DD18BCFC27}"/>
            </a:ext>
          </a:extLst>
        </xdr:cNvPr>
        <xdr:cNvSpPr/>
      </xdr:nvSpPr>
      <xdr:spPr>
        <a:xfrm>
          <a:off x="15430500" y="1793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673" name="フローチャート: 判断 672">
          <a:extLst>
            <a:ext uri="{FF2B5EF4-FFF2-40B4-BE49-F238E27FC236}">
              <a16:creationId xmlns:a16="http://schemas.microsoft.com/office/drawing/2014/main" id="{4D8ED700-3CF8-4578-9D06-A5E59FF5CF41}"/>
            </a:ext>
          </a:extLst>
        </xdr:cNvPr>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130811</xdr:rowOff>
    </xdr:from>
    <xdr:to>
      <xdr:col>72</xdr:col>
      <xdr:colOff>38100</xdr:colOff>
      <xdr:row>105</xdr:row>
      <xdr:rowOff>60961</xdr:rowOff>
    </xdr:to>
    <xdr:sp macro="" textlink="">
      <xdr:nvSpPr>
        <xdr:cNvPr id="674" name="フローチャート: 判断 673">
          <a:extLst>
            <a:ext uri="{FF2B5EF4-FFF2-40B4-BE49-F238E27FC236}">
              <a16:creationId xmlns:a16="http://schemas.microsoft.com/office/drawing/2014/main" id="{811CE30D-12CF-4610-B5CB-A400F8848F41}"/>
            </a:ext>
          </a:extLst>
        </xdr:cNvPr>
        <xdr:cNvSpPr/>
      </xdr:nvSpPr>
      <xdr:spPr>
        <a:xfrm>
          <a:off x="13652500" y="17961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137161</xdr:rowOff>
    </xdr:from>
    <xdr:to>
      <xdr:col>67</xdr:col>
      <xdr:colOff>101600</xdr:colOff>
      <xdr:row>105</xdr:row>
      <xdr:rowOff>67311</xdr:rowOff>
    </xdr:to>
    <xdr:sp macro="" textlink="">
      <xdr:nvSpPr>
        <xdr:cNvPr id="675" name="フローチャート: 判断 674">
          <a:extLst>
            <a:ext uri="{FF2B5EF4-FFF2-40B4-BE49-F238E27FC236}">
              <a16:creationId xmlns:a16="http://schemas.microsoft.com/office/drawing/2014/main" id="{D485020F-3CE5-473A-8B52-156B0396943E}"/>
            </a:ext>
          </a:extLst>
        </xdr:cNvPr>
        <xdr:cNvSpPr/>
      </xdr:nvSpPr>
      <xdr:spPr>
        <a:xfrm>
          <a:off x="12763500" y="1796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4592914D-8CDB-4BBF-BAD1-91A2995F8BB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37605B82-3F9A-487D-8F29-3479D5E4F38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A0627F-5CC6-4D90-A1C2-6788AAD5585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565B2C06-9D2D-4D47-A857-C23DCD9F845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3DD2396E-A89C-4A2F-8D05-BEE87708379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121920</xdr:rowOff>
    </xdr:from>
    <xdr:to>
      <xdr:col>85</xdr:col>
      <xdr:colOff>177800</xdr:colOff>
      <xdr:row>105</xdr:row>
      <xdr:rowOff>52070</xdr:rowOff>
    </xdr:to>
    <xdr:sp macro="" textlink="">
      <xdr:nvSpPr>
        <xdr:cNvPr id="681" name="楕円 680">
          <a:extLst>
            <a:ext uri="{FF2B5EF4-FFF2-40B4-BE49-F238E27FC236}">
              <a16:creationId xmlns:a16="http://schemas.microsoft.com/office/drawing/2014/main" id="{0E305C57-87FF-4FE7-A685-BF4C293248B5}"/>
            </a:ext>
          </a:extLst>
        </xdr:cNvPr>
        <xdr:cNvSpPr/>
      </xdr:nvSpPr>
      <xdr:spPr>
        <a:xfrm>
          <a:off x="16268700" y="1795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100347</xdr:rowOff>
    </xdr:from>
    <xdr:ext cx="405111" cy="259045"/>
    <xdr:sp macro="" textlink="">
      <xdr:nvSpPr>
        <xdr:cNvPr id="682" name="【公民館】&#10;有形固定資産減価償却率該当値テキスト">
          <a:extLst>
            <a:ext uri="{FF2B5EF4-FFF2-40B4-BE49-F238E27FC236}">
              <a16:creationId xmlns:a16="http://schemas.microsoft.com/office/drawing/2014/main" id="{580F2538-BBB1-457F-AE99-DDFBD26DF99F}"/>
            </a:ext>
          </a:extLst>
        </xdr:cNvPr>
        <xdr:cNvSpPr txBox="1"/>
      </xdr:nvSpPr>
      <xdr:spPr>
        <a:xfrm>
          <a:off x="16357600" y="17931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96520</xdr:rowOff>
    </xdr:from>
    <xdr:to>
      <xdr:col>81</xdr:col>
      <xdr:colOff>101600</xdr:colOff>
      <xdr:row>105</xdr:row>
      <xdr:rowOff>26670</xdr:rowOff>
    </xdr:to>
    <xdr:sp macro="" textlink="">
      <xdr:nvSpPr>
        <xdr:cNvPr id="683" name="楕円 682">
          <a:extLst>
            <a:ext uri="{FF2B5EF4-FFF2-40B4-BE49-F238E27FC236}">
              <a16:creationId xmlns:a16="http://schemas.microsoft.com/office/drawing/2014/main" id="{E9A7428D-BAB3-4ABD-A812-E809B023E74D}"/>
            </a:ext>
          </a:extLst>
        </xdr:cNvPr>
        <xdr:cNvSpPr/>
      </xdr:nvSpPr>
      <xdr:spPr>
        <a:xfrm>
          <a:off x="15430500" y="1792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147320</xdr:rowOff>
    </xdr:from>
    <xdr:to>
      <xdr:col>85</xdr:col>
      <xdr:colOff>127000</xdr:colOff>
      <xdr:row>105</xdr:row>
      <xdr:rowOff>1270</xdr:rowOff>
    </xdr:to>
    <xdr:cxnSp macro="">
      <xdr:nvCxnSpPr>
        <xdr:cNvPr id="684" name="直線コネクタ 683">
          <a:extLst>
            <a:ext uri="{FF2B5EF4-FFF2-40B4-BE49-F238E27FC236}">
              <a16:creationId xmlns:a16="http://schemas.microsoft.com/office/drawing/2014/main" id="{8F47FF09-9EE1-4A31-994C-AAEF0AD0A770}"/>
            </a:ext>
          </a:extLst>
        </xdr:cNvPr>
        <xdr:cNvCxnSpPr/>
      </xdr:nvCxnSpPr>
      <xdr:spPr>
        <a:xfrm>
          <a:off x="15481300" y="1797812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685" name="楕円 684">
          <a:extLst>
            <a:ext uri="{FF2B5EF4-FFF2-40B4-BE49-F238E27FC236}">
              <a16:creationId xmlns:a16="http://schemas.microsoft.com/office/drawing/2014/main" id="{75570B0B-3B85-4ADC-AB56-B0F899909ABB}"/>
            </a:ext>
          </a:extLst>
        </xdr:cNvPr>
        <xdr:cNvSpPr/>
      </xdr:nvSpPr>
      <xdr:spPr>
        <a:xfrm>
          <a:off x="14541500" y="1789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118111</xdr:rowOff>
    </xdr:from>
    <xdr:to>
      <xdr:col>81</xdr:col>
      <xdr:colOff>50800</xdr:colOff>
      <xdr:row>104</xdr:row>
      <xdr:rowOff>147320</xdr:rowOff>
    </xdr:to>
    <xdr:cxnSp macro="">
      <xdr:nvCxnSpPr>
        <xdr:cNvPr id="686" name="直線コネクタ 685">
          <a:extLst>
            <a:ext uri="{FF2B5EF4-FFF2-40B4-BE49-F238E27FC236}">
              <a16:creationId xmlns:a16="http://schemas.microsoft.com/office/drawing/2014/main" id="{5C211167-8ECA-4A0F-98A9-1901B3E4B20B}"/>
            </a:ext>
          </a:extLst>
        </xdr:cNvPr>
        <xdr:cNvCxnSpPr/>
      </xdr:nvCxnSpPr>
      <xdr:spPr>
        <a:xfrm>
          <a:off x="14592300" y="17948911"/>
          <a:ext cx="8890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60961</xdr:rowOff>
    </xdr:from>
    <xdr:to>
      <xdr:col>72</xdr:col>
      <xdr:colOff>38100</xdr:colOff>
      <xdr:row>104</xdr:row>
      <xdr:rowOff>162561</xdr:rowOff>
    </xdr:to>
    <xdr:sp macro="" textlink="">
      <xdr:nvSpPr>
        <xdr:cNvPr id="687" name="楕円 686">
          <a:extLst>
            <a:ext uri="{FF2B5EF4-FFF2-40B4-BE49-F238E27FC236}">
              <a16:creationId xmlns:a16="http://schemas.microsoft.com/office/drawing/2014/main" id="{A6F6243C-1247-4B85-A284-C985DBB7A896}"/>
            </a:ext>
          </a:extLst>
        </xdr:cNvPr>
        <xdr:cNvSpPr/>
      </xdr:nvSpPr>
      <xdr:spPr>
        <a:xfrm>
          <a:off x="13652500" y="1789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111761</xdr:rowOff>
    </xdr:from>
    <xdr:to>
      <xdr:col>76</xdr:col>
      <xdr:colOff>114300</xdr:colOff>
      <xdr:row>104</xdr:row>
      <xdr:rowOff>118111</xdr:rowOff>
    </xdr:to>
    <xdr:cxnSp macro="">
      <xdr:nvCxnSpPr>
        <xdr:cNvPr id="688" name="直線コネクタ 687">
          <a:extLst>
            <a:ext uri="{FF2B5EF4-FFF2-40B4-BE49-F238E27FC236}">
              <a16:creationId xmlns:a16="http://schemas.microsoft.com/office/drawing/2014/main" id="{29D178E8-6EF9-4632-926F-6B63C0DD4819}"/>
            </a:ext>
          </a:extLst>
        </xdr:cNvPr>
        <xdr:cNvCxnSpPr/>
      </xdr:nvCxnSpPr>
      <xdr:spPr>
        <a:xfrm>
          <a:off x="13703300" y="17942561"/>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31750</xdr:rowOff>
    </xdr:from>
    <xdr:to>
      <xdr:col>67</xdr:col>
      <xdr:colOff>101600</xdr:colOff>
      <xdr:row>104</xdr:row>
      <xdr:rowOff>133350</xdr:rowOff>
    </xdr:to>
    <xdr:sp macro="" textlink="">
      <xdr:nvSpPr>
        <xdr:cNvPr id="689" name="楕円 688">
          <a:extLst>
            <a:ext uri="{FF2B5EF4-FFF2-40B4-BE49-F238E27FC236}">
              <a16:creationId xmlns:a16="http://schemas.microsoft.com/office/drawing/2014/main" id="{27C4B195-7432-4B37-94E4-01771AFBE8D9}"/>
            </a:ext>
          </a:extLst>
        </xdr:cNvPr>
        <xdr:cNvSpPr/>
      </xdr:nvSpPr>
      <xdr:spPr>
        <a:xfrm>
          <a:off x="12763500" y="1786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82550</xdr:rowOff>
    </xdr:from>
    <xdr:to>
      <xdr:col>71</xdr:col>
      <xdr:colOff>177800</xdr:colOff>
      <xdr:row>104</xdr:row>
      <xdr:rowOff>111761</xdr:rowOff>
    </xdr:to>
    <xdr:cxnSp macro="">
      <xdr:nvCxnSpPr>
        <xdr:cNvPr id="690" name="直線コネクタ 689">
          <a:extLst>
            <a:ext uri="{FF2B5EF4-FFF2-40B4-BE49-F238E27FC236}">
              <a16:creationId xmlns:a16="http://schemas.microsoft.com/office/drawing/2014/main" id="{2C9E8287-366C-4F40-B879-A680CBFE6523}"/>
            </a:ext>
          </a:extLst>
        </xdr:cNvPr>
        <xdr:cNvCxnSpPr/>
      </xdr:nvCxnSpPr>
      <xdr:spPr>
        <a:xfrm>
          <a:off x="12814300" y="17913350"/>
          <a:ext cx="8890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29227</xdr:rowOff>
    </xdr:from>
    <xdr:ext cx="405111" cy="259045"/>
    <xdr:sp macro="" textlink="">
      <xdr:nvSpPr>
        <xdr:cNvPr id="691" name="n_1aveValue【公民館】&#10;有形固定資産減価償却率">
          <a:extLst>
            <a:ext uri="{FF2B5EF4-FFF2-40B4-BE49-F238E27FC236}">
              <a16:creationId xmlns:a16="http://schemas.microsoft.com/office/drawing/2014/main" id="{D84CF12E-6ED9-4F5D-8CF8-EDE3D32017F0}"/>
            </a:ext>
          </a:extLst>
        </xdr:cNvPr>
        <xdr:cNvSpPr txBox="1"/>
      </xdr:nvSpPr>
      <xdr:spPr>
        <a:xfrm>
          <a:off x="15266044" y="1803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19066</xdr:rowOff>
    </xdr:from>
    <xdr:ext cx="405111" cy="259045"/>
    <xdr:sp macro="" textlink="">
      <xdr:nvSpPr>
        <xdr:cNvPr id="692" name="n_2aveValue【公民館】&#10;有形固定資産減価償却率">
          <a:extLst>
            <a:ext uri="{FF2B5EF4-FFF2-40B4-BE49-F238E27FC236}">
              <a16:creationId xmlns:a16="http://schemas.microsoft.com/office/drawing/2014/main" id="{47FB1EA0-B39F-47A9-87F6-9EC7745B56A2}"/>
            </a:ext>
          </a:extLst>
        </xdr:cNvPr>
        <xdr:cNvSpPr txBox="1"/>
      </xdr:nvSpPr>
      <xdr:spPr>
        <a:xfrm>
          <a:off x="14389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52088</xdr:rowOff>
    </xdr:from>
    <xdr:ext cx="405111" cy="259045"/>
    <xdr:sp macro="" textlink="">
      <xdr:nvSpPr>
        <xdr:cNvPr id="693" name="n_3aveValue【公民館】&#10;有形固定資産減価償却率">
          <a:extLst>
            <a:ext uri="{FF2B5EF4-FFF2-40B4-BE49-F238E27FC236}">
              <a16:creationId xmlns:a16="http://schemas.microsoft.com/office/drawing/2014/main" id="{8D600929-A482-4A5B-92B6-9450C6579414}"/>
            </a:ext>
          </a:extLst>
        </xdr:cNvPr>
        <xdr:cNvSpPr txBox="1"/>
      </xdr:nvSpPr>
      <xdr:spPr>
        <a:xfrm>
          <a:off x="13500744" y="18054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58438</xdr:rowOff>
    </xdr:from>
    <xdr:ext cx="405111" cy="259045"/>
    <xdr:sp macro="" textlink="">
      <xdr:nvSpPr>
        <xdr:cNvPr id="694" name="n_4aveValue【公民館】&#10;有形固定資産減価償却率">
          <a:extLst>
            <a:ext uri="{FF2B5EF4-FFF2-40B4-BE49-F238E27FC236}">
              <a16:creationId xmlns:a16="http://schemas.microsoft.com/office/drawing/2014/main" id="{5522CB73-3471-4B98-A66F-908E8C0A7D3B}"/>
            </a:ext>
          </a:extLst>
        </xdr:cNvPr>
        <xdr:cNvSpPr txBox="1"/>
      </xdr:nvSpPr>
      <xdr:spPr>
        <a:xfrm>
          <a:off x="12611744" y="1806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43197</xdr:rowOff>
    </xdr:from>
    <xdr:ext cx="405111" cy="259045"/>
    <xdr:sp macro="" textlink="">
      <xdr:nvSpPr>
        <xdr:cNvPr id="695" name="n_1mainValue【公民館】&#10;有形固定資産減価償却率">
          <a:extLst>
            <a:ext uri="{FF2B5EF4-FFF2-40B4-BE49-F238E27FC236}">
              <a16:creationId xmlns:a16="http://schemas.microsoft.com/office/drawing/2014/main" id="{36DC792A-ECB1-447A-B5FD-9D8477A3E7C7}"/>
            </a:ext>
          </a:extLst>
        </xdr:cNvPr>
        <xdr:cNvSpPr txBox="1"/>
      </xdr:nvSpPr>
      <xdr:spPr>
        <a:xfrm>
          <a:off x="15266044" y="17702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13988</xdr:rowOff>
    </xdr:from>
    <xdr:ext cx="405111" cy="259045"/>
    <xdr:sp macro="" textlink="">
      <xdr:nvSpPr>
        <xdr:cNvPr id="696" name="n_2mainValue【公民館】&#10;有形固定資産減価償却率">
          <a:extLst>
            <a:ext uri="{FF2B5EF4-FFF2-40B4-BE49-F238E27FC236}">
              <a16:creationId xmlns:a16="http://schemas.microsoft.com/office/drawing/2014/main" id="{90C554D7-D3D8-40A2-9E1D-200515D64DCB}"/>
            </a:ext>
          </a:extLst>
        </xdr:cNvPr>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7638</xdr:rowOff>
    </xdr:from>
    <xdr:ext cx="405111" cy="259045"/>
    <xdr:sp macro="" textlink="">
      <xdr:nvSpPr>
        <xdr:cNvPr id="697" name="n_3mainValue【公民館】&#10;有形固定資産減価償却率">
          <a:extLst>
            <a:ext uri="{FF2B5EF4-FFF2-40B4-BE49-F238E27FC236}">
              <a16:creationId xmlns:a16="http://schemas.microsoft.com/office/drawing/2014/main" id="{28400BAF-E790-474F-8366-57E243CF66B9}"/>
            </a:ext>
          </a:extLst>
        </xdr:cNvPr>
        <xdr:cNvSpPr txBox="1"/>
      </xdr:nvSpPr>
      <xdr:spPr>
        <a:xfrm>
          <a:off x="13500744" y="17666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149877</xdr:rowOff>
    </xdr:from>
    <xdr:ext cx="405111" cy="259045"/>
    <xdr:sp macro="" textlink="">
      <xdr:nvSpPr>
        <xdr:cNvPr id="698" name="n_4mainValue【公民館】&#10;有形固定資産減価償却率">
          <a:extLst>
            <a:ext uri="{FF2B5EF4-FFF2-40B4-BE49-F238E27FC236}">
              <a16:creationId xmlns:a16="http://schemas.microsoft.com/office/drawing/2014/main" id="{E247A2D1-908E-4C80-A3C1-0F82CFF2A35A}"/>
            </a:ext>
          </a:extLst>
        </xdr:cNvPr>
        <xdr:cNvSpPr txBox="1"/>
      </xdr:nvSpPr>
      <xdr:spPr>
        <a:xfrm>
          <a:off x="12611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4BA4BE2D-FC11-4B3B-AFDD-896423BE70F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FAB4C434-60D3-442E-96D7-400AA2959F0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52354FDC-DEBB-46F1-891E-A5A278D1A5C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3F0CE837-B81F-4ECD-8C1D-81BBDA017FB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688A6A1A-7819-4552-AA79-392FABEAE6B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BC6F09EC-14F8-46C4-B646-06E7633F1EF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7996B441-7776-4774-B1C4-2E6003D90DD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BE89A437-00F5-45E0-8E9D-EA368E539E6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32C632BB-AA88-47D4-921C-618FBE922D4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CECD7395-6987-4A14-B65F-0EE7840CD98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a:extLst>
            <a:ext uri="{FF2B5EF4-FFF2-40B4-BE49-F238E27FC236}">
              <a16:creationId xmlns:a16="http://schemas.microsoft.com/office/drawing/2014/main" id="{1A17B55A-4288-41B6-9AFE-6DB64971817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a:extLst>
            <a:ext uri="{FF2B5EF4-FFF2-40B4-BE49-F238E27FC236}">
              <a16:creationId xmlns:a16="http://schemas.microsoft.com/office/drawing/2014/main" id="{9DEAB061-8428-44B2-80CC-DAC945A87DA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a:extLst>
            <a:ext uri="{FF2B5EF4-FFF2-40B4-BE49-F238E27FC236}">
              <a16:creationId xmlns:a16="http://schemas.microsoft.com/office/drawing/2014/main" id="{FDD7A1AE-9C4E-4C29-A9F7-BBB89039ABE2}"/>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a:extLst>
            <a:ext uri="{FF2B5EF4-FFF2-40B4-BE49-F238E27FC236}">
              <a16:creationId xmlns:a16="http://schemas.microsoft.com/office/drawing/2014/main" id="{2F3F4483-E598-4E11-86A9-5E84B7C5958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a:extLst>
            <a:ext uri="{FF2B5EF4-FFF2-40B4-BE49-F238E27FC236}">
              <a16:creationId xmlns:a16="http://schemas.microsoft.com/office/drawing/2014/main" id="{18792D05-0E64-41EB-8E06-61C81E0EB46F}"/>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4" name="テキスト ボックス 713">
          <a:extLst>
            <a:ext uri="{FF2B5EF4-FFF2-40B4-BE49-F238E27FC236}">
              <a16:creationId xmlns:a16="http://schemas.microsoft.com/office/drawing/2014/main" id="{41466730-82CB-4847-B980-3A208F302007}"/>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a:extLst>
            <a:ext uri="{FF2B5EF4-FFF2-40B4-BE49-F238E27FC236}">
              <a16:creationId xmlns:a16="http://schemas.microsoft.com/office/drawing/2014/main" id="{D6C2DD84-21DF-44B8-9FCD-3A06937F6F03}"/>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6" name="テキスト ボックス 715">
          <a:extLst>
            <a:ext uri="{FF2B5EF4-FFF2-40B4-BE49-F238E27FC236}">
              <a16:creationId xmlns:a16="http://schemas.microsoft.com/office/drawing/2014/main" id="{4CB113A3-2521-4277-8CBF-DE2032580252}"/>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a:extLst>
            <a:ext uri="{FF2B5EF4-FFF2-40B4-BE49-F238E27FC236}">
              <a16:creationId xmlns:a16="http://schemas.microsoft.com/office/drawing/2014/main" id="{415660F3-C366-4ABB-BB38-507D21C9CC8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8" name="テキスト ボックス 717">
          <a:extLst>
            <a:ext uri="{FF2B5EF4-FFF2-40B4-BE49-F238E27FC236}">
              <a16:creationId xmlns:a16="http://schemas.microsoft.com/office/drawing/2014/main" id="{C9BB84F5-FA57-4A77-8CB8-C72D299E8A1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id="{A3564D12-A4B3-4676-AC80-A704DAC5657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a:extLst>
            <a:ext uri="{FF2B5EF4-FFF2-40B4-BE49-F238E27FC236}">
              <a16:creationId xmlns:a16="http://schemas.microsoft.com/office/drawing/2014/main" id="{23272E6F-CE4F-4D69-AC1A-09D5C8CAEAD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a:extLst>
            <a:ext uri="{FF2B5EF4-FFF2-40B4-BE49-F238E27FC236}">
              <a16:creationId xmlns:a16="http://schemas.microsoft.com/office/drawing/2014/main" id="{62D29EE7-373E-4490-8A8B-4CF6D29E6D3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42672</xdr:rowOff>
    </xdr:from>
    <xdr:to>
      <xdr:col>116</xdr:col>
      <xdr:colOff>62864</xdr:colOff>
      <xdr:row>108</xdr:row>
      <xdr:rowOff>123444</xdr:rowOff>
    </xdr:to>
    <xdr:cxnSp macro="">
      <xdr:nvCxnSpPr>
        <xdr:cNvPr id="722" name="直線コネクタ 721">
          <a:extLst>
            <a:ext uri="{FF2B5EF4-FFF2-40B4-BE49-F238E27FC236}">
              <a16:creationId xmlns:a16="http://schemas.microsoft.com/office/drawing/2014/main" id="{C42A5712-7ED6-41B8-A769-C5D6662FAF22}"/>
            </a:ext>
          </a:extLst>
        </xdr:cNvPr>
        <xdr:cNvCxnSpPr/>
      </xdr:nvCxnSpPr>
      <xdr:spPr>
        <a:xfrm flipV="1">
          <a:off x="22160864" y="17187672"/>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723" name="【公民館】&#10;一人当たり面積最小値テキスト">
          <a:extLst>
            <a:ext uri="{FF2B5EF4-FFF2-40B4-BE49-F238E27FC236}">
              <a16:creationId xmlns:a16="http://schemas.microsoft.com/office/drawing/2014/main" id="{10C4302C-3BD9-4E3E-8275-DE219EB89F1B}"/>
            </a:ext>
          </a:extLst>
        </xdr:cNvPr>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724" name="直線コネクタ 723">
          <a:extLst>
            <a:ext uri="{FF2B5EF4-FFF2-40B4-BE49-F238E27FC236}">
              <a16:creationId xmlns:a16="http://schemas.microsoft.com/office/drawing/2014/main" id="{03BD978B-D8CC-42AC-BEA6-38A99156770E}"/>
            </a:ext>
          </a:extLst>
        </xdr:cNvPr>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160799</xdr:rowOff>
    </xdr:from>
    <xdr:ext cx="469744" cy="259045"/>
    <xdr:sp macro="" textlink="">
      <xdr:nvSpPr>
        <xdr:cNvPr id="725" name="【公民館】&#10;一人当たり面積最大値テキスト">
          <a:extLst>
            <a:ext uri="{FF2B5EF4-FFF2-40B4-BE49-F238E27FC236}">
              <a16:creationId xmlns:a16="http://schemas.microsoft.com/office/drawing/2014/main" id="{CF014066-4ECC-4E92-BD2B-25C251058D49}"/>
            </a:ext>
          </a:extLst>
        </xdr:cNvPr>
        <xdr:cNvSpPr txBox="1"/>
      </xdr:nvSpPr>
      <xdr:spPr>
        <a:xfrm>
          <a:off x="22199600" y="1696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42672</xdr:rowOff>
    </xdr:from>
    <xdr:to>
      <xdr:col>116</xdr:col>
      <xdr:colOff>152400</xdr:colOff>
      <xdr:row>100</xdr:row>
      <xdr:rowOff>42672</xdr:rowOff>
    </xdr:to>
    <xdr:cxnSp macro="">
      <xdr:nvCxnSpPr>
        <xdr:cNvPr id="726" name="直線コネクタ 725">
          <a:extLst>
            <a:ext uri="{FF2B5EF4-FFF2-40B4-BE49-F238E27FC236}">
              <a16:creationId xmlns:a16="http://schemas.microsoft.com/office/drawing/2014/main" id="{69903373-1318-4CBF-BD24-13F77AE10C9B}"/>
            </a:ext>
          </a:extLst>
        </xdr:cNvPr>
        <xdr:cNvCxnSpPr/>
      </xdr:nvCxnSpPr>
      <xdr:spPr>
        <a:xfrm>
          <a:off x="22072600" y="171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85614</xdr:rowOff>
    </xdr:from>
    <xdr:ext cx="469744" cy="259045"/>
    <xdr:sp macro="" textlink="">
      <xdr:nvSpPr>
        <xdr:cNvPr id="727" name="【公民館】&#10;一人当たり面積平均値テキスト">
          <a:extLst>
            <a:ext uri="{FF2B5EF4-FFF2-40B4-BE49-F238E27FC236}">
              <a16:creationId xmlns:a16="http://schemas.microsoft.com/office/drawing/2014/main" id="{9B596D5C-CA58-43A0-8B4A-A6AB333D4447}"/>
            </a:ext>
          </a:extLst>
        </xdr:cNvPr>
        <xdr:cNvSpPr txBox="1"/>
      </xdr:nvSpPr>
      <xdr:spPr>
        <a:xfrm>
          <a:off x="22199600" y="18087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62737</xdr:rowOff>
    </xdr:from>
    <xdr:to>
      <xdr:col>116</xdr:col>
      <xdr:colOff>114300</xdr:colOff>
      <xdr:row>106</xdr:row>
      <xdr:rowOff>164337</xdr:rowOff>
    </xdr:to>
    <xdr:sp macro="" textlink="">
      <xdr:nvSpPr>
        <xdr:cNvPr id="728" name="フローチャート: 判断 727">
          <a:extLst>
            <a:ext uri="{FF2B5EF4-FFF2-40B4-BE49-F238E27FC236}">
              <a16:creationId xmlns:a16="http://schemas.microsoft.com/office/drawing/2014/main" id="{E9F9560C-9312-4706-A22F-89D49A8EAFB9}"/>
            </a:ext>
          </a:extLst>
        </xdr:cNvPr>
        <xdr:cNvSpPr/>
      </xdr:nvSpPr>
      <xdr:spPr>
        <a:xfrm>
          <a:off x="22110700" y="1823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51308</xdr:rowOff>
    </xdr:from>
    <xdr:to>
      <xdr:col>112</xdr:col>
      <xdr:colOff>38100</xdr:colOff>
      <xdr:row>106</xdr:row>
      <xdr:rowOff>152908</xdr:rowOff>
    </xdr:to>
    <xdr:sp macro="" textlink="">
      <xdr:nvSpPr>
        <xdr:cNvPr id="729" name="フローチャート: 判断 728">
          <a:extLst>
            <a:ext uri="{FF2B5EF4-FFF2-40B4-BE49-F238E27FC236}">
              <a16:creationId xmlns:a16="http://schemas.microsoft.com/office/drawing/2014/main" id="{62DCD545-46B0-4387-965D-0496C7B934FF}"/>
            </a:ext>
          </a:extLst>
        </xdr:cNvPr>
        <xdr:cNvSpPr/>
      </xdr:nvSpPr>
      <xdr:spPr>
        <a:xfrm>
          <a:off x="21272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71882</xdr:rowOff>
    </xdr:from>
    <xdr:to>
      <xdr:col>107</xdr:col>
      <xdr:colOff>101600</xdr:colOff>
      <xdr:row>107</xdr:row>
      <xdr:rowOff>2032</xdr:rowOff>
    </xdr:to>
    <xdr:sp macro="" textlink="">
      <xdr:nvSpPr>
        <xdr:cNvPr id="730" name="フローチャート: 判断 729">
          <a:extLst>
            <a:ext uri="{FF2B5EF4-FFF2-40B4-BE49-F238E27FC236}">
              <a16:creationId xmlns:a16="http://schemas.microsoft.com/office/drawing/2014/main" id="{99475473-5B81-46B4-9EEC-E842FCD74EC9}"/>
            </a:ext>
          </a:extLst>
        </xdr:cNvPr>
        <xdr:cNvSpPr/>
      </xdr:nvSpPr>
      <xdr:spPr>
        <a:xfrm>
          <a:off x="20383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102363</xdr:rowOff>
    </xdr:from>
    <xdr:to>
      <xdr:col>102</xdr:col>
      <xdr:colOff>165100</xdr:colOff>
      <xdr:row>107</xdr:row>
      <xdr:rowOff>32513</xdr:rowOff>
    </xdr:to>
    <xdr:sp macro="" textlink="">
      <xdr:nvSpPr>
        <xdr:cNvPr id="731" name="フローチャート: 判断 730">
          <a:extLst>
            <a:ext uri="{FF2B5EF4-FFF2-40B4-BE49-F238E27FC236}">
              <a16:creationId xmlns:a16="http://schemas.microsoft.com/office/drawing/2014/main" id="{8EB2E482-F88A-4B95-87D5-473FE7B3191F}"/>
            </a:ext>
          </a:extLst>
        </xdr:cNvPr>
        <xdr:cNvSpPr/>
      </xdr:nvSpPr>
      <xdr:spPr>
        <a:xfrm>
          <a:off x="19494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74930</xdr:rowOff>
    </xdr:from>
    <xdr:to>
      <xdr:col>98</xdr:col>
      <xdr:colOff>38100</xdr:colOff>
      <xdr:row>107</xdr:row>
      <xdr:rowOff>5080</xdr:rowOff>
    </xdr:to>
    <xdr:sp macro="" textlink="">
      <xdr:nvSpPr>
        <xdr:cNvPr id="732" name="フローチャート: 判断 731">
          <a:extLst>
            <a:ext uri="{FF2B5EF4-FFF2-40B4-BE49-F238E27FC236}">
              <a16:creationId xmlns:a16="http://schemas.microsoft.com/office/drawing/2014/main" id="{E5E2702A-3CBA-4CA5-A7AD-9EDF0EFB67CF}"/>
            </a:ext>
          </a:extLst>
        </xdr:cNvPr>
        <xdr:cNvSpPr/>
      </xdr:nvSpPr>
      <xdr:spPr>
        <a:xfrm>
          <a:off x="18605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CEEE0663-39E1-4AA1-B467-973C2169782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E8860236-7BCC-4602-88C9-BF6E6A97FD1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D6A81723-D8AF-401D-AA81-5CE3B48831A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5178F616-352B-4CAF-89EE-41F754C7862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B35FC0EE-63DE-444F-9250-8D9BB8A030F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134365</xdr:rowOff>
    </xdr:from>
    <xdr:to>
      <xdr:col>116</xdr:col>
      <xdr:colOff>114300</xdr:colOff>
      <xdr:row>107</xdr:row>
      <xdr:rowOff>64515</xdr:rowOff>
    </xdr:to>
    <xdr:sp macro="" textlink="">
      <xdr:nvSpPr>
        <xdr:cNvPr id="738" name="楕円 737">
          <a:extLst>
            <a:ext uri="{FF2B5EF4-FFF2-40B4-BE49-F238E27FC236}">
              <a16:creationId xmlns:a16="http://schemas.microsoft.com/office/drawing/2014/main" id="{09DD95D0-5CCE-48A4-A524-98DD1F476C46}"/>
            </a:ext>
          </a:extLst>
        </xdr:cNvPr>
        <xdr:cNvSpPr/>
      </xdr:nvSpPr>
      <xdr:spPr>
        <a:xfrm>
          <a:off x="22110700" y="183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112792</xdr:rowOff>
    </xdr:from>
    <xdr:ext cx="469744" cy="259045"/>
    <xdr:sp macro="" textlink="">
      <xdr:nvSpPr>
        <xdr:cNvPr id="739" name="【公民館】&#10;一人当たり面積該当値テキスト">
          <a:extLst>
            <a:ext uri="{FF2B5EF4-FFF2-40B4-BE49-F238E27FC236}">
              <a16:creationId xmlns:a16="http://schemas.microsoft.com/office/drawing/2014/main" id="{8C3F14E1-0AE2-402A-B06E-141A59DA73F6}"/>
            </a:ext>
          </a:extLst>
        </xdr:cNvPr>
        <xdr:cNvSpPr txBox="1"/>
      </xdr:nvSpPr>
      <xdr:spPr>
        <a:xfrm>
          <a:off x="22199600" y="1828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137413</xdr:rowOff>
    </xdr:from>
    <xdr:to>
      <xdr:col>112</xdr:col>
      <xdr:colOff>38100</xdr:colOff>
      <xdr:row>107</xdr:row>
      <xdr:rowOff>67563</xdr:rowOff>
    </xdr:to>
    <xdr:sp macro="" textlink="">
      <xdr:nvSpPr>
        <xdr:cNvPr id="740" name="楕円 739">
          <a:extLst>
            <a:ext uri="{FF2B5EF4-FFF2-40B4-BE49-F238E27FC236}">
              <a16:creationId xmlns:a16="http://schemas.microsoft.com/office/drawing/2014/main" id="{39564701-6259-4A39-A554-D417BBE71498}"/>
            </a:ext>
          </a:extLst>
        </xdr:cNvPr>
        <xdr:cNvSpPr/>
      </xdr:nvSpPr>
      <xdr:spPr>
        <a:xfrm>
          <a:off x="21272500" y="183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13715</xdr:rowOff>
    </xdr:from>
    <xdr:to>
      <xdr:col>116</xdr:col>
      <xdr:colOff>63500</xdr:colOff>
      <xdr:row>107</xdr:row>
      <xdr:rowOff>16763</xdr:rowOff>
    </xdr:to>
    <xdr:cxnSp macro="">
      <xdr:nvCxnSpPr>
        <xdr:cNvPr id="741" name="直線コネクタ 740">
          <a:extLst>
            <a:ext uri="{FF2B5EF4-FFF2-40B4-BE49-F238E27FC236}">
              <a16:creationId xmlns:a16="http://schemas.microsoft.com/office/drawing/2014/main" id="{47371378-AB77-4D31-8A4A-97FEBF20F108}"/>
            </a:ext>
          </a:extLst>
        </xdr:cNvPr>
        <xdr:cNvCxnSpPr/>
      </xdr:nvCxnSpPr>
      <xdr:spPr>
        <a:xfrm flipV="1">
          <a:off x="21323300" y="18358865"/>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138937</xdr:rowOff>
    </xdr:from>
    <xdr:to>
      <xdr:col>107</xdr:col>
      <xdr:colOff>101600</xdr:colOff>
      <xdr:row>107</xdr:row>
      <xdr:rowOff>69087</xdr:rowOff>
    </xdr:to>
    <xdr:sp macro="" textlink="">
      <xdr:nvSpPr>
        <xdr:cNvPr id="742" name="楕円 741">
          <a:extLst>
            <a:ext uri="{FF2B5EF4-FFF2-40B4-BE49-F238E27FC236}">
              <a16:creationId xmlns:a16="http://schemas.microsoft.com/office/drawing/2014/main" id="{0918ABFB-C9F2-4A6F-859F-11B076F5C988}"/>
            </a:ext>
          </a:extLst>
        </xdr:cNvPr>
        <xdr:cNvSpPr/>
      </xdr:nvSpPr>
      <xdr:spPr>
        <a:xfrm>
          <a:off x="20383500" y="1831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16763</xdr:rowOff>
    </xdr:from>
    <xdr:to>
      <xdr:col>111</xdr:col>
      <xdr:colOff>177800</xdr:colOff>
      <xdr:row>107</xdr:row>
      <xdr:rowOff>18287</xdr:rowOff>
    </xdr:to>
    <xdr:cxnSp macro="">
      <xdr:nvCxnSpPr>
        <xdr:cNvPr id="743" name="直線コネクタ 742">
          <a:extLst>
            <a:ext uri="{FF2B5EF4-FFF2-40B4-BE49-F238E27FC236}">
              <a16:creationId xmlns:a16="http://schemas.microsoft.com/office/drawing/2014/main" id="{5623E202-F9C8-46F4-A749-195DF2AED953}"/>
            </a:ext>
          </a:extLst>
        </xdr:cNvPr>
        <xdr:cNvCxnSpPr/>
      </xdr:nvCxnSpPr>
      <xdr:spPr>
        <a:xfrm flipV="1">
          <a:off x="20434300" y="1836191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143511</xdr:rowOff>
    </xdr:from>
    <xdr:to>
      <xdr:col>102</xdr:col>
      <xdr:colOff>165100</xdr:colOff>
      <xdr:row>107</xdr:row>
      <xdr:rowOff>73661</xdr:rowOff>
    </xdr:to>
    <xdr:sp macro="" textlink="">
      <xdr:nvSpPr>
        <xdr:cNvPr id="744" name="楕円 743">
          <a:extLst>
            <a:ext uri="{FF2B5EF4-FFF2-40B4-BE49-F238E27FC236}">
              <a16:creationId xmlns:a16="http://schemas.microsoft.com/office/drawing/2014/main" id="{E1CC7A2F-4312-4F1D-A184-9030375FE457}"/>
            </a:ext>
          </a:extLst>
        </xdr:cNvPr>
        <xdr:cNvSpPr/>
      </xdr:nvSpPr>
      <xdr:spPr>
        <a:xfrm>
          <a:off x="194945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18287</xdr:rowOff>
    </xdr:from>
    <xdr:to>
      <xdr:col>107</xdr:col>
      <xdr:colOff>50800</xdr:colOff>
      <xdr:row>107</xdr:row>
      <xdr:rowOff>22861</xdr:rowOff>
    </xdr:to>
    <xdr:cxnSp macro="">
      <xdr:nvCxnSpPr>
        <xdr:cNvPr id="745" name="直線コネクタ 744">
          <a:extLst>
            <a:ext uri="{FF2B5EF4-FFF2-40B4-BE49-F238E27FC236}">
              <a16:creationId xmlns:a16="http://schemas.microsoft.com/office/drawing/2014/main" id="{85B256B8-D142-48DA-9987-A66473A110D1}"/>
            </a:ext>
          </a:extLst>
        </xdr:cNvPr>
        <xdr:cNvCxnSpPr/>
      </xdr:nvCxnSpPr>
      <xdr:spPr>
        <a:xfrm flipV="1">
          <a:off x="19545300" y="1836343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146558</xdr:rowOff>
    </xdr:from>
    <xdr:to>
      <xdr:col>98</xdr:col>
      <xdr:colOff>38100</xdr:colOff>
      <xdr:row>107</xdr:row>
      <xdr:rowOff>76708</xdr:rowOff>
    </xdr:to>
    <xdr:sp macro="" textlink="">
      <xdr:nvSpPr>
        <xdr:cNvPr id="746" name="楕円 745">
          <a:extLst>
            <a:ext uri="{FF2B5EF4-FFF2-40B4-BE49-F238E27FC236}">
              <a16:creationId xmlns:a16="http://schemas.microsoft.com/office/drawing/2014/main" id="{B9083F77-5C39-41EA-960C-A6238865238A}"/>
            </a:ext>
          </a:extLst>
        </xdr:cNvPr>
        <xdr:cNvSpPr/>
      </xdr:nvSpPr>
      <xdr:spPr>
        <a:xfrm>
          <a:off x="18605500" y="1832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22861</xdr:rowOff>
    </xdr:from>
    <xdr:to>
      <xdr:col>102</xdr:col>
      <xdr:colOff>114300</xdr:colOff>
      <xdr:row>107</xdr:row>
      <xdr:rowOff>25908</xdr:rowOff>
    </xdr:to>
    <xdr:cxnSp macro="">
      <xdr:nvCxnSpPr>
        <xdr:cNvPr id="747" name="直線コネクタ 746">
          <a:extLst>
            <a:ext uri="{FF2B5EF4-FFF2-40B4-BE49-F238E27FC236}">
              <a16:creationId xmlns:a16="http://schemas.microsoft.com/office/drawing/2014/main" id="{98117EC8-54EC-4FDB-8139-84B73DABDB2C}"/>
            </a:ext>
          </a:extLst>
        </xdr:cNvPr>
        <xdr:cNvCxnSpPr/>
      </xdr:nvCxnSpPr>
      <xdr:spPr>
        <a:xfrm flipV="1">
          <a:off x="18656300" y="18368011"/>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169435</xdr:rowOff>
    </xdr:from>
    <xdr:ext cx="469744" cy="259045"/>
    <xdr:sp macro="" textlink="">
      <xdr:nvSpPr>
        <xdr:cNvPr id="748" name="n_1aveValue【公民館】&#10;一人当たり面積">
          <a:extLst>
            <a:ext uri="{FF2B5EF4-FFF2-40B4-BE49-F238E27FC236}">
              <a16:creationId xmlns:a16="http://schemas.microsoft.com/office/drawing/2014/main" id="{5DED629C-BCB3-4B2A-983B-F1F192345212}"/>
            </a:ext>
          </a:extLst>
        </xdr:cNvPr>
        <xdr:cNvSpPr txBox="1"/>
      </xdr:nvSpPr>
      <xdr:spPr>
        <a:xfrm>
          <a:off x="21075727"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18559</xdr:rowOff>
    </xdr:from>
    <xdr:ext cx="469744" cy="259045"/>
    <xdr:sp macro="" textlink="">
      <xdr:nvSpPr>
        <xdr:cNvPr id="749" name="n_2aveValue【公民館】&#10;一人当たり面積">
          <a:extLst>
            <a:ext uri="{FF2B5EF4-FFF2-40B4-BE49-F238E27FC236}">
              <a16:creationId xmlns:a16="http://schemas.microsoft.com/office/drawing/2014/main" id="{B8161C96-6A61-4E0B-B783-3EF99D358F06}"/>
            </a:ext>
          </a:extLst>
        </xdr:cNvPr>
        <xdr:cNvSpPr txBox="1"/>
      </xdr:nvSpPr>
      <xdr:spPr>
        <a:xfrm>
          <a:off x="201994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49040</xdr:rowOff>
    </xdr:from>
    <xdr:ext cx="469744" cy="259045"/>
    <xdr:sp macro="" textlink="">
      <xdr:nvSpPr>
        <xdr:cNvPr id="750" name="n_3aveValue【公民館】&#10;一人当たり面積">
          <a:extLst>
            <a:ext uri="{FF2B5EF4-FFF2-40B4-BE49-F238E27FC236}">
              <a16:creationId xmlns:a16="http://schemas.microsoft.com/office/drawing/2014/main" id="{BEA33434-F8C7-43DB-858E-3A264B0488D7}"/>
            </a:ext>
          </a:extLst>
        </xdr:cNvPr>
        <xdr:cNvSpPr txBox="1"/>
      </xdr:nvSpPr>
      <xdr:spPr>
        <a:xfrm>
          <a:off x="19310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21607</xdr:rowOff>
    </xdr:from>
    <xdr:ext cx="469744" cy="259045"/>
    <xdr:sp macro="" textlink="">
      <xdr:nvSpPr>
        <xdr:cNvPr id="751" name="n_4aveValue【公民館】&#10;一人当たり面積">
          <a:extLst>
            <a:ext uri="{FF2B5EF4-FFF2-40B4-BE49-F238E27FC236}">
              <a16:creationId xmlns:a16="http://schemas.microsoft.com/office/drawing/2014/main" id="{7C96BAD6-59D2-40B6-ABE0-12B506299857}"/>
            </a:ext>
          </a:extLst>
        </xdr:cNvPr>
        <xdr:cNvSpPr txBox="1"/>
      </xdr:nvSpPr>
      <xdr:spPr>
        <a:xfrm>
          <a:off x="18421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58690</xdr:rowOff>
    </xdr:from>
    <xdr:ext cx="469744" cy="259045"/>
    <xdr:sp macro="" textlink="">
      <xdr:nvSpPr>
        <xdr:cNvPr id="752" name="n_1mainValue【公民館】&#10;一人当たり面積">
          <a:extLst>
            <a:ext uri="{FF2B5EF4-FFF2-40B4-BE49-F238E27FC236}">
              <a16:creationId xmlns:a16="http://schemas.microsoft.com/office/drawing/2014/main" id="{DACC8CC8-CFB7-4B91-B986-C8C41A6AA47B}"/>
            </a:ext>
          </a:extLst>
        </xdr:cNvPr>
        <xdr:cNvSpPr txBox="1"/>
      </xdr:nvSpPr>
      <xdr:spPr>
        <a:xfrm>
          <a:off x="21075727" y="1840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60214</xdr:rowOff>
    </xdr:from>
    <xdr:ext cx="469744" cy="259045"/>
    <xdr:sp macro="" textlink="">
      <xdr:nvSpPr>
        <xdr:cNvPr id="753" name="n_2mainValue【公民館】&#10;一人当たり面積">
          <a:extLst>
            <a:ext uri="{FF2B5EF4-FFF2-40B4-BE49-F238E27FC236}">
              <a16:creationId xmlns:a16="http://schemas.microsoft.com/office/drawing/2014/main" id="{A8115299-EE65-40BD-8FE7-FC4824D4C5AB}"/>
            </a:ext>
          </a:extLst>
        </xdr:cNvPr>
        <xdr:cNvSpPr txBox="1"/>
      </xdr:nvSpPr>
      <xdr:spPr>
        <a:xfrm>
          <a:off x="20199427" y="1840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64788</xdr:rowOff>
    </xdr:from>
    <xdr:ext cx="469744" cy="259045"/>
    <xdr:sp macro="" textlink="">
      <xdr:nvSpPr>
        <xdr:cNvPr id="754" name="n_3mainValue【公民館】&#10;一人当たり面積">
          <a:extLst>
            <a:ext uri="{FF2B5EF4-FFF2-40B4-BE49-F238E27FC236}">
              <a16:creationId xmlns:a16="http://schemas.microsoft.com/office/drawing/2014/main" id="{8831DD86-29F9-4B23-B7A6-6FA87C1818F5}"/>
            </a:ext>
          </a:extLst>
        </xdr:cNvPr>
        <xdr:cNvSpPr txBox="1"/>
      </xdr:nvSpPr>
      <xdr:spPr>
        <a:xfrm>
          <a:off x="19310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67835</xdr:rowOff>
    </xdr:from>
    <xdr:ext cx="469744" cy="259045"/>
    <xdr:sp macro="" textlink="">
      <xdr:nvSpPr>
        <xdr:cNvPr id="755" name="n_4mainValue【公民館】&#10;一人当たり面積">
          <a:extLst>
            <a:ext uri="{FF2B5EF4-FFF2-40B4-BE49-F238E27FC236}">
              <a16:creationId xmlns:a16="http://schemas.microsoft.com/office/drawing/2014/main" id="{F2A4029E-61CE-4C18-A22D-D81D5C24EBD8}"/>
            </a:ext>
          </a:extLst>
        </xdr:cNvPr>
        <xdr:cNvSpPr txBox="1"/>
      </xdr:nvSpPr>
      <xdr:spPr>
        <a:xfrm>
          <a:off x="18421427" y="1841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D7135136-7E82-4B52-8709-D1BA9F90C6D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286C4C96-1ED4-4209-A81B-9D3AAAED4AD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6DDD381F-E5FD-4B99-ABB5-7CF24966273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比較して有形固定資産減価償却率が高くなっている施設は公営住宅、道路、幼稚園・保育所となる。公営住宅については、長寿命化計画を策定しており、計画に基づき更新・整備に取り組んでいく。幼稚園・保育所については、東部こども園が建築から</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年経過しており償却率が高くなっている要因となるが、平成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年度に大規模改修をしており使用する上での問題はない。類似団体内平均値と比較し特に低くなっている施設は学校施設であり減価償却率</a:t>
          </a:r>
          <a:r>
            <a:rPr kumimoji="1" lang="en-US" altLang="ja-JP" sz="1300">
              <a:latin typeface="ＭＳ Ｐゴシック" panose="020B0600070205080204" pitchFamily="50" charset="-128"/>
              <a:ea typeface="ＭＳ Ｐゴシック" panose="020B0600070205080204" pitchFamily="50" charset="-128"/>
            </a:rPr>
            <a:t>37.3</a:t>
          </a:r>
          <a:r>
            <a:rPr kumimoji="1" lang="ja-JP" altLang="en-US" sz="1300">
              <a:latin typeface="ＭＳ Ｐゴシック" panose="020B0600070205080204" pitchFamily="50" charset="-128"/>
              <a:ea typeface="ＭＳ Ｐゴシック" panose="020B0600070205080204" pitchFamily="50" charset="-128"/>
            </a:rPr>
            <a:t>％となっている。これについては、小学校の統廃合により西部小学校の校舎等の建て替えを行った事によるものである。今後は個別施設計画により適切に整備を進めていくよう努める。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599C6B1-9583-43CB-A5AE-575E373F4C2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1A931D5-EB6E-496F-8409-8FCA6EA537B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B693FBF-4454-4E2A-B64D-A36C714586E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2CB979E-0BAD-447E-8D3A-432C008E1A0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群馬県嬬恋村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755E4CF-EAC8-413E-967F-5D3C0504FF5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11EBF56-D316-4418-BE39-0BDDC3C5AD1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2487C0E-DD26-4585-9DCF-D117D64030C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F5EF1D0-A4CF-43BB-AC82-0D081CDC783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426A6E9-972D-493A-A6A9-1E0484626DB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1A1BFCD-4364-4D52-9E29-A394C1BEBAA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9,418
9,225
337.58
10,108,432
9,659,685
14,552
4,452,913
6,176,658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F8D4A4D-1DC2-41C5-AC90-6D9ACF85E7E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40A4636-6BB6-4615-99DB-A6D5A3D0A71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11462AE-034D-4913-A658-A8ADC7D8463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65061B0-43F1-4932-BA9D-C1EA6D5C0A3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60AD6AB-8DDE-429E-9676-95D3B5CDB9D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B803BCE-2EEB-4689-918D-0CEFC43F4C8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F104934-93AE-45A7-B519-544A2D4ACD9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A3CDE55-1065-4466-8DCE-06CE39D24B8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87CB30C-250C-4194-8BB8-B7497FCAF71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EF4581A-C443-4F50-B307-AA8E6A858C8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25FDC2D-70A1-49AE-87DE-59509F4269A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8056ABE-C711-4726-BF5B-E93B5E4489C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9463371-EA30-4658-98B4-D119FB7444D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B6AF3EB-2D48-4FA7-8B0C-8411E847A93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0FA52E9-4DFB-40A3-87B2-F43D7A71B85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CC7F8F4-F81F-4361-802E-382CEBA7ADE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A02778B-9FE7-4E80-A0E3-5E84DE0D910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D5E3118-021F-4CC9-9793-47E9C79EE4F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EC2D79B-2491-4622-908F-4A3EB1D7D75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2193CD0-0286-44E3-AF1A-FAB92864121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0493733-EA4D-459C-823F-5E9EC150536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A915AA6-5D20-47D7-9214-8E14AAED4BC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5077F8E-DB58-451E-996E-18287F1A550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B2233CC-9FE5-4617-8D05-04BF6CAB374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67E4DE9-DC54-4361-B34A-E596C131ABA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65D38B8-3B45-4E82-85EC-07254BB6B6E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624B6E7-1F93-4CB8-8D48-4409A8E418F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8DE8F82-1A91-4794-87C3-68BEAD94450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83C2468-B0D7-4F30-AD7A-35BD148176FF}"/>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EEE4F07-91D9-4C9D-A242-3EA5E99BC84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E4144C23-E3D9-48CF-AD89-EAB1A671C55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88462982-6973-4D9A-AC65-2AB3E029FBC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5F59BD58-39C0-43C9-AC8C-C27768D67CE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FDE49A19-4529-4E93-9C1D-B413FE57C52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47489C84-91E0-4D49-8A36-6B65BBE9723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6F9DD74F-8409-453E-992C-EF35A01628B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CCCC9D84-9327-4817-9E1A-270892FC25CF}"/>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D6999B60-18DC-4935-A219-5D6A4C812B0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FD2D6DD9-2297-4645-9864-42D7C115EEE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7F437FF4-FDC6-4F33-8219-06C0972C8B9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D4F4DA50-CBF1-446C-A500-17F70D0364C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43BC520-E316-4913-9703-35DF28CAA3B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42C6A4C-71C0-4715-B2B7-B28FBC020AE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C142C45B-93D3-47E2-BAB2-7507517D35F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727408F8-3AC8-4CA3-A8A9-194776ADF30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74A0DA5A-9A24-4BF1-8943-BF41CE6341B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79F5A007-79BB-4C61-8F5C-7055EE9B24F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CCC1F54B-6C11-4A88-8068-4948184C439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7DB42165-9084-4456-A86D-6A6E118E37C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378E3C93-29F3-4876-AFFD-DAF24B55B3E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A8EC310B-CA7E-44E6-A6B1-F5A3F690494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C750BDA7-22EB-4038-9BD2-8FC1242715B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248FFEA5-031E-4215-A0EE-403BDB29B6E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E81C8EC2-CCDF-4CF9-BE5D-13CD18BCB0A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73A6BB77-020F-40FC-A457-F24F9BE2C25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16FEB73-D8D0-474F-A00C-25193B40C1C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3795FD2D-8304-47A5-9885-99FF644939E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D907BA0E-3947-4498-956F-77E67AB4531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AB60F1B8-474F-45A8-90AA-5B6C3652BA0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8BD4F4D7-E7B4-40A0-8BAF-CD6E4D31C5CC}"/>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F9265E14-9CC8-48F7-87A1-B1E9F584105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CA2F91DF-48BB-49C9-B6EA-3759E15B4E4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1A715BE3-15B1-4392-9F30-A9C51253265F}"/>
            </a:ext>
          </a:extLst>
        </xdr:cNvPr>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905F80B5-D841-4449-AB5F-72804C07FA23}"/>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BF5766F4-425A-43E7-90F0-8F44B98BAD2F}"/>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5F4FE5F1-6ADA-4384-985F-635EA441A280}"/>
            </a:ext>
          </a:extLst>
        </xdr:cNvPr>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78" name="直線コネクタ 77">
          <a:extLst>
            <a:ext uri="{FF2B5EF4-FFF2-40B4-BE49-F238E27FC236}">
              <a16:creationId xmlns:a16="http://schemas.microsoft.com/office/drawing/2014/main" id="{9810571B-6F82-46CF-9781-91859408497B}"/>
            </a:ext>
          </a:extLst>
        </xdr:cNvPr>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74947</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B4C8340D-6FCA-4E30-8350-4DAA7E409936}"/>
            </a:ext>
          </a:extLst>
        </xdr:cNvPr>
        <xdr:cNvSpPr txBox="1"/>
      </xdr:nvSpPr>
      <xdr:spPr>
        <a:xfrm>
          <a:off x="4673600" y="1036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80" name="フローチャート: 判断 79">
          <a:extLst>
            <a:ext uri="{FF2B5EF4-FFF2-40B4-BE49-F238E27FC236}">
              <a16:creationId xmlns:a16="http://schemas.microsoft.com/office/drawing/2014/main" id="{E18051D5-6240-4CDC-9AA1-C3B6577FD6A9}"/>
            </a:ext>
          </a:extLst>
        </xdr:cNvPr>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81" name="フローチャート: 判断 80">
          <a:extLst>
            <a:ext uri="{FF2B5EF4-FFF2-40B4-BE49-F238E27FC236}">
              <a16:creationId xmlns:a16="http://schemas.microsoft.com/office/drawing/2014/main" id="{90646265-7DA1-4612-8C62-49AE6EEF8084}"/>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82" name="フローチャート: 判断 81">
          <a:extLst>
            <a:ext uri="{FF2B5EF4-FFF2-40B4-BE49-F238E27FC236}">
              <a16:creationId xmlns:a16="http://schemas.microsoft.com/office/drawing/2014/main" id="{D6B78A86-6A45-4A8D-AF8C-10B39025D0F6}"/>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154940</xdr:rowOff>
    </xdr:from>
    <xdr:to>
      <xdr:col>10</xdr:col>
      <xdr:colOff>165100</xdr:colOff>
      <xdr:row>61</xdr:row>
      <xdr:rowOff>85090</xdr:rowOff>
    </xdr:to>
    <xdr:sp macro="" textlink="">
      <xdr:nvSpPr>
        <xdr:cNvPr id="83" name="フローチャート: 判断 82">
          <a:extLst>
            <a:ext uri="{FF2B5EF4-FFF2-40B4-BE49-F238E27FC236}">
              <a16:creationId xmlns:a16="http://schemas.microsoft.com/office/drawing/2014/main" id="{5894C444-7476-4EB6-8968-D7CFA7688DCB}"/>
            </a:ext>
          </a:extLst>
        </xdr:cNvPr>
        <xdr:cNvSpPr/>
      </xdr:nvSpPr>
      <xdr:spPr>
        <a:xfrm>
          <a:off x="1968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84" name="フローチャート: 判断 83">
          <a:extLst>
            <a:ext uri="{FF2B5EF4-FFF2-40B4-BE49-F238E27FC236}">
              <a16:creationId xmlns:a16="http://schemas.microsoft.com/office/drawing/2014/main" id="{901F7453-0274-497E-BC19-98A80BC7E86B}"/>
            </a:ext>
          </a:extLst>
        </xdr:cNvPr>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8CEA4A8A-4E9D-44C8-BD93-BA3783B2050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25031810-C56A-4EA0-8378-9A41068B7DC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56268310-BFE4-4552-8BDB-8A249B1B63D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F012C0F8-E57F-4D11-86DF-8E58247DBAF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8DBFA263-78C2-45ED-A166-28EA3C2A746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83094</xdr:rowOff>
    </xdr:from>
    <xdr:to>
      <xdr:col>24</xdr:col>
      <xdr:colOff>114300</xdr:colOff>
      <xdr:row>64</xdr:row>
      <xdr:rowOff>13244</xdr:rowOff>
    </xdr:to>
    <xdr:sp macro="" textlink="">
      <xdr:nvSpPr>
        <xdr:cNvPr id="90" name="楕円 89">
          <a:extLst>
            <a:ext uri="{FF2B5EF4-FFF2-40B4-BE49-F238E27FC236}">
              <a16:creationId xmlns:a16="http://schemas.microsoft.com/office/drawing/2014/main" id="{6BE69826-C504-494D-9D35-0CF4370F2F44}"/>
            </a:ext>
          </a:extLst>
        </xdr:cNvPr>
        <xdr:cNvSpPr/>
      </xdr:nvSpPr>
      <xdr:spPr>
        <a:xfrm>
          <a:off x="4584700" y="1088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61521</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E41DEFB9-920C-4A92-965C-CC3F5757680A}"/>
            </a:ext>
          </a:extLst>
        </xdr:cNvPr>
        <xdr:cNvSpPr txBox="1"/>
      </xdr:nvSpPr>
      <xdr:spPr>
        <a:xfrm>
          <a:off x="4673600" y="1086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39007</xdr:rowOff>
    </xdr:from>
    <xdr:to>
      <xdr:col>20</xdr:col>
      <xdr:colOff>38100</xdr:colOff>
      <xdr:row>63</xdr:row>
      <xdr:rowOff>140607</xdr:rowOff>
    </xdr:to>
    <xdr:sp macro="" textlink="">
      <xdr:nvSpPr>
        <xdr:cNvPr id="92" name="楕円 91">
          <a:extLst>
            <a:ext uri="{FF2B5EF4-FFF2-40B4-BE49-F238E27FC236}">
              <a16:creationId xmlns:a16="http://schemas.microsoft.com/office/drawing/2014/main" id="{2DCD8686-EE40-4226-8125-9C36834A566C}"/>
            </a:ext>
          </a:extLst>
        </xdr:cNvPr>
        <xdr:cNvSpPr/>
      </xdr:nvSpPr>
      <xdr:spPr>
        <a:xfrm>
          <a:off x="3746500" y="1084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89807</xdr:rowOff>
    </xdr:from>
    <xdr:to>
      <xdr:col>24</xdr:col>
      <xdr:colOff>63500</xdr:colOff>
      <xdr:row>63</xdr:row>
      <xdr:rowOff>133894</xdr:rowOff>
    </xdr:to>
    <xdr:cxnSp macro="">
      <xdr:nvCxnSpPr>
        <xdr:cNvPr id="93" name="直線コネクタ 92">
          <a:extLst>
            <a:ext uri="{FF2B5EF4-FFF2-40B4-BE49-F238E27FC236}">
              <a16:creationId xmlns:a16="http://schemas.microsoft.com/office/drawing/2014/main" id="{37DC02A5-E59F-4F0E-9AA9-646B6BBC55C0}"/>
            </a:ext>
          </a:extLst>
        </xdr:cNvPr>
        <xdr:cNvCxnSpPr/>
      </xdr:nvCxnSpPr>
      <xdr:spPr>
        <a:xfrm>
          <a:off x="3797300" y="1089115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161472</xdr:rowOff>
    </xdr:from>
    <xdr:to>
      <xdr:col>15</xdr:col>
      <xdr:colOff>101600</xdr:colOff>
      <xdr:row>63</xdr:row>
      <xdr:rowOff>91622</xdr:rowOff>
    </xdr:to>
    <xdr:sp macro="" textlink="">
      <xdr:nvSpPr>
        <xdr:cNvPr id="94" name="楕円 93">
          <a:extLst>
            <a:ext uri="{FF2B5EF4-FFF2-40B4-BE49-F238E27FC236}">
              <a16:creationId xmlns:a16="http://schemas.microsoft.com/office/drawing/2014/main" id="{14FBCB0A-6BB6-490D-9A14-08C42E58E546}"/>
            </a:ext>
          </a:extLst>
        </xdr:cNvPr>
        <xdr:cNvSpPr/>
      </xdr:nvSpPr>
      <xdr:spPr>
        <a:xfrm>
          <a:off x="28575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40822</xdr:rowOff>
    </xdr:from>
    <xdr:to>
      <xdr:col>19</xdr:col>
      <xdr:colOff>177800</xdr:colOff>
      <xdr:row>63</xdr:row>
      <xdr:rowOff>89807</xdr:rowOff>
    </xdr:to>
    <xdr:cxnSp macro="">
      <xdr:nvCxnSpPr>
        <xdr:cNvPr id="95" name="直線コネクタ 94">
          <a:extLst>
            <a:ext uri="{FF2B5EF4-FFF2-40B4-BE49-F238E27FC236}">
              <a16:creationId xmlns:a16="http://schemas.microsoft.com/office/drawing/2014/main" id="{9819C47E-F3CA-4738-90F8-D24A035BCEAB}"/>
            </a:ext>
          </a:extLst>
        </xdr:cNvPr>
        <xdr:cNvCxnSpPr/>
      </xdr:nvCxnSpPr>
      <xdr:spPr>
        <a:xfrm>
          <a:off x="2908300" y="108421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112485</xdr:rowOff>
    </xdr:from>
    <xdr:to>
      <xdr:col>10</xdr:col>
      <xdr:colOff>165100</xdr:colOff>
      <xdr:row>63</xdr:row>
      <xdr:rowOff>42635</xdr:rowOff>
    </xdr:to>
    <xdr:sp macro="" textlink="">
      <xdr:nvSpPr>
        <xdr:cNvPr id="96" name="楕円 95">
          <a:extLst>
            <a:ext uri="{FF2B5EF4-FFF2-40B4-BE49-F238E27FC236}">
              <a16:creationId xmlns:a16="http://schemas.microsoft.com/office/drawing/2014/main" id="{44995657-4851-48B0-B0F8-ECAEA48A8594}"/>
            </a:ext>
          </a:extLst>
        </xdr:cNvPr>
        <xdr:cNvSpPr/>
      </xdr:nvSpPr>
      <xdr:spPr>
        <a:xfrm>
          <a:off x="19685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163285</xdr:rowOff>
    </xdr:from>
    <xdr:to>
      <xdr:col>15</xdr:col>
      <xdr:colOff>50800</xdr:colOff>
      <xdr:row>63</xdr:row>
      <xdr:rowOff>40822</xdr:rowOff>
    </xdr:to>
    <xdr:cxnSp macro="">
      <xdr:nvCxnSpPr>
        <xdr:cNvPr id="97" name="直線コネクタ 96">
          <a:extLst>
            <a:ext uri="{FF2B5EF4-FFF2-40B4-BE49-F238E27FC236}">
              <a16:creationId xmlns:a16="http://schemas.microsoft.com/office/drawing/2014/main" id="{597ABA97-A3BF-4D70-B675-9AFD09749C3F}"/>
            </a:ext>
          </a:extLst>
        </xdr:cNvPr>
        <xdr:cNvCxnSpPr/>
      </xdr:nvCxnSpPr>
      <xdr:spPr>
        <a:xfrm>
          <a:off x="2019300" y="107931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87993</xdr:rowOff>
    </xdr:from>
    <xdr:to>
      <xdr:col>6</xdr:col>
      <xdr:colOff>38100</xdr:colOff>
      <xdr:row>64</xdr:row>
      <xdr:rowOff>18143</xdr:rowOff>
    </xdr:to>
    <xdr:sp macro="" textlink="">
      <xdr:nvSpPr>
        <xdr:cNvPr id="98" name="楕円 97">
          <a:extLst>
            <a:ext uri="{FF2B5EF4-FFF2-40B4-BE49-F238E27FC236}">
              <a16:creationId xmlns:a16="http://schemas.microsoft.com/office/drawing/2014/main" id="{58DADE24-067B-4E47-9CAF-0B26D3E4C6C2}"/>
            </a:ext>
          </a:extLst>
        </xdr:cNvPr>
        <xdr:cNvSpPr/>
      </xdr:nvSpPr>
      <xdr:spPr>
        <a:xfrm>
          <a:off x="10795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163285</xdr:rowOff>
    </xdr:from>
    <xdr:to>
      <xdr:col>10</xdr:col>
      <xdr:colOff>114300</xdr:colOff>
      <xdr:row>63</xdr:row>
      <xdr:rowOff>138793</xdr:rowOff>
    </xdr:to>
    <xdr:cxnSp macro="">
      <xdr:nvCxnSpPr>
        <xdr:cNvPr id="99" name="直線コネクタ 98">
          <a:extLst>
            <a:ext uri="{FF2B5EF4-FFF2-40B4-BE49-F238E27FC236}">
              <a16:creationId xmlns:a16="http://schemas.microsoft.com/office/drawing/2014/main" id="{2A9F2F91-A3B1-4A1D-A2C1-0E9F57805560}"/>
            </a:ext>
          </a:extLst>
        </xdr:cNvPr>
        <xdr:cNvCxnSpPr/>
      </xdr:nvCxnSpPr>
      <xdr:spPr>
        <a:xfrm flipV="1">
          <a:off x="1130300" y="10793185"/>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00" name="n_1aveValue【体育館・プール】&#10;有形固定資産減価償却率">
          <a:extLst>
            <a:ext uri="{FF2B5EF4-FFF2-40B4-BE49-F238E27FC236}">
              <a16:creationId xmlns:a16="http://schemas.microsoft.com/office/drawing/2014/main" id="{D45B296F-65C9-49A9-8991-3F945235A941}"/>
            </a:ext>
          </a:extLst>
        </xdr:cNvPr>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101" name="n_2aveValue【体育館・プール】&#10;有形固定資産減価償却率">
          <a:extLst>
            <a:ext uri="{FF2B5EF4-FFF2-40B4-BE49-F238E27FC236}">
              <a16:creationId xmlns:a16="http://schemas.microsoft.com/office/drawing/2014/main" id="{F744F911-141A-4E09-A6AA-E789F463E181}"/>
            </a:ext>
          </a:extLst>
        </xdr:cNvPr>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101617</xdr:rowOff>
    </xdr:from>
    <xdr:ext cx="405111" cy="259045"/>
    <xdr:sp macro="" textlink="">
      <xdr:nvSpPr>
        <xdr:cNvPr id="102" name="n_3aveValue【体育館・プール】&#10;有形固定資産減価償却率">
          <a:extLst>
            <a:ext uri="{FF2B5EF4-FFF2-40B4-BE49-F238E27FC236}">
              <a16:creationId xmlns:a16="http://schemas.microsoft.com/office/drawing/2014/main" id="{9E50956E-F59C-4F66-8287-DE37D4144F86}"/>
            </a:ext>
          </a:extLst>
        </xdr:cNvPr>
        <xdr:cNvSpPr txBox="1"/>
      </xdr:nvSpPr>
      <xdr:spPr>
        <a:xfrm>
          <a:off x="1816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103" name="n_4aveValue【体育館・プール】&#10;有形固定資産減価償却率">
          <a:extLst>
            <a:ext uri="{FF2B5EF4-FFF2-40B4-BE49-F238E27FC236}">
              <a16:creationId xmlns:a16="http://schemas.microsoft.com/office/drawing/2014/main" id="{070EA9FD-203B-4227-93D1-FB7859A51247}"/>
            </a:ext>
          </a:extLst>
        </xdr:cNvPr>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131734</xdr:rowOff>
    </xdr:from>
    <xdr:ext cx="405111" cy="259045"/>
    <xdr:sp macro="" textlink="">
      <xdr:nvSpPr>
        <xdr:cNvPr id="104" name="n_1mainValue【体育館・プール】&#10;有形固定資産減価償却率">
          <a:extLst>
            <a:ext uri="{FF2B5EF4-FFF2-40B4-BE49-F238E27FC236}">
              <a16:creationId xmlns:a16="http://schemas.microsoft.com/office/drawing/2014/main" id="{0140CBBB-A67C-4778-A392-7670F3C9E27B}"/>
            </a:ext>
          </a:extLst>
        </xdr:cNvPr>
        <xdr:cNvSpPr txBox="1"/>
      </xdr:nvSpPr>
      <xdr:spPr>
        <a:xfrm>
          <a:off x="3582044" y="1093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82749</xdr:rowOff>
    </xdr:from>
    <xdr:ext cx="405111" cy="259045"/>
    <xdr:sp macro="" textlink="">
      <xdr:nvSpPr>
        <xdr:cNvPr id="105" name="n_2mainValue【体育館・プール】&#10;有形固定資産減価償却率">
          <a:extLst>
            <a:ext uri="{FF2B5EF4-FFF2-40B4-BE49-F238E27FC236}">
              <a16:creationId xmlns:a16="http://schemas.microsoft.com/office/drawing/2014/main" id="{1B166BAA-11DD-41F6-B3FE-C8A36D70C56D}"/>
            </a:ext>
          </a:extLst>
        </xdr:cNvPr>
        <xdr:cNvSpPr txBox="1"/>
      </xdr:nvSpPr>
      <xdr:spPr>
        <a:xfrm>
          <a:off x="2705744" y="1088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33762</xdr:rowOff>
    </xdr:from>
    <xdr:ext cx="405111" cy="259045"/>
    <xdr:sp macro="" textlink="">
      <xdr:nvSpPr>
        <xdr:cNvPr id="106" name="n_3mainValue【体育館・プール】&#10;有形固定資産減価償却率">
          <a:extLst>
            <a:ext uri="{FF2B5EF4-FFF2-40B4-BE49-F238E27FC236}">
              <a16:creationId xmlns:a16="http://schemas.microsoft.com/office/drawing/2014/main" id="{83586D79-1048-4491-8ADC-2BC3330CCE55}"/>
            </a:ext>
          </a:extLst>
        </xdr:cNvPr>
        <xdr:cNvSpPr txBox="1"/>
      </xdr:nvSpPr>
      <xdr:spPr>
        <a:xfrm>
          <a:off x="1816744" y="1083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9270</xdr:rowOff>
    </xdr:from>
    <xdr:ext cx="405111" cy="259045"/>
    <xdr:sp macro="" textlink="">
      <xdr:nvSpPr>
        <xdr:cNvPr id="107" name="n_4mainValue【体育館・プール】&#10;有形固定資産減価償却率">
          <a:extLst>
            <a:ext uri="{FF2B5EF4-FFF2-40B4-BE49-F238E27FC236}">
              <a16:creationId xmlns:a16="http://schemas.microsoft.com/office/drawing/2014/main" id="{2FBFCE9D-1394-4403-8D84-E6D4274608DA}"/>
            </a:ext>
          </a:extLst>
        </xdr:cNvPr>
        <xdr:cNvSpPr txBox="1"/>
      </xdr:nvSpPr>
      <xdr:spPr>
        <a:xfrm>
          <a:off x="927744" y="1098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EB9808BC-B3DC-4B05-B735-D14C8378838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630C6727-B6E9-4E4F-8A4A-D034ECB12AB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2A88986C-8EC9-444E-A767-B17A849A8EE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FD74A0E4-882E-4592-84BE-471096A4FDB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597563D7-F583-43CA-A4E7-A16D5045174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4F75B42B-0BFF-48D9-8C4C-84C67F17D9F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33B5DA92-8089-4C6C-A630-AA531D1A7F1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D3ED5104-5618-4341-A4B2-3975F0A08D0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3F64CDC0-DD72-4EDE-A1A8-79C1F520389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635FD613-67A5-42DB-AD2A-8367BA32BD2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a:extLst>
            <a:ext uri="{FF2B5EF4-FFF2-40B4-BE49-F238E27FC236}">
              <a16:creationId xmlns:a16="http://schemas.microsoft.com/office/drawing/2014/main" id="{7A94CC94-B53A-443E-BEC9-71B0D001E02D}"/>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a:extLst>
            <a:ext uri="{FF2B5EF4-FFF2-40B4-BE49-F238E27FC236}">
              <a16:creationId xmlns:a16="http://schemas.microsoft.com/office/drawing/2014/main" id="{3AE3AF3B-127F-42C9-919C-813DB0B1301B}"/>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a:extLst>
            <a:ext uri="{FF2B5EF4-FFF2-40B4-BE49-F238E27FC236}">
              <a16:creationId xmlns:a16="http://schemas.microsoft.com/office/drawing/2014/main" id="{14465C28-F3E7-4EB0-B9CE-C280EEB3D7DC}"/>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a:extLst>
            <a:ext uri="{FF2B5EF4-FFF2-40B4-BE49-F238E27FC236}">
              <a16:creationId xmlns:a16="http://schemas.microsoft.com/office/drawing/2014/main" id="{D6B1111E-6857-477E-A142-0A8A60CB806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a:extLst>
            <a:ext uri="{FF2B5EF4-FFF2-40B4-BE49-F238E27FC236}">
              <a16:creationId xmlns:a16="http://schemas.microsoft.com/office/drawing/2014/main" id="{84F1826E-71EC-4E68-AF5E-7A7FCDA6B5B4}"/>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a:extLst>
            <a:ext uri="{FF2B5EF4-FFF2-40B4-BE49-F238E27FC236}">
              <a16:creationId xmlns:a16="http://schemas.microsoft.com/office/drawing/2014/main" id="{1ACA088B-115D-4ED9-83F3-07BE2FF95D45}"/>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a:extLst>
            <a:ext uri="{FF2B5EF4-FFF2-40B4-BE49-F238E27FC236}">
              <a16:creationId xmlns:a16="http://schemas.microsoft.com/office/drawing/2014/main" id="{AFA762AD-38BC-405B-96C8-7F8F526B98D3}"/>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a:extLst>
            <a:ext uri="{FF2B5EF4-FFF2-40B4-BE49-F238E27FC236}">
              <a16:creationId xmlns:a16="http://schemas.microsoft.com/office/drawing/2014/main" id="{C151130E-DE85-475E-A118-F29AB25313E8}"/>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a:extLst>
            <a:ext uri="{FF2B5EF4-FFF2-40B4-BE49-F238E27FC236}">
              <a16:creationId xmlns:a16="http://schemas.microsoft.com/office/drawing/2014/main" id="{C78A801A-FFCB-40CE-B944-E61073AC4312}"/>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a:extLst>
            <a:ext uri="{FF2B5EF4-FFF2-40B4-BE49-F238E27FC236}">
              <a16:creationId xmlns:a16="http://schemas.microsoft.com/office/drawing/2014/main" id="{BCD4A44E-78CE-4853-969E-235572C07BB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a:extLst>
            <a:ext uri="{FF2B5EF4-FFF2-40B4-BE49-F238E27FC236}">
              <a16:creationId xmlns:a16="http://schemas.microsoft.com/office/drawing/2014/main" id="{B5D88E36-67CD-4195-AD45-C2BDAE252D8E}"/>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a:extLst>
            <a:ext uri="{FF2B5EF4-FFF2-40B4-BE49-F238E27FC236}">
              <a16:creationId xmlns:a16="http://schemas.microsoft.com/office/drawing/2014/main" id="{EE0969EE-240D-4A7F-9C9C-989C0CBB2025}"/>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a:extLst>
            <a:ext uri="{FF2B5EF4-FFF2-40B4-BE49-F238E27FC236}">
              <a16:creationId xmlns:a16="http://schemas.microsoft.com/office/drawing/2014/main" id="{2CE047A5-BDC5-476C-BE31-896244154FE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a:extLst>
            <a:ext uri="{FF2B5EF4-FFF2-40B4-BE49-F238E27FC236}">
              <a16:creationId xmlns:a16="http://schemas.microsoft.com/office/drawing/2014/main" id="{21048797-3D96-470F-BDBE-49F5A95AEA9A}"/>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a:extLst>
            <a:ext uri="{FF2B5EF4-FFF2-40B4-BE49-F238E27FC236}">
              <a16:creationId xmlns:a16="http://schemas.microsoft.com/office/drawing/2014/main" id="{CA490AC0-C955-46A8-AAC3-52B710707FF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653</xdr:rowOff>
    </xdr:from>
    <xdr:to>
      <xdr:col>54</xdr:col>
      <xdr:colOff>189865</xdr:colOff>
      <xdr:row>64</xdr:row>
      <xdr:rowOff>109075</xdr:rowOff>
    </xdr:to>
    <xdr:cxnSp macro="">
      <xdr:nvCxnSpPr>
        <xdr:cNvPr id="133" name="直線コネクタ 132">
          <a:extLst>
            <a:ext uri="{FF2B5EF4-FFF2-40B4-BE49-F238E27FC236}">
              <a16:creationId xmlns:a16="http://schemas.microsoft.com/office/drawing/2014/main" id="{EAA65094-5115-4F41-90CB-DFFBAB3F13FF}"/>
            </a:ext>
          </a:extLst>
        </xdr:cNvPr>
        <xdr:cNvCxnSpPr/>
      </xdr:nvCxnSpPr>
      <xdr:spPr>
        <a:xfrm flipV="1">
          <a:off x="10476865" y="9601853"/>
          <a:ext cx="0" cy="148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112902</xdr:rowOff>
    </xdr:from>
    <xdr:ext cx="469744" cy="259045"/>
    <xdr:sp macro="" textlink="">
      <xdr:nvSpPr>
        <xdr:cNvPr id="134" name="【体育館・プール】&#10;一人当たり面積最小値テキスト">
          <a:extLst>
            <a:ext uri="{FF2B5EF4-FFF2-40B4-BE49-F238E27FC236}">
              <a16:creationId xmlns:a16="http://schemas.microsoft.com/office/drawing/2014/main" id="{61810BC9-2CBB-4599-A544-B48DC05A35C5}"/>
            </a:ext>
          </a:extLst>
        </xdr:cNvPr>
        <xdr:cNvSpPr txBox="1"/>
      </xdr:nvSpPr>
      <xdr:spPr>
        <a:xfrm>
          <a:off x="10515600" y="1108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109075</xdr:rowOff>
    </xdr:from>
    <xdr:to>
      <xdr:col>55</xdr:col>
      <xdr:colOff>88900</xdr:colOff>
      <xdr:row>64</xdr:row>
      <xdr:rowOff>109075</xdr:rowOff>
    </xdr:to>
    <xdr:cxnSp macro="">
      <xdr:nvCxnSpPr>
        <xdr:cNvPr id="135" name="直線コネクタ 134">
          <a:extLst>
            <a:ext uri="{FF2B5EF4-FFF2-40B4-BE49-F238E27FC236}">
              <a16:creationId xmlns:a16="http://schemas.microsoft.com/office/drawing/2014/main" id="{5ADEE1BD-60E2-44E9-BAAA-2A820D7C6462}"/>
            </a:ext>
          </a:extLst>
        </xdr:cNvPr>
        <xdr:cNvCxnSpPr/>
      </xdr:nvCxnSpPr>
      <xdr:spPr>
        <a:xfrm>
          <a:off x="10388600" y="11081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118780</xdr:rowOff>
    </xdr:from>
    <xdr:ext cx="469744" cy="259045"/>
    <xdr:sp macro="" textlink="">
      <xdr:nvSpPr>
        <xdr:cNvPr id="136" name="【体育館・プール】&#10;一人当たり面積最大値テキスト">
          <a:extLst>
            <a:ext uri="{FF2B5EF4-FFF2-40B4-BE49-F238E27FC236}">
              <a16:creationId xmlns:a16="http://schemas.microsoft.com/office/drawing/2014/main" id="{FF494530-43DD-459B-9E33-857EA746DD54}"/>
            </a:ext>
          </a:extLst>
        </xdr:cNvPr>
        <xdr:cNvSpPr txBox="1"/>
      </xdr:nvSpPr>
      <xdr:spPr>
        <a:xfrm>
          <a:off x="10515600" y="937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653</xdr:rowOff>
    </xdr:from>
    <xdr:to>
      <xdr:col>55</xdr:col>
      <xdr:colOff>88900</xdr:colOff>
      <xdr:row>56</xdr:row>
      <xdr:rowOff>653</xdr:rowOff>
    </xdr:to>
    <xdr:cxnSp macro="">
      <xdr:nvCxnSpPr>
        <xdr:cNvPr id="137" name="直線コネクタ 136">
          <a:extLst>
            <a:ext uri="{FF2B5EF4-FFF2-40B4-BE49-F238E27FC236}">
              <a16:creationId xmlns:a16="http://schemas.microsoft.com/office/drawing/2014/main" id="{52D9B135-3675-4EEC-967E-9A4C9E8ED8EF}"/>
            </a:ext>
          </a:extLst>
        </xdr:cNvPr>
        <xdr:cNvCxnSpPr/>
      </xdr:nvCxnSpPr>
      <xdr:spPr>
        <a:xfrm>
          <a:off x="10388600" y="9601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25635</xdr:rowOff>
    </xdr:from>
    <xdr:ext cx="469744" cy="259045"/>
    <xdr:sp macro="" textlink="">
      <xdr:nvSpPr>
        <xdr:cNvPr id="138" name="【体育館・プール】&#10;一人当たり面積平均値テキスト">
          <a:extLst>
            <a:ext uri="{FF2B5EF4-FFF2-40B4-BE49-F238E27FC236}">
              <a16:creationId xmlns:a16="http://schemas.microsoft.com/office/drawing/2014/main" id="{D2B7DC98-1099-49C7-8551-023C2CE6DA1E}"/>
            </a:ext>
          </a:extLst>
        </xdr:cNvPr>
        <xdr:cNvSpPr txBox="1"/>
      </xdr:nvSpPr>
      <xdr:spPr>
        <a:xfrm>
          <a:off x="10515600" y="10655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2758</xdr:rowOff>
    </xdr:from>
    <xdr:to>
      <xdr:col>55</xdr:col>
      <xdr:colOff>50800</xdr:colOff>
      <xdr:row>63</xdr:row>
      <xdr:rowOff>104358</xdr:rowOff>
    </xdr:to>
    <xdr:sp macro="" textlink="">
      <xdr:nvSpPr>
        <xdr:cNvPr id="139" name="フローチャート: 判断 138">
          <a:extLst>
            <a:ext uri="{FF2B5EF4-FFF2-40B4-BE49-F238E27FC236}">
              <a16:creationId xmlns:a16="http://schemas.microsoft.com/office/drawing/2014/main" id="{1490374E-A5E9-453C-B089-083AD70B91C3}"/>
            </a:ext>
          </a:extLst>
        </xdr:cNvPr>
        <xdr:cNvSpPr/>
      </xdr:nvSpPr>
      <xdr:spPr>
        <a:xfrm>
          <a:off x="10426700" y="1080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472</xdr:rowOff>
    </xdr:from>
    <xdr:to>
      <xdr:col>50</xdr:col>
      <xdr:colOff>165100</xdr:colOff>
      <xdr:row>63</xdr:row>
      <xdr:rowOff>102072</xdr:rowOff>
    </xdr:to>
    <xdr:sp macro="" textlink="">
      <xdr:nvSpPr>
        <xdr:cNvPr id="140" name="フローチャート: 判断 139">
          <a:extLst>
            <a:ext uri="{FF2B5EF4-FFF2-40B4-BE49-F238E27FC236}">
              <a16:creationId xmlns:a16="http://schemas.microsoft.com/office/drawing/2014/main" id="{8BE7B571-532F-4619-A0B4-09644772C569}"/>
            </a:ext>
          </a:extLst>
        </xdr:cNvPr>
        <xdr:cNvSpPr/>
      </xdr:nvSpPr>
      <xdr:spPr>
        <a:xfrm>
          <a:off x="9588500" y="10801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10595</xdr:rowOff>
    </xdr:from>
    <xdr:to>
      <xdr:col>46</xdr:col>
      <xdr:colOff>38100</xdr:colOff>
      <xdr:row>63</xdr:row>
      <xdr:rowOff>112195</xdr:rowOff>
    </xdr:to>
    <xdr:sp macro="" textlink="">
      <xdr:nvSpPr>
        <xdr:cNvPr id="141" name="フローチャート: 判断 140">
          <a:extLst>
            <a:ext uri="{FF2B5EF4-FFF2-40B4-BE49-F238E27FC236}">
              <a16:creationId xmlns:a16="http://schemas.microsoft.com/office/drawing/2014/main" id="{6E926DD9-193D-4836-B99A-7A409DB9BA2C}"/>
            </a:ext>
          </a:extLst>
        </xdr:cNvPr>
        <xdr:cNvSpPr/>
      </xdr:nvSpPr>
      <xdr:spPr>
        <a:xfrm>
          <a:off x="8699500" y="1081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30190</xdr:rowOff>
    </xdr:from>
    <xdr:to>
      <xdr:col>41</xdr:col>
      <xdr:colOff>101600</xdr:colOff>
      <xdr:row>63</xdr:row>
      <xdr:rowOff>131790</xdr:rowOff>
    </xdr:to>
    <xdr:sp macro="" textlink="">
      <xdr:nvSpPr>
        <xdr:cNvPr id="142" name="フローチャート: 判断 141">
          <a:extLst>
            <a:ext uri="{FF2B5EF4-FFF2-40B4-BE49-F238E27FC236}">
              <a16:creationId xmlns:a16="http://schemas.microsoft.com/office/drawing/2014/main" id="{21ED16D0-2F57-448D-8CF9-D7AAB9C0979F}"/>
            </a:ext>
          </a:extLst>
        </xdr:cNvPr>
        <xdr:cNvSpPr/>
      </xdr:nvSpPr>
      <xdr:spPr>
        <a:xfrm>
          <a:off x="7810500" y="1083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42600</xdr:rowOff>
    </xdr:from>
    <xdr:to>
      <xdr:col>36</xdr:col>
      <xdr:colOff>165100</xdr:colOff>
      <xdr:row>63</xdr:row>
      <xdr:rowOff>144200</xdr:rowOff>
    </xdr:to>
    <xdr:sp macro="" textlink="">
      <xdr:nvSpPr>
        <xdr:cNvPr id="143" name="フローチャート: 判断 142">
          <a:extLst>
            <a:ext uri="{FF2B5EF4-FFF2-40B4-BE49-F238E27FC236}">
              <a16:creationId xmlns:a16="http://schemas.microsoft.com/office/drawing/2014/main" id="{1CB933F8-2DC3-44C2-B0A7-3FF2AB7B41EA}"/>
            </a:ext>
          </a:extLst>
        </xdr:cNvPr>
        <xdr:cNvSpPr/>
      </xdr:nvSpPr>
      <xdr:spPr>
        <a:xfrm>
          <a:off x="6921500" y="1084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BB928D70-5585-4500-8635-83382468594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34C97BDB-224E-43EB-83F7-CE867264E29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4AEB4A52-AD1B-4348-9A86-CFB280A1539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125EF9E5-991E-4AA8-982A-8CAC2C054E3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C3EB694B-13AA-4AD5-AD8D-B2C294234BA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143837</xdr:rowOff>
    </xdr:from>
    <xdr:to>
      <xdr:col>55</xdr:col>
      <xdr:colOff>50800</xdr:colOff>
      <xdr:row>64</xdr:row>
      <xdr:rowOff>73987</xdr:rowOff>
    </xdr:to>
    <xdr:sp macro="" textlink="">
      <xdr:nvSpPr>
        <xdr:cNvPr id="149" name="楕円 148">
          <a:extLst>
            <a:ext uri="{FF2B5EF4-FFF2-40B4-BE49-F238E27FC236}">
              <a16:creationId xmlns:a16="http://schemas.microsoft.com/office/drawing/2014/main" id="{0E084FB0-595E-4471-A26D-6B298DB49162}"/>
            </a:ext>
          </a:extLst>
        </xdr:cNvPr>
        <xdr:cNvSpPr/>
      </xdr:nvSpPr>
      <xdr:spPr>
        <a:xfrm>
          <a:off x="10426700" y="1094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58764</xdr:rowOff>
    </xdr:from>
    <xdr:ext cx="469744" cy="259045"/>
    <xdr:sp macro="" textlink="">
      <xdr:nvSpPr>
        <xdr:cNvPr id="150" name="【体育館・プール】&#10;一人当たり面積該当値テキスト">
          <a:extLst>
            <a:ext uri="{FF2B5EF4-FFF2-40B4-BE49-F238E27FC236}">
              <a16:creationId xmlns:a16="http://schemas.microsoft.com/office/drawing/2014/main" id="{6ADA82FE-32EB-4DE6-B431-7CB188994FDD}"/>
            </a:ext>
          </a:extLst>
        </xdr:cNvPr>
        <xdr:cNvSpPr txBox="1"/>
      </xdr:nvSpPr>
      <xdr:spPr>
        <a:xfrm>
          <a:off x="10515600" y="1086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144816</xdr:rowOff>
    </xdr:from>
    <xdr:to>
      <xdr:col>50</xdr:col>
      <xdr:colOff>165100</xdr:colOff>
      <xdr:row>64</xdr:row>
      <xdr:rowOff>74966</xdr:rowOff>
    </xdr:to>
    <xdr:sp macro="" textlink="">
      <xdr:nvSpPr>
        <xdr:cNvPr id="151" name="楕円 150">
          <a:extLst>
            <a:ext uri="{FF2B5EF4-FFF2-40B4-BE49-F238E27FC236}">
              <a16:creationId xmlns:a16="http://schemas.microsoft.com/office/drawing/2014/main" id="{B52E7197-C83A-4FC6-8114-599E38FDCA4D}"/>
            </a:ext>
          </a:extLst>
        </xdr:cNvPr>
        <xdr:cNvSpPr/>
      </xdr:nvSpPr>
      <xdr:spPr>
        <a:xfrm>
          <a:off x="9588500" y="1094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23187</xdr:rowOff>
    </xdr:from>
    <xdr:to>
      <xdr:col>55</xdr:col>
      <xdr:colOff>0</xdr:colOff>
      <xdr:row>64</xdr:row>
      <xdr:rowOff>24166</xdr:rowOff>
    </xdr:to>
    <xdr:cxnSp macro="">
      <xdr:nvCxnSpPr>
        <xdr:cNvPr id="152" name="直線コネクタ 151">
          <a:extLst>
            <a:ext uri="{FF2B5EF4-FFF2-40B4-BE49-F238E27FC236}">
              <a16:creationId xmlns:a16="http://schemas.microsoft.com/office/drawing/2014/main" id="{5C74847C-198C-4C24-9DD0-87219DADA222}"/>
            </a:ext>
          </a:extLst>
        </xdr:cNvPr>
        <xdr:cNvCxnSpPr/>
      </xdr:nvCxnSpPr>
      <xdr:spPr>
        <a:xfrm flipV="1">
          <a:off x="9639300" y="10995987"/>
          <a:ext cx="8382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145469</xdr:rowOff>
    </xdr:from>
    <xdr:to>
      <xdr:col>46</xdr:col>
      <xdr:colOff>38100</xdr:colOff>
      <xdr:row>64</xdr:row>
      <xdr:rowOff>75619</xdr:rowOff>
    </xdr:to>
    <xdr:sp macro="" textlink="">
      <xdr:nvSpPr>
        <xdr:cNvPr id="153" name="楕円 152">
          <a:extLst>
            <a:ext uri="{FF2B5EF4-FFF2-40B4-BE49-F238E27FC236}">
              <a16:creationId xmlns:a16="http://schemas.microsoft.com/office/drawing/2014/main" id="{EAFC9C6C-E79B-47E9-A78B-F59985F41E34}"/>
            </a:ext>
          </a:extLst>
        </xdr:cNvPr>
        <xdr:cNvSpPr/>
      </xdr:nvSpPr>
      <xdr:spPr>
        <a:xfrm>
          <a:off x="8699500" y="1094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24166</xdr:rowOff>
    </xdr:from>
    <xdr:to>
      <xdr:col>50</xdr:col>
      <xdr:colOff>114300</xdr:colOff>
      <xdr:row>64</xdr:row>
      <xdr:rowOff>24819</xdr:rowOff>
    </xdr:to>
    <xdr:cxnSp macro="">
      <xdr:nvCxnSpPr>
        <xdr:cNvPr id="154" name="直線コネクタ 153">
          <a:extLst>
            <a:ext uri="{FF2B5EF4-FFF2-40B4-BE49-F238E27FC236}">
              <a16:creationId xmlns:a16="http://schemas.microsoft.com/office/drawing/2014/main" id="{3303C648-48CD-49DF-B6B2-909AD4FD00DA}"/>
            </a:ext>
          </a:extLst>
        </xdr:cNvPr>
        <xdr:cNvCxnSpPr/>
      </xdr:nvCxnSpPr>
      <xdr:spPr>
        <a:xfrm flipV="1">
          <a:off x="8750300" y="10996966"/>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147103</xdr:rowOff>
    </xdr:from>
    <xdr:to>
      <xdr:col>41</xdr:col>
      <xdr:colOff>101600</xdr:colOff>
      <xdr:row>64</xdr:row>
      <xdr:rowOff>77253</xdr:rowOff>
    </xdr:to>
    <xdr:sp macro="" textlink="">
      <xdr:nvSpPr>
        <xdr:cNvPr id="155" name="楕円 154">
          <a:extLst>
            <a:ext uri="{FF2B5EF4-FFF2-40B4-BE49-F238E27FC236}">
              <a16:creationId xmlns:a16="http://schemas.microsoft.com/office/drawing/2014/main" id="{83BBD144-FD39-4066-B1C0-A6D668C16A50}"/>
            </a:ext>
          </a:extLst>
        </xdr:cNvPr>
        <xdr:cNvSpPr/>
      </xdr:nvSpPr>
      <xdr:spPr>
        <a:xfrm>
          <a:off x="7810500" y="1094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24819</xdr:rowOff>
    </xdr:from>
    <xdr:to>
      <xdr:col>45</xdr:col>
      <xdr:colOff>177800</xdr:colOff>
      <xdr:row>64</xdr:row>
      <xdr:rowOff>26453</xdr:rowOff>
    </xdr:to>
    <xdr:cxnSp macro="">
      <xdr:nvCxnSpPr>
        <xdr:cNvPr id="156" name="直線コネクタ 155">
          <a:extLst>
            <a:ext uri="{FF2B5EF4-FFF2-40B4-BE49-F238E27FC236}">
              <a16:creationId xmlns:a16="http://schemas.microsoft.com/office/drawing/2014/main" id="{2CE12148-54F5-432E-8A62-9F5D3A518C71}"/>
            </a:ext>
          </a:extLst>
        </xdr:cNvPr>
        <xdr:cNvCxnSpPr/>
      </xdr:nvCxnSpPr>
      <xdr:spPr>
        <a:xfrm flipV="1">
          <a:off x="7861300" y="10997619"/>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54356</xdr:rowOff>
    </xdr:from>
    <xdr:to>
      <xdr:col>36</xdr:col>
      <xdr:colOff>165100</xdr:colOff>
      <xdr:row>64</xdr:row>
      <xdr:rowOff>155956</xdr:rowOff>
    </xdr:to>
    <xdr:sp macro="" textlink="">
      <xdr:nvSpPr>
        <xdr:cNvPr id="157" name="楕円 156">
          <a:extLst>
            <a:ext uri="{FF2B5EF4-FFF2-40B4-BE49-F238E27FC236}">
              <a16:creationId xmlns:a16="http://schemas.microsoft.com/office/drawing/2014/main" id="{11075D44-F0D3-44D5-B28F-077EEED5ABCE}"/>
            </a:ext>
          </a:extLst>
        </xdr:cNvPr>
        <xdr:cNvSpPr/>
      </xdr:nvSpPr>
      <xdr:spPr>
        <a:xfrm>
          <a:off x="6921500" y="1102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26453</xdr:rowOff>
    </xdr:from>
    <xdr:to>
      <xdr:col>41</xdr:col>
      <xdr:colOff>50800</xdr:colOff>
      <xdr:row>64</xdr:row>
      <xdr:rowOff>105156</xdr:rowOff>
    </xdr:to>
    <xdr:cxnSp macro="">
      <xdr:nvCxnSpPr>
        <xdr:cNvPr id="158" name="直線コネクタ 157">
          <a:extLst>
            <a:ext uri="{FF2B5EF4-FFF2-40B4-BE49-F238E27FC236}">
              <a16:creationId xmlns:a16="http://schemas.microsoft.com/office/drawing/2014/main" id="{F30EC463-C77C-4A9D-818B-79977BBD7E9E}"/>
            </a:ext>
          </a:extLst>
        </xdr:cNvPr>
        <xdr:cNvCxnSpPr/>
      </xdr:nvCxnSpPr>
      <xdr:spPr>
        <a:xfrm flipV="1">
          <a:off x="6972300" y="10999253"/>
          <a:ext cx="889000" cy="7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118599</xdr:rowOff>
    </xdr:from>
    <xdr:ext cx="469744" cy="259045"/>
    <xdr:sp macro="" textlink="">
      <xdr:nvSpPr>
        <xdr:cNvPr id="159" name="n_1aveValue【体育館・プール】&#10;一人当たり面積">
          <a:extLst>
            <a:ext uri="{FF2B5EF4-FFF2-40B4-BE49-F238E27FC236}">
              <a16:creationId xmlns:a16="http://schemas.microsoft.com/office/drawing/2014/main" id="{530E48F4-F1BF-445E-94A0-5BB0C6D57AC4}"/>
            </a:ext>
          </a:extLst>
        </xdr:cNvPr>
        <xdr:cNvSpPr txBox="1"/>
      </xdr:nvSpPr>
      <xdr:spPr>
        <a:xfrm>
          <a:off x="9391727" y="1057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128722</xdr:rowOff>
    </xdr:from>
    <xdr:ext cx="469744" cy="259045"/>
    <xdr:sp macro="" textlink="">
      <xdr:nvSpPr>
        <xdr:cNvPr id="160" name="n_2aveValue【体育館・プール】&#10;一人当たり面積">
          <a:extLst>
            <a:ext uri="{FF2B5EF4-FFF2-40B4-BE49-F238E27FC236}">
              <a16:creationId xmlns:a16="http://schemas.microsoft.com/office/drawing/2014/main" id="{AC0EACA9-B99A-41C4-B6E9-2CC51C459DFF}"/>
            </a:ext>
          </a:extLst>
        </xdr:cNvPr>
        <xdr:cNvSpPr txBox="1"/>
      </xdr:nvSpPr>
      <xdr:spPr>
        <a:xfrm>
          <a:off x="8515427" y="1058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148317</xdr:rowOff>
    </xdr:from>
    <xdr:ext cx="469744" cy="259045"/>
    <xdr:sp macro="" textlink="">
      <xdr:nvSpPr>
        <xdr:cNvPr id="161" name="n_3aveValue【体育館・プール】&#10;一人当たり面積">
          <a:extLst>
            <a:ext uri="{FF2B5EF4-FFF2-40B4-BE49-F238E27FC236}">
              <a16:creationId xmlns:a16="http://schemas.microsoft.com/office/drawing/2014/main" id="{E1971152-11D0-47BA-AEEB-47D5F0BB5845}"/>
            </a:ext>
          </a:extLst>
        </xdr:cNvPr>
        <xdr:cNvSpPr txBox="1"/>
      </xdr:nvSpPr>
      <xdr:spPr>
        <a:xfrm>
          <a:off x="7626427" y="1060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160727</xdr:rowOff>
    </xdr:from>
    <xdr:ext cx="469744" cy="259045"/>
    <xdr:sp macro="" textlink="">
      <xdr:nvSpPr>
        <xdr:cNvPr id="162" name="n_4aveValue【体育館・プール】&#10;一人当たり面積">
          <a:extLst>
            <a:ext uri="{FF2B5EF4-FFF2-40B4-BE49-F238E27FC236}">
              <a16:creationId xmlns:a16="http://schemas.microsoft.com/office/drawing/2014/main" id="{5C1F274D-3E55-427C-884A-21E58DC6B6B1}"/>
            </a:ext>
          </a:extLst>
        </xdr:cNvPr>
        <xdr:cNvSpPr txBox="1"/>
      </xdr:nvSpPr>
      <xdr:spPr>
        <a:xfrm>
          <a:off x="6737427" y="1061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66093</xdr:rowOff>
    </xdr:from>
    <xdr:ext cx="469744" cy="259045"/>
    <xdr:sp macro="" textlink="">
      <xdr:nvSpPr>
        <xdr:cNvPr id="163" name="n_1mainValue【体育館・プール】&#10;一人当たり面積">
          <a:extLst>
            <a:ext uri="{FF2B5EF4-FFF2-40B4-BE49-F238E27FC236}">
              <a16:creationId xmlns:a16="http://schemas.microsoft.com/office/drawing/2014/main" id="{EAF3C6B4-46DF-427C-AD40-1701CBCB781B}"/>
            </a:ext>
          </a:extLst>
        </xdr:cNvPr>
        <xdr:cNvSpPr txBox="1"/>
      </xdr:nvSpPr>
      <xdr:spPr>
        <a:xfrm>
          <a:off x="9391727" y="1103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66746</xdr:rowOff>
    </xdr:from>
    <xdr:ext cx="469744" cy="259045"/>
    <xdr:sp macro="" textlink="">
      <xdr:nvSpPr>
        <xdr:cNvPr id="164" name="n_2mainValue【体育館・プール】&#10;一人当たり面積">
          <a:extLst>
            <a:ext uri="{FF2B5EF4-FFF2-40B4-BE49-F238E27FC236}">
              <a16:creationId xmlns:a16="http://schemas.microsoft.com/office/drawing/2014/main" id="{27239019-93FF-4F4E-B954-77447450E739}"/>
            </a:ext>
          </a:extLst>
        </xdr:cNvPr>
        <xdr:cNvSpPr txBox="1"/>
      </xdr:nvSpPr>
      <xdr:spPr>
        <a:xfrm>
          <a:off x="8515427" y="1103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68380</xdr:rowOff>
    </xdr:from>
    <xdr:ext cx="469744" cy="259045"/>
    <xdr:sp macro="" textlink="">
      <xdr:nvSpPr>
        <xdr:cNvPr id="165" name="n_3mainValue【体育館・プール】&#10;一人当たり面積">
          <a:extLst>
            <a:ext uri="{FF2B5EF4-FFF2-40B4-BE49-F238E27FC236}">
              <a16:creationId xmlns:a16="http://schemas.microsoft.com/office/drawing/2014/main" id="{B3CBFFF3-D7C8-4D9E-AC76-173C80007227}"/>
            </a:ext>
          </a:extLst>
        </xdr:cNvPr>
        <xdr:cNvSpPr txBox="1"/>
      </xdr:nvSpPr>
      <xdr:spPr>
        <a:xfrm>
          <a:off x="7626427" y="110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147083</xdr:rowOff>
    </xdr:from>
    <xdr:ext cx="469744" cy="259045"/>
    <xdr:sp macro="" textlink="">
      <xdr:nvSpPr>
        <xdr:cNvPr id="166" name="n_4mainValue【体育館・プール】&#10;一人当たり面積">
          <a:extLst>
            <a:ext uri="{FF2B5EF4-FFF2-40B4-BE49-F238E27FC236}">
              <a16:creationId xmlns:a16="http://schemas.microsoft.com/office/drawing/2014/main" id="{2496B24A-0C66-4A4F-9CB0-EEB47AD747B2}"/>
            </a:ext>
          </a:extLst>
        </xdr:cNvPr>
        <xdr:cNvSpPr txBox="1"/>
      </xdr:nvSpPr>
      <xdr:spPr>
        <a:xfrm>
          <a:off x="6737427" y="111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a:extLst>
            <a:ext uri="{FF2B5EF4-FFF2-40B4-BE49-F238E27FC236}">
              <a16:creationId xmlns:a16="http://schemas.microsoft.com/office/drawing/2014/main" id="{68668A90-EFB9-4ADC-8C30-EE8E5DA2042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a:extLst>
            <a:ext uri="{FF2B5EF4-FFF2-40B4-BE49-F238E27FC236}">
              <a16:creationId xmlns:a16="http://schemas.microsoft.com/office/drawing/2014/main" id="{2BEE0E30-F4E7-44DA-8C5A-09DC236EA15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a:extLst>
            <a:ext uri="{FF2B5EF4-FFF2-40B4-BE49-F238E27FC236}">
              <a16:creationId xmlns:a16="http://schemas.microsoft.com/office/drawing/2014/main" id="{4B0C640E-06CF-48AF-A640-4D977B2F281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a:extLst>
            <a:ext uri="{FF2B5EF4-FFF2-40B4-BE49-F238E27FC236}">
              <a16:creationId xmlns:a16="http://schemas.microsoft.com/office/drawing/2014/main" id="{C1089CBD-41D4-4A7C-889C-C5CEFD5ACCC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a:extLst>
            <a:ext uri="{FF2B5EF4-FFF2-40B4-BE49-F238E27FC236}">
              <a16:creationId xmlns:a16="http://schemas.microsoft.com/office/drawing/2014/main" id="{6C4A416E-C8F5-48A2-A65F-860CE73B824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a:extLst>
            <a:ext uri="{FF2B5EF4-FFF2-40B4-BE49-F238E27FC236}">
              <a16:creationId xmlns:a16="http://schemas.microsoft.com/office/drawing/2014/main" id="{8C370BAE-D439-4A7B-9EA9-4F0735A4B6E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a:extLst>
            <a:ext uri="{FF2B5EF4-FFF2-40B4-BE49-F238E27FC236}">
              <a16:creationId xmlns:a16="http://schemas.microsoft.com/office/drawing/2014/main" id="{F15A5DD9-145F-4135-B235-307562D45ED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a:extLst>
            <a:ext uri="{FF2B5EF4-FFF2-40B4-BE49-F238E27FC236}">
              <a16:creationId xmlns:a16="http://schemas.microsoft.com/office/drawing/2014/main" id="{F78C96F6-99F7-411E-B137-0227F3F543A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a:extLst>
            <a:ext uri="{FF2B5EF4-FFF2-40B4-BE49-F238E27FC236}">
              <a16:creationId xmlns:a16="http://schemas.microsoft.com/office/drawing/2014/main" id="{AE99F987-CDC3-4383-AC2B-F2A880BF5C0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a:extLst>
            <a:ext uri="{FF2B5EF4-FFF2-40B4-BE49-F238E27FC236}">
              <a16:creationId xmlns:a16="http://schemas.microsoft.com/office/drawing/2014/main" id="{9B6C223E-5FC3-499B-89E2-AFF5FD7D5D3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a:extLst>
            <a:ext uri="{FF2B5EF4-FFF2-40B4-BE49-F238E27FC236}">
              <a16:creationId xmlns:a16="http://schemas.microsoft.com/office/drawing/2014/main" id="{52A9E067-4CB8-488F-B0E7-A1AF7F9AA72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a:extLst>
            <a:ext uri="{FF2B5EF4-FFF2-40B4-BE49-F238E27FC236}">
              <a16:creationId xmlns:a16="http://schemas.microsoft.com/office/drawing/2014/main" id="{B12302D5-43E0-4CCC-A9E7-BD1A713BC68E}"/>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a:extLst>
            <a:ext uri="{FF2B5EF4-FFF2-40B4-BE49-F238E27FC236}">
              <a16:creationId xmlns:a16="http://schemas.microsoft.com/office/drawing/2014/main" id="{D1F21B82-F6CB-4AFE-A92C-47388BEA54F1}"/>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a:extLst>
            <a:ext uri="{FF2B5EF4-FFF2-40B4-BE49-F238E27FC236}">
              <a16:creationId xmlns:a16="http://schemas.microsoft.com/office/drawing/2014/main" id="{6721F0DE-456F-4AE5-AA07-EEE68F7D4B5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a:extLst>
            <a:ext uri="{FF2B5EF4-FFF2-40B4-BE49-F238E27FC236}">
              <a16:creationId xmlns:a16="http://schemas.microsoft.com/office/drawing/2014/main" id="{914436F8-878B-4C68-9491-82E5CFB0CFA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a:extLst>
            <a:ext uri="{FF2B5EF4-FFF2-40B4-BE49-F238E27FC236}">
              <a16:creationId xmlns:a16="http://schemas.microsoft.com/office/drawing/2014/main" id="{73B8DE02-6D3D-48FD-BDEA-0F6787F74C0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a:extLst>
            <a:ext uri="{FF2B5EF4-FFF2-40B4-BE49-F238E27FC236}">
              <a16:creationId xmlns:a16="http://schemas.microsoft.com/office/drawing/2014/main" id="{E82D4508-7DB5-4C5E-B211-B3EC5C08517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a:extLst>
            <a:ext uri="{FF2B5EF4-FFF2-40B4-BE49-F238E27FC236}">
              <a16:creationId xmlns:a16="http://schemas.microsoft.com/office/drawing/2014/main" id="{321C6F68-978E-4822-8A30-BEC68C2A666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a:extLst>
            <a:ext uri="{FF2B5EF4-FFF2-40B4-BE49-F238E27FC236}">
              <a16:creationId xmlns:a16="http://schemas.microsoft.com/office/drawing/2014/main" id="{58947281-BFC7-4A7B-BED9-24ED8F201EE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a:extLst>
            <a:ext uri="{FF2B5EF4-FFF2-40B4-BE49-F238E27FC236}">
              <a16:creationId xmlns:a16="http://schemas.microsoft.com/office/drawing/2014/main" id="{DCBAAC0D-6F49-4E97-A97D-3AB43F9357C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a:extLst>
            <a:ext uri="{FF2B5EF4-FFF2-40B4-BE49-F238E27FC236}">
              <a16:creationId xmlns:a16="http://schemas.microsoft.com/office/drawing/2014/main" id="{24BD72B2-982B-4AA0-B1A9-32D550D137D9}"/>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BD420556-145D-4B72-B664-31C2F3D14FC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a:extLst>
            <a:ext uri="{FF2B5EF4-FFF2-40B4-BE49-F238E27FC236}">
              <a16:creationId xmlns:a16="http://schemas.microsoft.com/office/drawing/2014/main" id="{95B768CF-46FF-4A42-AA7D-49B8F29E4F5A}"/>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6730EF16-BC82-4C13-8309-43302366CBA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24764</xdr:rowOff>
    </xdr:from>
    <xdr:to>
      <xdr:col>24</xdr:col>
      <xdr:colOff>62865</xdr:colOff>
      <xdr:row>86</xdr:row>
      <xdr:rowOff>114300</xdr:rowOff>
    </xdr:to>
    <xdr:cxnSp macro="">
      <xdr:nvCxnSpPr>
        <xdr:cNvPr id="191" name="直線コネクタ 190">
          <a:extLst>
            <a:ext uri="{FF2B5EF4-FFF2-40B4-BE49-F238E27FC236}">
              <a16:creationId xmlns:a16="http://schemas.microsoft.com/office/drawing/2014/main" id="{5D36D364-2804-4F22-9970-D438C65F81AE}"/>
            </a:ext>
          </a:extLst>
        </xdr:cNvPr>
        <xdr:cNvCxnSpPr/>
      </xdr:nvCxnSpPr>
      <xdr:spPr>
        <a:xfrm flipV="1">
          <a:off x="4634865" y="13397864"/>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0FF4B142-F610-4318-ADED-3D045B130DA9}"/>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a:extLst>
            <a:ext uri="{FF2B5EF4-FFF2-40B4-BE49-F238E27FC236}">
              <a16:creationId xmlns:a16="http://schemas.microsoft.com/office/drawing/2014/main" id="{72257DA3-9203-4255-AB15-078CEA7E331D}"/>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142891</xdr:rowOff>
    </xdr:from>
    <xdr:ext cx="405111" cy="259045"/>
    <xdr:sp macro="" textlink="">
      <xdr:nvSpPr>
        <xdr:cNvPr id="194" name="【福祉施設】&#10;有形固定資産減価償却率最大値テキスト">
          <a:extLst>
            <a:ext uri="{FF2B5EF4-FFF2-40B4-BE49-F238E27FC236}">
              <a16:creationId xmlns:a16="http://schemas.microsoft.com/office/drawing/2014/main" id="{C42AC2AE-3EE5-4983-9BF8-8D3294A59DAE}"/>
            </a:ext>
          </a:extLst>
        </xdr:cNvPr>
        <xdr:cNvSpPr txBox="1"/>
      </xdr:nvSpPr>
      <xdr:spPr>
        <a:xfrm>
          <a:off x="4673600" y="1317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24764</xdr:rowOff>
    </xdr:from>
    <xdr:to>
      <xdr:col>24</xdr:col>
      <xdr:colOff>152400</xdr:colOff>
      <xdr:row>78</xdr:row>
      <xdr:rowOff>24764</xdr:rowOff>
    </xdr:to>
    <xdr:cxnSp macro="">
      <xdr:nvCxnSpPr>
        <xdr:cNvPr id="195" name="直線コネクタ 194">
          <a:extLst>
            <a:ext uri="{FF2B5EF4-FFF2-40B4-BE49-F238E27FC236}">
              <a16:creationId xmlns:a16="http://schemas.microsoft.com/office/drawing/2014/main" id="{34BBFC9D-AAF4-433D-B089-5F447E5DC7F2}"/>
            </a:ext>
          </a:extLst>
        </xdr:cNvPr>
        <xdr:cNvCxnSpPr/>
      </xdr:nvCxnSpPr>
      <xdr:spPr>
        <a:xfrm>
          <a:off x="4546600" y="133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28591</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E4ACF3AA-E428-4C59-8255-5071412567BA}"/>
            </a:ext>
          </a:extLst>
        </xdr:cNvPr>
        <xdr:cNvSpPr txBox="1"/>
      </xdr:nvSpPr>
      <xdr:spPr>
        <a:xfrm>
          <a:off x="4673600" y="13916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197" name="フローチャート: 判断 196">
          <a:extLst>
            <a:ext uri="{FF2B5EF4-FFF2-40B4-BE49-F238E27FC236}">
              <a16:creationId xmlns:a16="http://schemas.microsoft.com/office/drawing/2014/main" id="{AA93F1C7-A5E6-40A3-8076-34CBA0527E30}"/>
            </a:ext>
          </a:extLst>
        </xdr:cNvPr>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21589</xdr:rowOff>
    </xdr:from>
    <xdr:to>
      <xdr:col>20</xdr:col>
      <xdr:colOff>38100</xdr:colOff>
      <xdr:row>81</xdr:row>
      <xdr:rowOff>123189</xdr:rowOff>
    </xdr:to>
    <xdr:sp macro="" textlink="">
      <xdr:nvSpPr>
        <xdr:cNvPr id="198" name="フローチャート: 判断 197">
          <a:extLst>
            <a:ext uri="{FF2B5EF4-FFF2-40B4-BE49-F238E27FC236}">
              <a16:creationId xmlns:a16="http://schemas.microsoft.com/office/drawing/2014/main" id="{74998096-6693-4B08-B65A-F09696D2CC7F}"/>
            </a:ext>
          </a:extLst>
        </xdr:cNvPr>
        <xdr:cNvSpPr/>
      </xdr:nvSpPr>
      <xdr:spPr>
        <a:xfrm>
          <a:off x="3746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114936</xdr:rowOff>
    </xdr:from>
    <xdr:to>
      <xdr:col>15</xdr:col>
      <xdr:colOff>101600</xdr:colOff>
      <xdr:row>81</xdr:row>
      <xdr:rowOff>45086</xdr:rowOff>
    </xdr:to>
    <xdr:sp macro="" textlink="">
      <xdr:nvSpPr>
        <xdr:cNvPr id="199" name="フローチャート: 判断 198">
          <a:extLst>
            <a:ext uri="{FF2B5EF4-FFF2-40B4-BE49-F238E27FC236}">
              <a16:creationId xmlns:a16="http://schemas.microsoft.com/office/drawing/2014/main" id="{B509EB3C-AA54-445F-9BBE-7F31EEFBDF84}"/>
            </a:ext>
          </a:extLst>
        </xdr:cNvPr>
        <xdr:cNvSpPr/>
      </xdr:nvSpPr>
      <xdr:spPr>
        <a:xfrm>
          <a:off x="2857500" y="1383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107314</xdr:rowOff>
    </xdr:from>
    <xdr:to>
      <xdr:col>10</xdr:col>
      <xdr:colOff>165100</xdr:colOff>
      <xdr:row>81</xdr:row>
      <xdr:rowOff>37464</xdr:rowOff>
    </xdr:to>
    <xdr:sp macro="" textlink="">
      <xdr:nvSpPr>
        <xdr:cNvPr id="200" name="フローチャート: 判断 199">
          <a:extLst>
            <a:ext uri="{FF2B5EF4-FFF2-40B4-BE49-F238E27FC236}">
              <a16:creationId xmlns:a16="http://schemas.microsoft.com/office/drawing/2014/main" id="{24DC48CA-0074-4F85-8647-2A7BB9B91899}"/>
            </a:ext>
          </a:extLst>
        </xdr:cNvPr>
        <xdr:cNvSpPr/>
      </xdr:nvSpPr>
      <xdr:spPr>
        <a:xfrm>
          <a:off x="1968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135889</xdr:rowOff>
    </xdr:from>
    <xdr:to>
      <xdr:col>6</xdr:col>
      <xdr:colOff>38100</xdr:colOff>
      <xdr:row>81</xdr:row>
      <xdr:rowOff>66039</xdr:rowOff>
    </xdr:to>
    <xdr:sp macro="" textlink="">
      <xdr:nvSpPr>
        <xdr:cNvPr id="201" name="フローチャート: 判断 200">
          <a:extLst>
            <a:ext uri="{FF2B5EF4-FFF2-40B4-BE49-F238E27FC236}">
              <a16:creationId xmlns:a16="http://schemas.microsoft.com/office/drawing/2014/main" id="{0CEFC410-0E26-4533-9EC4-A30366BD8297}"/>
            </a:ext>
          </a:extLst>
        </xdr:cNvPr>
        <xdr:cNvSpPr/>
      </xdr:nvSpPr>
      <xdr:spPr>
        <a:xfrm>
          <a:off x="1079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B3920713-4DF6-4719-992B-DE54FC2F9F0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10AD09FB-CFCE-4F80-A11B-05A3E41C441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3D2FBF54-BD7C-4A86-8A2D-75F781971EF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FA7BBBA7-0E0C-4B36-8FA4-01B71266875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7F4A8A18-8BDF-468F-ADC9-DBB05965761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128270</xdr:rowOff>
    </xdr:from>
    <xdr:to>
      <xdr:col>24</xdr:col>
      <xdr:colOff>114300</xdr:colOff>
      <xdr:row>81</xdr:row>
      <xdr:rowOff>58420</xdr:rowOff>
    </xdr:to>
    <xdr:sp macro="" textlink="">
      <xdr:nvSpPr>
        <xdr:cNvPr id="207" name="楕円 206">
          <a:extLst>
            <a:ext uri="{FF2B5EF4-FFF2-40B4-BE49-F238E27FC236}">
              <a16:creationId xmlns:a16="http://schemas.microsoft.com/office/drawing/2014/main" id="{B63392A0-C93D-45FB-BCB8-F1546E946864}"/>
            </a:ext>
          </a:extLst>
        </xdr:cNvPr>
        <xdr:cNvSpPr/>
      </xdr:nvSpPr>
      <xdr:spPr>
        <a:xfrm>
          <a:off x="4584700" y="1384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151147</xdr:rowOff>
    </xdr:from>
    <xdr:ext cx="405111" cy="259045"/>
    <xdr:sp macro="" textlink="">
      <xdr:nvSpPr>
        <xdr:cNvPr id="208" name="【福祉施設】&#10;有形固定資産減価償却率該当値テキスト">
          <a:extLst>
            <a:ext uri="{FF2B5EF4-FFF2-40B4-BE49-F238E27FC236}">
              <a16:creationId xmlns:a16="http://schemas.microsoft.com/office/drawing/2014/main" id="{6DA87094-DEF9-455B-B948-C6BBDA1CD208}"/>
            </a:ext>
          </a:extLst>
        </xdr:cNvPr>
        <xdr:cNvSpPr txBox="1"/>
      </xdr:nvSpPr>
      <xdr:spPr>
        <a:xfrm>
          <a:off x="4673600"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53975</xdr:rowOff>
    </xdr:from>
    <xdr:to>
      <xdr:col>20</xdr:col>
      <xdr:colOff>38100</xdr:colOff>
      <xdr:row>80</xdr:row>
      <xdr:rowOff>155575</xdr:rowOff>
    </xdr:to>
    <xdr:sp macro="" textlink="">
      <xdr:nvSpPr>
        <xdr:cNvPr id="209" name="楕円 208">
          <a:extLst>
            <a:ext uri="{FF2B5EF4-FFF2-40B4-BE49-F238E27FC236}">
              <a16:creationId xmlns:a16="http://schemas.microsoft.com/office/drawing/2014/main" id="{C1F967CF-74C0-4B32-AECA-379B8552E563}"/>
            </a:ext>
          </a:extLst>
        </xdr:cNvPr>
        <xdr:cNvSpPr/>
      </xdr:nvSpPr>
      <xdr:spPr>
        <a:xfrm>
          <a:off x="3746500" y="1376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104775</xdr:rowOff>
    </xdr:from>
    <xdr:to>
      <xdr:col>24</xdr:col>
      <xdr:colOff>63500</xdr:colOff>
      <xdr:row>81</xdr:row>
      <xdr:rowOff>7620</xdr:rowOff>
    </xdr:to>
    <xdr:cxnSp macro="">
      <xdr:nvCxnSpPr>
        <xdr:cNvPr id="210" name="直線コネクタ 209">
          <a:extLst>
            <a:ext uri="{FF2B5EF4-FFF2-40B4-BE49-F238E27FC236}">
              <a16:creationId xmlns:a16="http://schemas.microsoft.com/office/drawing/2014/main" id="{85FFE15D-ABE3-4AFE-AF43-EEE542A836FF}"/>
            </a:ext>
          </a:extLst>
        </xdr:cNvPr>
        <xdr:cNvCxnSpPr/>
      </xdr:nvCxnSpPr>
      <xdr:spPr>
        <a:xfrm>
          <a:off x="3797300" y="1382077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8255</xdr:rowOff>
    </xdr:from>
    <xdr:to>
      <xdr:col>15</xdr:col>
      <xdr:colOff>101600</xdr:colOff>
      <xdr:row>80</xdr:row>
      <xdr:rowOff>109855</xdr:rowOff>
    </xdr:to>
    <xdr:sp macro="" textlink="">
      <xdr:nvSpPr>
        <xdr:cNvPr id="211" name="楕円 210">
          <a:extLst>
            <a:ext uri="{FF2B5EF4-FFF2-40B4-BE49-F238E27FC236}">
              <a16:creationId xmlns:a16="http://schemas.microsoft.com/office/drawing/2014/main" id="{122C2EB1-C8B8-4366-B9ED-11DD4D4C4AAA}"/>
            </a:ext>
          </a:extLst>
        </xdr:cNvPr>
        <xdr:cNvSpPr/>
      </xdr:nvSpPr>
      <xdr:spPr>
        <a:xfrm>
          <a:off x="2857500" y="1372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59055</xdr:rowOff>
    </xdr:from>
    <xdr:to>
      <xdr:col>19</xdr:col>
      <xdr:colOff>177800</xdr:colOff>
      <xdr:row>80</xdr:row>
      <xdr:rowOff>104775</xdr:rowOff>
    </xdr:to>
    <xdr:cxnSp macro="">
      <xdr:nvCxnSpPr>
        <xdr:cNvPr id="212" name="直線コネクタ 211">
          <a:extLst>
            <a:ext uri="{FF2B5EF4-FFF2-40B4-BE49-F238E27FC236}">
              <a16:creationId xmlns:a16="http://schemas.microsoft.com/office/drawing/2014/main" id="{E6E8FA18-1399-4589-8C25-4A76A413BDB9}"/>
            </a:ext>
          </a:extLst>
        </xdr:cNvPr>
        <xdr:cNvCxnSpPr/>
      </xdr:nvCxnSpPr>
      <xdr:spPr>
        <a:xfrm>
          <a:off x="2908300" y="137750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145414</xdr:rowOff>
    </xdr:from>
    <xdr:to>
      <xdr:col>10</xdr:col>
      <xdr:colOff>165100</xdr:colOff>
      <xdr:row>80</xdr:row>
      <xdr:rowOff>75564</xdr:rowOff>
    </xdr:to>
    <xdr:sp macro="" textlink="">
      <xdr:nvSpPr>
        <xdr:cNvPr id="213" name="楕円 212">
          <a:extLst>
            <a:ext uri="{FF2B5EF4-FFF2-40B4-BE49-F238E27FC236}">
              <a16:creationId xmlns:a16="http://schemas.microsoft.com/office/drawing/2014/main" id="{17D72634-AB06-4253-B02B-1F771BA9F98A}"/>
            </a:ext>
          </a:extLst>
        </xdr:cNvPr>
        <xdr:cNvSpPr/>
      </xdr:nvSpPr>
      <xdr:spPr>
        <a:xfrm>
          <a:off x="1968500" y="1368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24764</xdr:rowOff>
    </xdr:from>
    <xdr:to>
      <xdr:col>15</xdr:col>
      <xdr:colOff>50800</xdr:colOff>
      <xdr:row>80</xdr:row>
      <xdr:rowOff>59055</xdr:rowOff>
    </xdr:to>
    <xdr:cxnSp macro="">
      <xdr:nvCxnSpPr>
        <xdr:cNvPr id="214" name="直線コネクタ 213">
          <a:extLst>
            <a:ext uri="{FF2B5EF4-FFF2-40B4-BE49-F238E27FC236}">
              <a16:creationId xmlns:a16="http://schemas.microsoft.com/office/drawing/2014/main" id="{17E019A5-C3C5-4EA6-AB30-6BC40F1CF8A8}"/>
            </a:ext>
          </a:extLst>
        </xdr:cNvPr>
        <xdr:cNvCxnSpPr/>
      </xdr:nvCxnSpPr>
      <xdr:spPr>
        <a:xfrm>
          <a:off x="2019300" y="137407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116839</xdr:rowOff>
    </xdr:from>
    <xdr:to>
      <xdr:col>6</xdr:col>
      <xdr:colOff>38100</xdr:colOff>
      <xdr:row>80</xdr:row>
      <xdr:rowOff>46989</xdr:rowOff>
    </xdr:to>
    <xdr:sp macro="" textlink="">
      <xdr:nvSpPr>
        <xdr:cNvPr id="215" name="楕円 214">
          <a:extLst>
            <a:ext uri="{FF2B5EF4-FFF2-40B4-BE49-F238E27FC236}">
              <a16:creationId xmlns:a16="http://schemas.microsoft.com/office/drawing/2014/main" id="{CE19FA6A-ECF9-4340-9E14-E730695E2FAD}"/>
            </a:ext>
          </a:extLst>
        </xdr:cNvPr>
        <xdr:cNvSpPr/>
      </xdr:nvSpPr>
      <xdr:spPr>
        <a:xfrm>
          <a:off x="1079500" y="1366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167639</xdr:rowOff>
    </xdr:from>
    <xdr:to>
      <xdr:col>10</xdr:col>
      <xdr:colOff>114300</xdr:colOff>
      <xdr:row>80</xdr:row>
      <xdr:rowOff>24764</xdr:rowOff>
    </xdr:to>
    <xdr:cxnSp macro="">
      <xdr:nvCxnSpPr>
        <xdr:cNvPr id="216" name="直線コネクタ 215">
          <a:extLst>
            <a:ext uri="{FF2B5EF4-FFF2-40B4-BE49-F238E27FC236}">
              <a16:creationId xmlns:a16="http://schemas.microsoft.com/office/drawing/2014/main" id="{72D68A4D-4D60-458A-9D9F-AA1A1FB9D34A}"/>
            </a:ext>
          </a:extLst>
        </xdr:cNvPr>
        <xdr:cNvCxnSpPr/>
      </xdr:nvCxnSpPr>
      <xdr:spPr>
        <a:xfrm>
          <a:off x="1130300" y="1371218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114316</xdr:rowOff>
    </xdr:from>
    <xdr:ext cx="405111" cy="259045"/>
    <xdr:sp macro="" textlink="">
      <xdr:nvSpPr>
        <xdr:cNvPr id="217" name="n_1aveValue【福祉施設】&#10;有形固定資産減価償却率">
          <a:extLst>
            <a:ext uri="{FF2B5EF4-FFF2-40B4-BE49-F238E27FC236}">
              <a16:creationId xmlns:a16="http://schemas.microsoft.com/office/drawing/2014/main" id="{94E17AF7-DADC-4CF4-9476-E8B72B64A1AE}"/>
            </a:ext>
          </a:extLst>
        </xdr:cNvPr>
        <xdr:cNvSpPr txBox="1"/>
      </xdr:nvSpPr>
      <xdr:spPr>
        <a:xfrm>
          <a:off x="35820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36213</xdr:rowOff>
    </xdr:from>
    <xdr:ext cx="405111" cy="259045"/>
    <xdr:sp macro="" textlink="">
      <xdr:nvSpPr>
        <xdr:cNvPr id="218" name="n_2aveValue【福祉施設】&#10;有形固定資産減価償却率">
          <a:extLst>
            <a:ext uri="{FF2B5EF4-FFF2-40B4-BE49-F238E27FC236}">
              <a16:creationId xmlns:a16="http://schemas.microsoft.com/office/drawing/2014/main" id="{952AF9B0-C468-4EC1-A034-DBF67714130C}"/>
            </a:ext>
          </a:extLst>
        </xdr:cNvPr>
        <xdr:cNvSpPr txBox="1"/>
      </xdr:nvSpPr>
      <xdr:spPr>
        <a:xfrm>
          <a:off x="2705744" y="1392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28591</xdr:rowOff>
    </xdr:from>
    <xdr:ext cx="405111" cy="259045"/>
    <xdr:sp macro="" textlink="">
      <xdr:nvSpPr>
        <xdr:cNvPr id="219" name="n_3aveValue【福祉施設】&#10;有形固定資産減価償却率">
          <a:extLst>
            <a:ext uri="{FF2B5EF4-FFF2-40B4-BE49-F238E27FC236}">
              <a16:creationId xmlns:a16="http://schemas.microsoft.com/office/drawing/2014/main" id="{08D32E6D-EE06-45BB-B2FF-54FD398AC870}"/>
            </a:ext>
          </a:extLst>
        </xdr:cNvPr>
        <xdr:cNvSpPr txBox="1"/>
      </xdr:nvSpPr>
      <xdr:spPr>
        <a:xfrm>
          <a:off x="1816744" y="13916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57166</xdr:rowOff>
    </xdr:from>
    <xdr:ext cx="405111" cy="259045"/>
    <xdr:sp macro="" textlink="">
      <xdr:nvSpPr>
        <xdr:cNvPr id="220" name="n_4aveValue【福祉施設】&#10;有形固定資産減価償却率">
          <a:extLst>
            <a:ext uri="{FF2B5EF4-FFF2-40B4-BE49-F238E27FC236}">
              <a16:creationId xmlns:a16="http://schemas.microsoft.com/office/drawing/2014/main" id="{D94022B8-7008-4830-BFB7-4F54370DCF4C}"/>
            </a:ext>
          </a:extLst>
        </xdr:cNvPr>
        <xdr:cNvSpPr txBox="1"/>
      </xdr:nvSpPr>
      <xdr:spPr>
        <a:xfrm>
          <a:off x="9277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652</xdr:rowOff>
    </xdr:from>
    <xdr:ext cx="405111" cy="259045"/>
    <xdr:sp macro="" textlink="">
      <xdr:nvSpPr>
        <xdr:cNvPr id="221" name="n_1mainValue【福祉施設】&#10;有形固定資産減価償却率">
          <a:extLst>
            <a:ext uri="{FF2B5EF4-FFF2-40B4-BE49-F238E27FC236}">
              <a16:creationId xmlns:a16="http://schemas.microsoft.com/office/drawing/2014/main" id="{F9AE8DA1-6DAF-4B16-8F92-05D39FC042BA}"/>
            </a:ext>
          </a:extLst>
        </xdr:cNvPr>
        <xdr:cNvSpPr txBox="1"/>
      </xdr:nvSpPr>
      <xdr:spPr>
        <a:xfrm>
          <a:off x="3582044" y="1354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126382</xdr:rowOff>
    </xdr:from>
    <xdr:ext cx="405111" cy="259045"/>
    <xdr:sp macro="" textlink="">
      <xdr:nvSpPr>
        <xdr:cNvPr id="222" name="n_2mainValue【福祉施設】&#10;有形固定資産減価償却率">
          <a:extLst>
            <a:ext uri="{FF2B5EF4-FFF2-40B4-BE49-F238E27FC236}">
              <a16:creationId xmlns:a16="http://schemas.microsoft.com/office/drawing/2014/main" id="{973FF99D-3A56-4EC1-9A4B-1140CE1E9274}"/>
            </a:ext>
          </a:extLst>
        </xdr:cNvPr>
        <xdr:cNvSpPr txBox="1"/>
      </xdr:nvSpPr>
      <xdr:spPr>
        <a:xfrm>
          <a:off x="2705744" y="1349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92091</xdr:rowOff>
    </xdr:from>
    <xdr:ext cx="405111" cy="259045"/>
    <xdr:sp macro="" textlink="">
      <xdr:nvSpPr>
        <xdr:cNvPr id="223" name="n_3mainValue【福祉施設】&#10;有形固定資産減価償却率">
          <a:extLst>
            <a:ext uri="{FF2B5EF4-FFF2-40B4-BE49-F238E27FC236}">
              <a16:creationId xmlns:a16="http://schemas.microsoft.com/office/drawing/2014/main" id="{D8AA3B05-99BF-4A73-8B38-F8EE663A13B5}"/>
            </a:ext>
          </a:extLst>
        </xdr:cNvPr>
        <xdr:cNvSpPr txBox="1"/>
      </xdr:nvSpPr>
      <xdr:spPr>
        <a:xfrm>
          <a:off x="1816744" y="1346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63516</xdr:rowOff>
    </xdr:from>
    <xdr:ext cx="405111" cy="259045"/>
    <xdr:sp macro="" textlink="">
      <xdr:nvSpPr>
        <xdr:cNvPr id="224" name="n_4mainValue【福祉施設】&#10;有形固定資産減価償却率">
          <a:extLst>
            <a:ext uri="{FF2B5EF4-FFF2-40B4-BE49-F238E27FC236}">
              <a16:creationId xmlns:a16="http://schemas.microsoft.com/office/drawing/2014/main" id="{0BC8445B-6F11-44E6-A914-AA72B50FB678}"/>
            </a:ext>
          </a:extLst>
        </xdr:cNvPr>
        <xdr:cNvSpPr txBox="1"/>
      </xdr:nvSpPr>
      <xdr:spPr>
        <a:xfrm>
          <a:off x="927744" y="1343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a:extLst>
            <a:ext uri="{FF2B5EF4-FFF2-40B4-BE49-F238E27FC236}">
              <a16:creationId xmlns:a16="http://schemas.microsoft.com/office/drawing/2014/main" id="{D3827A31-3C38-44E1-90D7-F168E51FE76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a:extLst>
            <a:ext uri="{FF2B5EF4-FFF2-40B4-BE49-F238E27FC236}">
              <a16:creationId xmlns:a16="http://schemas.microsoft.com/office/drawing/2014/main" id="{C14399BE-07B3-4D14-9579-0E4BC6B6F58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a:extLst>
            <a:ext uri="{FF2B5EF4-FFF2-40B4-BE49-F238E27FC236}">
              <a16:creationId xmlns:a16="http://schemas.microsoft.com/office/drawing/2014/main" id="{46C70DF4-A3FB-471E-BB8B-41E4411874F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a:extLst>
            <a:ext uri="{FF2B5EF4-FFF2-40B4-BE49-F238E27FC236}">
              <a16:creationId xmlns:a16="http://schemas.microsoft.com/office/drawing/2014/main" id="{E0F1E76B-9D54-4AA1-B384-FC857D00A63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a:extLst>
            <a:ext uri="{FF2B5EF4-FFF2-40B4-BE49-F238E27FC236}">
              <a16:creationId xmlns:a16="http://schemas.microsoft.com/office/drawing/2014/main" id="{3F968707-B55B-435F-A387-6C16FFD179D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a:extLst>
            <a:ext uri="{FF2B5EF4-FFF2-40B4-BE49-F238E27FC236}">
              <a16:creationId xmlns:a16="http://schemas.microsoft.com/office/drawing/2014/main" id="{CC3CF520-3275-4808-AA58-148C6E627FD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a:extLst>
            <a:ext uri="{FF2B5EF4-FFF2-40B4-BE49-F238E27FC236}">
              <a16:creationId xmlns:a16="http://schemas.microsoft.com/office/drawing/2014/main" id="{0932412F-8F50-4937-9699-0E7D81E75B7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a:extLst>
            <a:ext uri="{FF2B5EF4-FFF2-40B4-BE49-F238E27FC236}">
              <a16:creationId xmlns:a16="http://schemas.microsoft.com/office/drawing/2014/main" id="{9EFB728A-B908-47FC-91B9-34E7AF6D0B0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a:extLst>
            <a:ext uri="{FF2B5EF4-FFF2-40B4-BE49-F238E27FC236}">
              <a16:creationId xmlns:a16="http://schemas.microsoft.com/office/drawing/2014/main" id="{6C57411F-46B0-472A-A4A9-9E2196DD3CF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a:extLst>
            <a:ext uri="{FF2B5EF4-FFF2-40B4-BE49-F238E27FC236}">
              <a16:creationId xmlns:a16="http://schemas.microsoft.com/office/drawing/2014/main" id="{0A9CEC51-7D45-46A7-939C-F6CC2FDACFD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5" name="直線コネクタ 234">
          <a:extLst>
            <a:ext uri="{FF2B5EF4-FFF2-40B4-BE49-F238E27FC236}">
              <a16:creationId xmlns:a16="http://schemas.microsoft.com/office/drawing/2014/main" id="{F3046A8F-83C5-4F6B-A40A-DA749402048B}"/>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6" name="テキスト ボックス 235">
          <a:extLst>
            <a:ext uri="{FF2B5EF4-FFF2-40B4-BE49-F238E27FC236}">
              <a16:creationId xmlns:a16="http://schemas.microsoft.com/office/drawing/2014/main" id="{BE06B30C-DBF2-4CB1-AB94-F362AECF16D1}"/>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7" name="直線コネクタ 236">
          <a:extLst>
            <a:ext uri="{FF2B5EF4-FFF2-40B4-BE49-F238E27FC236}">
              <a16:creationId xmlns:a16="http://schemas.microsoft.com/office/drawing/2014/main" id="{B52416C7-22C0-4CB9-8144-34EBBE0D38B3}"/>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8" name="テキスト ボックス 237">
          <a:extLst>
            <a:ext uri="{FF2B5EF4-FFF2-40B4-BE49-F238E27FC236}">
              <a16:creationId xmlns:a16="http://schemas.microsoft.com/office/drawing/2014/main" id="{59041DB4-502C-4202-8D39-DF369D221641}"/>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9" name="直線コネクタ 238">
          <a:extLst>
            <a:ext uri="{FF2B5EF4-FFF2-40B4-BE49-F238E27FC236}">
              <a16:creationId xmlns:a16="http://schemas.microsoft.com/office/drawing/2014/main" id="{018478FC-83ED-4F26-A903-24A8B23A48C5}"/>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40" name="テキスト ボックス 239">
          <a:extLst>
            <a:ext uri="{FF2B5EF4-FFF2-40B4-BE49-F238E27FC236}">
              <a16:creationId xmlns:a16="http://schemas.microsoft.com/office/drawing/2014/main" id="{E1D53979-B834-440F-971A-FC31BE220FF8}"/>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1" name="直線コネクタ 240">
          <a:extLst>
            <a:ext uri="{FF2B5EF4-FFF2-40B4-BE49-F238E27FC236}">
              <a16:creationId xmlns:a16="http://schemas.microsoft.com/office/drawing/2014/main" id="{8ED7394B-201A-41C1-87B5-B676F5A253B8}"/>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2" name="テキスト ボックス 241">
          <a:extLst>
            <a:ext uri="{FF2B5EF4-FFF2-40B4-BE49-F238E27FC236}">
              <a16:creationId xmlns:a16="http://schemas.microsoft.com/office/drawing/2014/main" id="{242AC5F2-0E15-4408-8779-31BD21906D2C}"/>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3" name="直線コネクタ 242">
          <a:extLst>
            <a:ext uri="{FF2B5EF4-FFF2-40B4-BE49-F238E27FC236}">
              <a16:creationId xmlns:a16="http://schemas.microsoft.com/office/drawing/2014/main" id="{5FEDF390-7329-4F35-A666-E399EB225AB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4" name="テキスト ボックス 243">
          <a:extLst>
            <a:ext uri="{FF2B5EF4-FFF2-40B4-BE49-F238E27FC236}">
              <a16:creationId xmlns:a16="http://schemas.microsoft.com/office/drawing/2014/main" id="{66C63AF8-2982-4E96-9BC0-11DD0B7C097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5" name="【福祉施設】&#10;一人当たり面積グラフ枠">
          <a:extLst>
            <a:ext uri="{FF2B5EF4-FFF2-40B4-BE49-F238E27FC236}">
              <a16:creationId xmlns:a16="http://schemas.microsoft.com/office/drawing/2014/main" id="{F6E5428A-ED57-4904-B0ED-43C82BA7955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xdr:rowOff>
    </xdr:from>
    <xdr:to>
      <xdr:col>54</xdr:col>
      <xdr:colOff>189865</xdr:colOff>
      <xdr:row>86</xdr:row>
      <xdr:rowOff>36271</xdr:rowOff>
    </xdr:to>
    <xdr:cxnSp macro="">
      <xdr:nvCxnSpPr>
        <xdr:cNvPr id="246" name="直線コネクタ 245">
          <a:extLst>
            <a:ext uri="{FF2B5EF4-FFF2-40B4-BE49-F238E27FC236}">
              <a16:creationId xmlns:a16="http://schemas.microsoft.com/office/drawing/2014/main" id="{FDEB4ABB-34F7-487D-A186-8EB5A6DE0027}"/>
            </a:ext>
          </a:extLst>
        </xdr:cNvPr>
        <xdr:cNvCxnSpPr/>
      </xdr:nvCxnSpPr>
      <xdr:spPr>
        <a:xfrm flipV="1">
          <a:off x="10476865" y="13373709"/>
          <a:ext cx="0" cy="140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47" name="【福祉施設】&#10;一人当たり面積最小値テキスト">
          <a:extLst>
            <a:ext uri="{FF2B5EF4-FFF2-40B4-BE49-F238E27FC236}">
              <a16:creationId xmlns:a16="http://schemas.microsoft.com/office/drawing/2014/main" id="{0E6D2E02-7FC3-4C1E-825E-872B7D510296}"/>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48" name="直線コネクタ 247">
          <a:extLst>
            <a:ext uri="{FF2B5EF4-FFF2-40B4-BE49-F238E27FC236}">
              <a16:creationId xmlns:a16="http://schemas.microsoft.com/office/drawing/2014/main" id="{53B79619-AA84-4BA4-A6C3-8BE03A1A088A}"/>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118736</xdr:rowOff>
    </xdr:from>
    <xdr:ext cx="469744" cy="259045"/>
    <xdr:sp macro="" textlink="">
      <xdr:nvSpPr>
        <xdr:cNvPr id="249" name="【福祉施設】&#10;一人当たり面積最大値テキスト">
          <a:extLst>
            <a:ext uri="{FF2B5EF4-FFF2-40B4-BE49-F238E27FC236}">
              <a16:creationId xmlns:a16="http://schemas.microsoft.com/office/drawing/2014/main" id="{FF49E4F9-4D81-4D69-96F7-CCB1EBD81B7F}"/>
            </a:ext>
          </a:extLst>
        </xdr:cNvPr>
        <xdr:cNvSpPr txBox="1"/>
      </xdr:nvSpPr>
      <xdr:spPr>
        <a:xfrm>
          <a:off x="10515600" y="1314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xdr:rowOff>
    </xdr:from>
    <xdr:to>
      <xdr:col>55</xdr:col>
      <xdr:colOff>88900</xdr:colOff>
      <xdr:row>78</xdr:row>
      <xdr:rowOff>609</xdr:rowOff>
    </xdr:to>
    <xdr:cxnSp macro="">
      <xdr:nvCxnSpPr>
        <xdr:cNvPr id="250" name="直線コネクタ 249">
          <a:extLst>
            <a:ext uri="{FF2B5EF4-FFF2-40B4-BE49-F238E27FC236}">
              <a16:creationId xmlns:a16="http://schemas.microsoft.com/office/drawing/2014/main" id="{BE971B75-04DA-4CB5-BA71-C9AEE2CEBE7D}"/>
            </a:ext>
          </a:extLst>
        </xdr:cNvPr>
        <xdr:cNvCxnSpPr/>
      </xdr:nvCxnSpPr>
      <xdr:spPr>
        <a:xfrm>
          <a:off x="10388600" y="133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6520</xdr:rowOff>
    </xdr:from>
    <xdr:ext cx="469744" cy="259045"/>
    <xdr:sp macro="" textlink="">
      <xdr:nvSpPr>
        <xdr:cNvPr id="251" name="【福祉施設】&#10;一人当たり面積平均値テキスト">
          <a:extLst>
            <a:ext uri="{FF2B5EF4-FFF2-40B4-BE49-F238E27FC236}">
              <a16:creationId xmlns:a16="http://schemas.microsoft.com/office/drawing/2014/main" id="{0A2B8777-0BD6-497B-AC54-E551FDC8260E}"/>
            </a:ext>
          </a:extLst>
        </xdr:cNvPr>
        <xdr:cNvSpPr txBox="1"/>
      </xdr:nvSpPr>
      <xdr:spPr>
        <a:xfrm>
          <a:off x="10515600" y="14408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155093</xdr:rowOff>
    </xdr:from>
    <xdr:to>
      <xdr:col>55</xdr:col>
      <xdr:colOff>50800</xdr:colOff>
      <xdr:row>85</xdr:row>
      <xdr:rowOff>85243</xdr:rowOff>
    </xdr:to>
    <xdr:sp macro="" textlink="">
      <xdr:nvSpPr>
        <xdr:cNvPr id="252" name="フローチャート: 判断 251">
          <a:extLst>
            <a:ext uri="{FF2B5EF4-FFF2-40B4-BE49-F238E27FC236}">
              <a16:creationId xmlns:a16="http://schemas.microsoft.com/office/drawing/2014/main" id="{A0FEA18F-B6CF-4175-8498-71F405D85211}"/>
            </a:ext>
          </a:extLst>
        </xdr:cNvPr>
        <xdr:cNvSpPr/>
      </xdr:nvSpPr>
      <xdr:spPr>
        <a:xfrm>
          <a:off x="10426700" y="1455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2387</xdr:rowOff>
    </xdr:from>
    <xdr:to>
      <xdr:col>50</xdr:col>
      <xdr:colOff>165100</xdr:colOff>
      <xdr:row>85</xdr:row>
      <xdr:rowOff>103987</xdr:rowOff>
    </xdr:to>
    <xdr:sp macro="" textlink="">
      <xdr:nvSpPr>
        <xdr:cNvPr id="253" name="フローチャート: 判断 252">
          <a:extLst>
            <a:ext uri="{FF2B5EF4-FFF2-40B4-BE49-F238E27FC236}">
              <a16:creationId xmlns:a16="http://schemas.microsoft.com/office/drawing/2014/main" id="{AF670226-46BF-46ED-8794-B4EC3B6924AE}"/>
            </a:ext>
          </a:extLst>
        </xdr:cNvPr>
        <xdr:cNvSpPr/>
      </xdr:nvSpPr>
      <xdr:spPr>
        <a:xfrm>
          <a:off x="9588500" y="1457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147777</xdr:rowOff>
    </xdr:from>
    <xdr:to>
      <xdr:col>46</xdr:col>
      <xdr:colOff>38100</xdr:colOff>
      <xdr:row>85</xdr:row>
      <xdr:rowOff>77927</xdr:rowOff>
    </xdr:to>
    <xdr:sp macro="" textlink="">
      <xdr:nvSpPr>
        <xdr:cNvPr id="254" name="フローチャート: 判断 253">
          <a:extLst>
            <a:ext uri="{FF2B5EF4-FFF2-40B4-BE49-F238E27FC236}">
              <a16:creationId xmlns:a16="http://schemas.microsoft.com/office/drawing/2014/main" id="{9D70C044-256A-422B-BD65-3D70DAE3B6F2}"/>
            </a:ext>
          </a:extLst>
        </xdr:cNvPr>
        <xdr:cNvSpPr/>
      </xdr:nvSpPr>
      <xdr:spPr>
        <a:xfrm>
          <a:off x="8699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164236</xdr:rowOff>
    </xdr:from>
    <xdr:to>
      <xdr:col>41</xdr:col>
      <xdr:colOff>101600</xdr:colOff>
      <xdr:row>85</xdr:row>
      <xdr:rowOff>94386</xdr:rowOff>
    </xdr:to>
    <xdr:sp macro="" textlink="">
      <xdr:nvSpPr>
        <xdr:cNvPr id="255" name="フローチャート: 判断 254">
          <a:extLst>
            <a:ext uri="{FF2B5EF4-FFF2-40B4-BE49-F238E27FC236}">
              <a16:creationId xmlns:a16="http://schemas.microsoft.com/office/drawing/2014/main" id="{6BE3EA76-6A57-4949-B249-F1C63815BC4E}"/>
            </a:ext>
          </a:extLst>
        </xdr:cNvPr>
        <xdr:cNvSpPr/>
      </xdr:nvSpPr>
      <xdr:spPr>
        <a:xfrm>
          <a:off x="7810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4217</xdr:rowOff>
    </xdr:from>
    <xdr:to>
      <xdr:col>36</xdr:col>
      <xdr:colOff>165100</xdr:colOff>
      <xdr:row>85</xdr:row>
      <xdr:rowOff>105817</xdr:rowOff>
    </xdr:to>
    <xdr:sp macro="" textlink="">
      <xdr:nvSpPr>
        <xdr:cNvPr id="256" name="フローチャート: 判断 255">
          <a:extLst>
            <a:ext uri="{FF2B5EF4-FFF2-40B4-BE49-F238E27FC236}">
              <a16:creationId xmlns:a16="http://schemas.microsoft.com/office/drawing/2014/main" id="{41FAE745-D01A-4CC3-BB6B-294EE914BE39}"/>
            </a:ext>
          </a:extLst>
        </xdr:cNvPr>
        <xdr:cNvSpPr/>
      </xdr:nvSpPr>
      <xdr:spPr>
        <a:xfrm>
          <a:off x="6921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6A5EA949-48AC-42C3-9253-9812D1A3A40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2F2F0056-FD6B-49A7-8EFA-953F89518CB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9DBA9D2A-884A-4647-9EBA-79F7F2D8F59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84432F62-93D6-46BC-9314-AF20F0B6937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9AF7816D-D6C7-4729-887B-E883192643A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94284</xdr:rowOff>
    </xdr:from>
    <xdr:to>
      <xdr:col>55</xdr:col>
      <xdr:colOff>50800</xdr:colOff>
      <xdr:row>86</xdr:row>
      <xdr:rowOff>24434</xdr:rowOff>
    </xdr:to>
    <xdr:sp macro="" textlink="">
      <xdr:nvSpPr>
        <xdr:cNvPr id="262" name="楕円 261">
          <a:extLst>
            <a:ext uri="{FF2B5EF4-FFF2-40B4-BE49-F238E27FC236}">
              <a16:creationId xmlns:a16="http://schemas.microsoft.com/office/drawing/2014/main" id="{7412AE22-81DE-40BD-8B10-154EC4A633E2}"/>
            </a:ext>
          </a:extLst>
        </xdr:cNvPr>
        <xdr:cNvSpPr/>
      </xdr:nvSpPr>
      <xdr:spPr>
        <a:xfrm>
          <a:off x="10426700" y="1466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9211</xdr:rowOff>
    </xdr:from>
    <xdr:ext cx="469744" cy="259045"/>
    <xdr:sp macro="" textlink="">
      <xdr:nvSpPr>
        <xdr:cNvPr id="263" name="【福祉施設】&#10;一人当たり面積該当値テキスト">
          <a:extLst>
            <a:ext uri="{FF2B5EF4-FFF2-40B4-BE49-F238E27FC236}">
              <a16:creationId xmlns:a16="http://schemas.microsoft.com/office/drawing/2014/main" id="{BAAA37A5-5717-4B5B-B25C-D6668E473651}"/>
            </a:ext>
          </a:extLst>
        </xdr:cNvPr>
        <xdr:cNvSpPr txBox="1"/>
      </xdr:nvSpPr>
      <xdr:spPr>
        <a:xfrm>
          <a:off x="10515600" y="1458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95199</xdr:rowOff>
    </xdr:from>
    <xdr:to>
      <xdr:col>50</xdr:col>
      <xdr:colOff>165100</xdr:colOff>
      <xdr:row>86</xdr:row>
      <xdr:rowOff>25349</xdr:rowOff>
    </xdr:to>
    <xdr:sp macro="" textlink="">
      <xdr:nvSpPr>
        <xdr:cNvPr id="264" name="楕円 263">
          <a:extLst>
            <a:ext uri="{FF2B5EF4-FFF2-40B4-BE49-F238E27FC236}">
              <a16:creationId xmlns:a16="http://schemas.microsoft.com/office/drawing/2014/main" id="{CE2AA929-87DB-420F-BBDF-50E9B204900B}"/>
            </a:ext>
          </a:extLst>
        </xdr:cNvPr>
        <xdr:cNvSpPr/>
      </xdr:nvSpPr>
      <xdr:spPr>
        <a:xfrm>
          <a:off x="9588500" y="146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145084</xdr:rowOff>
    </xdr:from>
    <xdr:to>
      <xdr:col>55</xdr:col>
      <xdr:colOff>0</xdr:colOff>
      <xdr:row>85</xdr:row>
      <xdr:rowOff>145999</xdr:rowOff>
    </xdr:to>
    <xdr:cxnSp macro="">
      <xdr:nvCxnSpPr>
        <xdr:cNvPr id="265" name="直線コネクタ 264">
          <a:extLst>
            <a:ext uri="{FF2B5EF4-FFF2-40B4-BE49-F238E27FC236}">
              <a16:creationId xmlns:a16="http://schemas.microsoft.com/office/drawing/2014/main" id="{986ECF12-D6F3-4B2A-9C69-E9AF9E216559}"/>
            </a:ext>
          </a:extLst>
        </xdr:cNvPr>
        <xdr:cNvCxnSpPr/>
      </xdr:nvCxnSpPr>
      <xdr:spPr>
        <a:xfrm flipV="1">
          <a:off x="9639300" y="14718334"/>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95199</xdr:rowOff>
    </xdr:from>
    <xdr:to>
      <xdr:col>46</xdr:col>
      <xdr:colOff>38100</xdr:colOff>
      <xdr:row>86</xdr:row>
      <xdr:rowOff>25349</xdr:rowOff>
    </xdr:to>
    <xdr:sp macro="" textlink="">
      <xdr:nvSpPr>
        <xdr:cNvPr id="266" name="楕円 265">
          <a:extLst>
            <a:ext uri="{FF2B5EF4-FFF2-40B4-BE49-F238E27FC236}">
              <a16:creationId xmlns:a16="http://schemas.microsoft.com/office/drawing/2014/main" id="{6B64AD9A-3E56-4B11-A903-55EDF10A29BC}"/>
            </a:ext>
          </a:extLst>
        </xdr:cNvPr>
        <xdr:cNvSpPr/>
      </xdr:nvSpPr>
      <xdr:spPr>
        <a:xfrm>
          <a:off x="8699500" y="146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145999</xdr:rowOff>
    </xdr:from>
    <xdr:to>
      <xdr:col>50</xdr:col>
      <xdr:colOff>114300</xdr:colOff>
      <xdr:row>85</xdr:row>
      <xdr:rowOff>145999</xdr:rowOff>
    </xdr:to>
    <xdr:cxnSp macro="">
      <xdr:nvCxnSpPr>
        <xdr:cNvPr id="267" name="直線コネクタ 266">
          <a:extLst>
            <a:ext uri="{FF2B5EF4-FFF2-40B4-BE49-F238E27FC236}">
              <a16:creationId xmlns:a16="http://schemas.microsoft.com/office/drawing/2014/main" id="{4205B259-48A2-4C4D-9A53-212E507C8243}"/>
            </a:ext>
          </a:extLst>
        </xdr:cNvPr>
        <xdr:cNvCxnSpPr/>
      </xdr:nvCxnSpPr>
      <xdr:spPr>
        <a:xfrm>
          <a:off x="8750300" y="147192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96114</xdr:rowOff>
    </xdr:from>
    <xdr:to>
      <xdr:col>41</xdr:col>
      <xdr:colOff>101600</xdr:colOff>
      <xdr:row>86</xdr:row>
      <xdr:rowOff>26264</xdr:rowOff>
    </xdr:to>
    <xdr:sp macro="" textlink="">
      <xdr:nvSpPr>
        <xdr:cNvPr id="268" name="楕円 267">
          <a:extLst>
            <a:ext uri="{FF2B5EF4-FFF2-40B4-BE49-F238E27FC236}">
              <a16:creationId xmlns:a16="http://schemas.microsoft.com/office/drawing/2014/main" id="{23A686AA-5262-4FA8-87B8-80CBB3921C20}"/>
            </a:ext>
          </a:extLst>
        </xdr:cNvPr>
        <xdr:cNvSpPr/>
      </xdr:nvSpPr>
      <xdr:spPr>
        <a:xfrm>
          <a:off x="7810500" y="1466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145999</xdr:rowOff>
    </xdr:from>
    <xdr:to>
      <xdr:col>45</xdr:col>
      <xdr:colOff>177800</xdr:colOff>
      <xdr:row>85</xdr:row>
      <xdr:rowOff>146914</xdr:rowOff>
    </xdr:to>
    <xdr:cxnSp macro="">
      <xdr:nvCxnSpPr>
        <xdr:cNvPr id="269" name="直線コネクタ 268">
          <a:extLst>
            <a:ext uri="{FF2B5EF4-FFF2-40B4-BE49-F238E27FC236}">
              <a16:creationId xmlns:a16="http://schemas.microsoft.com/office/drawing/2014/main" id="{CF2B0866-3F38-4E35-828B-EFE95315C718}"/>
            </a:ext>
          </a:extLst>
        </xdr:cNvPr>
        <xdr:cNvCxnSpPr/>
      </xdr:nvCxnSpPr>
      <xdr:spPr>
        <a:xfrm flipV="1">
          <a:off x="7861300" y="1471924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113488</xdr:rowOff>
    </xdr:from>
    <xdr:to>
      <xdr:col>36</xdr:col>
      <xdr:colOff>165100</xdr:colOff>
      <xdr:row>86</xdr:row>
      <xdr:rowOff>43638</xdr:rowOff>
    </xdr:to>
    <xdr:sp macro="" textlink="">
      <xdr:nvSpPr>
        <xdr:cNvPr id="270" name="楕円 269">
          <a:extLst>
            <a:ext uri="{FF2B5EF4-FFF2-40B4-BE49-F238E27FC236}">
              <a16:creationId xmlns:a16="http://schemas.microsoft.com/office/drawing/2014/main" id="{C443C197-2016-42FB-B374-ADD005782485}"/>
            </a:ext>
          </a:extLst>
        </xdr:cNvPr>
        <xdr:cNvSpPr/>
      </xdr:nvSpPr>
      <xdr:spPr>
        <a:xfrm>
          <a:off x="6921500" y="1468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146914</xdr:rowOff>
    </xdr:from>
    <xdr:to>
      <xdr:col>41</xdr:col>
      <xdr:colOff>50800</xdr:colOff>
      <xdr:row>85</xdr:row>
      <xdr:rowOff>164288</xdr:rowOff>
    </xdr:to>
    <xdr:cxnSp macro="">
      <xdr:nvCxnSpPr>
        <xdr:cNvPr id="271" name="直線コネクタ 270">
          <a:extLst>
            <a:ext uri="{FF2B5EF4-FFF2-40B4-BE49-F238E27FC236}">
              <a16:creationId xmlns:a16="http://schemas.microsoft.com/office/drawing/2014/main" id="{4F7B8150-AC32-4916-B15B-218284194F9B}"/>
            </a:ext>
          </a:extLst>
        </xdr:cNvPr>
        <xdr:cNvCxnSpPr/>
      </xdr:nvCxnSpPr>
      <xdr:spPr>
        <a:xfrm flipV="1">
          <a:off x="6972300" y="14720164"/>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120514</xdr:rowOff>
    </xdr:from>
    <xdr:ext cx="469744" cy="259045"/>
    <xdr:sp macro="" textlink="">
      <xdr:nvSpPr>
        <xdr:cNvPr id="272" name="n_1aveValue【福祉施設】&#10;一人当たり面積">
          <a:extLst>
            <a:ext uri="{FF2B5EF4-FFF2-40B4-BE49-F238E27FC236}">
              <a16:creationId xmlns:a16="http://schemas.microsoft.com/office/drawing/2014/main" id="{77905B1C-9196-4905-8BE1-DF479089110E}"/>
            </a:ext>
          </a:extLst>
        </xdr:cNvPr>
        <xdr:cNvSpPr txBox="1"/>
      </xdr:nvSpPr>
      <xdr:spPr>
        <a:xfrm>
          <a:off x="9391727" y="1435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94454</xdr:rowOff>
    </xdr:from>
    <xdr:ext cx="469744" cy="259045"/>
    <xdr:sp macro="" textlink="">
      <xdr:nvSpPr>
        <xdr:cNvPr id="273" name="n_2aveValue【福祉施設】&#10;一人当たり面積">
          <a:extLst>
            <a:ext uri="{FF2B5EF4-FFF2-40B4-BE49-F238E27FC236}">
              <a16:creationId xmlns:a16="http://schemas.microsoft.com/office/drawing/2014/main" id="{AEAEC9A9-C2DC-407B-82D6-5F1D3069D1E0}"/>
            </a:ext>
          </a:extLst>
        </xdr:cNvPr>
        <xdr:cNvSpPr txBox="1"/>
      </xdr:nvSpPr>
      <xdr:spPr>
        <a:xfrm>
          <a:off x="85154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110913</xdr:rowOff>
    </xdr:from>
    <xdr:ext cx="469744" cy="259045"/>
    <xdr:sp macro="" textlink="">
      <xdr:nvSpPr>
        <xdr:cNvPr id="274" name="n_3aveValue【福祉施設】&#10;一人当たり面積">
          <a:extLst>
            <a:ext uri="{FF2B5EF4-FFF2-40B4-BE49-F238E27FC236}">
              <a16:creationId xmlns:a16="http://schemas.microsoft.com/office/drawing/2014/main" id="{62993C6C-87E9-4893-A364-90A7D799BF6A}"/>
            </a:ext>
          </a:extLst>
        </xdr:cNvPr>
        <xdr:cNvSpPr txBox="1"/>
      </xdr:nvSpPr>
      <xdr:spPr>
        <a:xfrm>
          <a:off x="7626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122344</xdr:rowOff>
    </xdr:from>
    <xdr:ext cx="469744" cy="259045"/>
    <xdr:sp macro="" textlink="">
      <xdr:nvSpPr>
        <xdr:cNvPr id="275" name="n_4aveValue【福祉施設】&#10;一人当たり面積">
          <a:extLst>
            <a:ext uri="{FF2B5EF4-FFF2-40B4-BE49-F238E27FC236}">
              <a16:creationId xmlns:a16="http://schemas.microsoft.com/office/drawing/2014/main" id="{C82AB5CB-65A0-4521-B994-0511F3DD49BC}"/>
            </a:ext>
          </a:extLst>
        </xdr:cNvPr>
        <xdr:cNvSpPr txBox="1"/>
      </xdr:nvSpPr>
      <xdr:spPr>
        <a:xfrm>
          <a:off x="6737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16476</xdr:rowOff>
    </xdr:from>
    <xdr:ext cx="469744" cy="259045"/>
    <xdr:sp macro="" textlink="">
      <xdr:nvSpPr>
        <xdr:cNvPr id="276" name="n_1mainValue【福祉施設】&#10;一人当たり面積">
          <a:extLst>
            <a:ext uri="{FF2B5EF4-FFF2-40B4-BE49-F238E27FC236}">
              <a16:creationId xmlns:a16="http://schemas.microsoft.com/office/drawing/2014/main" id="{03C049E4-A165-444F-84DD-C5154B2349B5}"/>
            </a:ext>
          </a:extLst>
        </xdr:cNvPr>
        <xdr:cNvSpPr txBox="1"/>
      </xdr:nvSpPr>
      <xdr:spPr>
        <a:xfrm>
          <a:off x="9391727" y="14761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16476</xdr:rowOff>
    </xdr:from>
    <xdr:ext cx="469744" cy="259045"/>
    <xdr:sp macro="" textlink="">
      <xdr:nvSpPr>
        <xdr:cNvPr id="277" name="n_2mainValue【福祉施設】&#10;一人当たり面積">
          <a:extLst>
            <a:ext uri="{FF2B5EF4-FFF2-40B4-BE49-F238E27FC236}">
              <a16:creationId xmlns:a16="http://schemas.microsoft.com/office/drawing/2014/main" id="{83FDCB91-3F5B-455B-A0B7-103576B8F3BB}"/>
            </a:ext>
          </a:extLst>
        </xdr:cNvPr>
        <xdr:cNvSpPr txBox="1"/>
      </xdr:nvSpPr>
      <xdr:spPr>
        <a:xfrm>
          <a:off x="8515427" y="14761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17391</xdr:rowOff>
    </xdr:from>
    <xdr:ext cx="469744" cy="259045"/>
    <xdr:sp macro="" textlink="">
      <xdr:nvSpPr>
        <xdr:cNvPr id="278" name="n_3mainValue【福祉施設】&#10;一人当たり面積">
          <a:extLst>
            <a:ext uri="{FF2B5EF4-FFF2-40B4-BE49-F238E27FC236}">
              <a16:creationId xmlns:a16="http://schemas.microsoft.com/office/drawing/2014/main" id="{4E0798E3-01A8-40D2-AC00-A6322FD7046D}"/>
            </a:ext>
          </a:extLst>
        </xdr:cNvPr>
        <xdr:cNvSpPr txBox="1"/>
      </xdr:nvSpPr>
      <xdr:spPr>
        <a:xfrm>
          <a:off x="7626427" y="1476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34765</xdr:rowOff>
    </xdr:from>
    <xdr:ext cx="469744" cy="259045"/>
    <xdr:sp macro="" textlink="">
      <xdr:nvSpPr>
        <xdr:cNvPr id="279" name="n_4mainValue【福祉施設】&#10;一人当たり面積">
          <a:extLst>
            <a:ext uri="{FF2B5EF4-FFF2-40B4-BE49-F238E27FC236}">
              <a16:creationId xmlns:a16="http://schemas.microsoft.com/office/drawing/2014/main" id="{13C135FB-AEDE-4C86-9278-A30A86A7777A}"/>
            </a:ext>
          </a:extLst>
        </xdr:cNvPr>
        <xdr:cNvSpPr txBox="1"/>
      </xdr:nvSpPr>
      <xdr:spPr>
        <a:xfrm>
          <a:off x="6737427" y="14779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A862AEBD-8040-4BEF-AB49-E97B7345035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BFA16C28-2195-4933-8AC1-821F50001B0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412939F4-2CF9-41CF-B2FE-7F693822300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E63EEC2F-B611-4074-A201-B727EAAC130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ABC19BE4-AC8A-4F24-8C79-073338254B4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5A749D74-13B7-4D57-B23C-83E42FC66BC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3AAB3341-7376-4704-A908-B53402667BD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9C7D2C2C-AD57-4982-BFA7-748632D7377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a:extLst>
            <a:ext uri="{FF2B5EF4-FFF2-40B4-BE49-F238E27FC236}">
              <a16:creationId xmlns:a16="http://schemas.microsoft.com/office/drawing/2014/main" id="{58FE1ACE-194D-4B41-9D3C-B5E7DF7BD27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a:extLst>
            <a:ext uri="{FF2B5EF4-FFF2-40B4-BE49-F238E27FC236}">
              <a16:creationId xmlns:a16="http://schemas.microsoft.com/office/drawing/2014/main" id="{C026FEDC-9FB5-4966-AF74-8F62E8D8E64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a:extLst>
            <a:ext uri="{FF2B5EF4-FFF2-40B4-BE49-F238E27FC236}">
              <a16:creationId xmlns:a16="http://schemas.microsoft.com/office/drawing/2014/main" id="{D814ADEC-F707-48C0-B16D-69D94FD2736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a:extLst>
            <a:ext uri="{FF2B5EF4-FFF2-40B4-BE49-F238E27FC236}">
              <a16:creationId xmlns:a16="http://schemas.microsoft.com/office/drawing/2014/main" id="{C43DF279-BC1F-4998-A02F-FE14CF979DF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a:extLst>
            <a:ext uri="{FF2B5EF4-FFF2-40B4-BE49-F238E27FC236}">
              <a16:creationId xmlns:a16="http://schemas.microsoft.com/office/drawing/2014/main" id="{61DB954C-AA72-4B8D-863F-833B241139D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a:extLst>
            <a:ext uri="{FF2B5EF4-FFF2-40B4-BE49-F238E27FC236}">
              <a16:creationId xmlns:a16="http://schemas.microsoft.com/office/drawing/2014/main" id="{094D39DF-165A-42C3-BEC9-203A6F60256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a:extLst>
            <a:ext uri="{FF2B5EF4-FFF2-40B4-BE49-F238E27FC236}">
              <a16:creationId xmlns:a16="http://schemas.microsoft.com/office/drawing/2014/main" id="{445B5A66-372B-4469-AD65-E7114EEF2A4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a:extLst>
            <a:ext uri="{FF2B5EF4-FFF2-40B4-BE49-F238E27FC236}">
              <a16:creationId xmlns:a16="http://schemas.microsoft.com/office/drawing/2014/main" id="{D899FD15-A7FC-4D5D-9800-36EDC183F31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a:extLst>
            <a:ext uri="{FF2B5EF4-FFF2-40B4-BE49-F238E27FC236}">
              <a16:creationId xmlns:a16="http://schemas.microsoft.com/office/drawing/2014/main" id="{30931059-8FAC-4CC3-B32E-765ECE50E53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a:extLst>
            <a:ext uri="{FF2B5EF4-FFF2-40B4-BE49-F238E27FC236}">
              <a16:creationId xmlns:a16="http://schemas.microsoft.com/office/drawing/2014/main" id="{EB53E45E-4D86-4BF5-99B5-F83A5722586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a:extLst>
            <a:ext uri="{FF2B5EF4-FFF2-40B4-BE49-F238E27FC236}">
              <a16:creationId xmlns:a16="http://schemas.microsoft.com/office/drawing/2014/main" id="{2D0A7080-FC45-4A80-BA6A-20B14274F67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a:extLst>
            <a:ext uri="{FF2B5EF4-FFF2-40B4-BE49-F238E27FC236}">
              <a16:creationId xmlns:a16="http://schemas.microsoft.com/office/drawing/2014/main" id="{860D2DC9-9A30-4B25-A42C-E99A976D62E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a:extLst>
            <a:ext uri="{FF2B5EF4-FFF2-40B4-BE49-F238E27FC236}">
              <a16:creationId xmlns:a16="http://schemas.microsoft.com/office/drawing/2014/main" id="{DD8C1D06-564A-4E73-9568-C22A0A9E897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a:extLst>
            <a:ext uri="{FF2B5EF4-FFF2-40B4-BE49-F238E27FC236}">
              <a16:creationId xmlns:a16="http://schemas.microsoft.com/office/drawing/2014/main" id="{A5D50845-6F3A-456C-83B0-EC3B8E5BEDB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a:extLst>
            <a:ext uri="{FF2B5EF4-FFF2-40B4-BE49-F238E27FC236}">
              <a16:creationId xmlns:a16="http://schemas.microsoft.com/office/drawing/2014/main" id="{16D7264B-9936-40D4-9B17-D9FA4F26A01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a:extLst>
            <a:ext uri="{FF2B5EF4-FFF2-40B4-BE49-F238E27FC236}">
              <a16:creationId xmlns:a16="http://schemas.microsoft.com/office/drawing/2014/main" id="{A6F02F0D-D36C-49E0-B7FD-F05789D4B60D}"/>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4" name="正方形/長方形 303">
          <a:extLst>
            <a:ext uri="{FF2B5EF4-FFF2-40B4-BE49-F238E27FC236}">
              <a16:creationId xmlns:a16="http://schemas.microsoft.com/office/drawing/2014/main" id="{92AF7781-7FF6-4DF3-B5F1-F8FC1C25E33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5" name="正方形/長方形 304">
          <a:extLst>
            <a:ext uri="{FF2B5EF4-FFF2-40B4-BE49-F238E27FC236}">
              <a16:creationId xmlns:a16="http://schemas.microsoft.com/office/drawing/2014/main" id="{04F1EEA7-E05E-419E-BE42-E365784329D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6" name="正方形/長方形 305">
          <a:extLst>
            <a:ext uri="{FF2B5EF4-FFF2-40B4-BE49-F238E27FC236}">
              <a16:creationId xmlns:a16="http://schemas.microsoft.com/office/drawing/2014/main" id="{B2E36139-DE11-4981-8DFF-3B947E4E954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7" name="正方形/長方形 306">
          <a:extLst>
            <a:ext uri="{FF2B5EF4-FFF2-40B4-BE49-F238E27FC236}">
              <a16:creationId xmlns:a16="http://schemas.microsoft.com/office/drawing/2014/main" id="{F36DD317-B283-40A9-9918-58DB1C6A807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8" name="正方形/長方形 307">
          <a:extLst>
            <a:ext uri="{FF2B5EF4-FFF2-40B4-BE49-F238E27FC236}">
              <a16:creationId xmlns:a16="http://schemas.microsoft.com/office/drawing/2014/main" id="{D186CCCC-0613-4ABB-A953-A4BF05D15C3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9" name="正方形/長方形 308">
          <a:extLst>
            <a:ext uri="{FF2B5EF4-FFF2-40B4-BE49-F238E27FC236}">
              <a16:creationId xmlns:a16="http://schemas.microsoft.com/office/drawing/2014/main" id="{331359D9-3E5B-468D-9341-9261B86168D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0" name="正方形/長方形 309">
          <a:extLst>
            <a:ext uri="{FF2B5EF4-FFF2-40B4-BE49-F238E27FC236}">
              <a16:creationId xmlns:a16="http://schemas.microsoft.com/office/drawing/2014/main" id="{8D2CB0A0-2825-43B8-B5F9-4B12A9D9D0C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1" name="正方形/長方形 310">
          <a:extLst>
            <a:ext uri="{FF2B5EF4-FFF2-40B4-BE49-F238E27FC236}">
              <a16:creationId xmlns:a16="http://schemas.microsoft.com/office/drawing/2014/main" id="{07F26AB4-01BA-4346-83F7-ED1EE4C15A3D}"/>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2" name="正方形/長方形 311">
          <a:extLst>
            <a:ext uri="{FF2B5EF4-FFF2-40B4-BE49-F238E27FC236}">
              <a16:creationId xmlns:a16="http://schemas.microsoft.com/office/drawing/2014/main" id="{7AD1C430-13E7-4D4C-AAF1-96BA831731D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3" name="正方形/長方形 312">
          <a:extLst>
            <a:ext uri="{FF2B5EF4-FFF2-40B4-BE49-F238E27FC236}">
              <a16:creationId xmlns:a16="http://schemas.microsoft.com/office/drawing/2014/main" id="{E1A93AF9-873F-4C42-810A-C40EDDC6E35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4" name="正方形/長方形 313">
          <a:extLst>
            <a:ext uri="{FF2B5EF4-FFF2-40B4-BE49-F238E27FC236}">
              <a16:creationId xmlns:a16="http://schemas.microsoft.com/office/drawing/2014/main" id="{13CEC453-EE2D-48FA-A51F-40BA38D7CA0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5" name="正方形/長方形 314">
          <a:extLst>
            <a:ext uri="{FF2B5EF4-FFF2-40B4-BE49-F238E27FC236}">
              <a16:creationId xmlns:a16="http://schemas.microsoft.com/office/drawing/2014/main" id="{FE204E93-3CDF-4D18-A402-40792B09037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6" name="正方形/長方形 315">
          <a:extLst>
            <a:ext uri="{FF2B5EF4-FFF2-40B4-BE49-F238E27FC236}">
              <a16:creationId xmlns:a16="http://schemas.microsoft.com/office/drawing/2014/main" id="{C23EB3F4-6377-4142-8C73-12274984A22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7" name="正方形/長方形 316">
          <a:extLst>
            <a:ext uri="{FF2B5EF4-FFF2-40B4-BE49-F238E27FC236}">
              <a16:creationId xmlns:a16="http://schemas.microsoft.com/office/drawing/2014/main" id="{9A66B09A-4FFE-4291-8D72-1AFC0F4D307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8" name="正方形/長方形 317">
          <a:extLst>
            <a:ext uri="{FF2B5EF4-FFF2-40B4-BE49-F238E27FC236}">
              <a16:creationId xmlns:a16="http://schemas.microsoft.com/office/drawing/2014/main" id="{AAC6D98D-9A2F-4A9A-9F4B-BDCFB899EB2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9" name="正方形/長方形 318">
          <a:extLst>
            <a:ext uri="{FF2B5EF4-FFF2-40B4-BE49-F238E27FC236}">
              <a16:creationId xmlns:a16="http://schemas.microsoft.com/office/drawing/2014/main" id="{E877CDA0-B3DF-4F59-B075-F1BEAAF2A93E}"/>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20" name="正方形/長方形 319">
          <a:extLst>
            <a:ext uri="{FF2B5EF4-FFF2-40B4-BE49-F238E27FC236}">
              <a16:creationId xmlns:a16="http://schemas.microsoft.com/office/drawing/2014/main" id="{F1EF0D59-F618-44E9-9F90-A9E62524B94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1" name="正方形/長方形 320">
          <a:extLst>
            <a:ext uri="{FF2B5EF4-FFF2-40B4-BE49-F238E27FC236}">
              <a16:creationId xmlns:a16="http://schemas.microsoft.com/office/drawing/2014/main" id="{101C6C42-44B9-482B-ACA4-24B48B6E7A3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2" name="正方形/長方形 321">
          <a:extLst>
            <a:ext uri="{FF2B5EF4-FFF2-40B4-BE49-F238E27FC236}">
              <a16:creationId xmlns:a16="http://schemas.microsoft.com/office/drawing/2014/main" id="{1884C2A9-1AED-459C-B829-B169CAD413C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3" name="正方形/長方形 322">
          <a:extLst>
            <a:ext uri="{FF2B5EF4-FFF2-40B4-BE49-F238E27FC236}">
              <a16:creationId xmlns:a16="http://schemas.microsoft.com/office/drawing/2014/main" id="{02CE3EF5-B171-44E0-8C33-95CBFF4EA13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4" name="正方形/長方形 323">
          <a:extLst>
            <a:ext uri="{FF2B5EF4-FFF2-40B4-BE49-F238E27FC236}">
              <a16:creationId xmlns:a16="http://schemas.microsoft.com/office/drawing/2014/main" id="{A5898634-9610-461B-8B40-30B4DE7DF77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5" name="正方形/長方形 324">
          <a:extLst>
            <a:ext uri="{FF2B5EF4-FFF2-40B4-BE49-F238E27FC236}">
              <a16:creationId xmlns:a16="http://schemas.microsoft.com/office/drawing/2014/main" id="{B1E2B45A-6698-47EF-8B03-72D6BD54508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6" name="正方形/長方形 325">
          <a:extLst>
            <a:ext uri="{FF2B5EF4-FFF2-40B4-BE49-F238E27FC236}">
              <a16:creationId xmlns:a16="http://schemas.microsoft.com/office/drawing/2014/main" id="{EA9647DD-77E2-4B56-A79C-C0542C7863D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7" name="正方形/長方形 326">
          <a:extLst>
            <a:ext uri="{FF2B5EF4-FFF2-40B4-BE49-F238E27FC236}">
              <a16:creationId xmlns:a16="http://schemas.microsoft.com/office/drawing/2014/main" id="{A388402C-14A3-4813-B44A-10032B8ABB51}"/>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28" name="正方形/長方形 327">
          <a:extLst>
            <a:ext uri="{FF2B5EF4-FFF2-40B4-BE49-F238E27FC236}">
              <a16:creationId xmlns:a16="http://schemas.microsoft.com/office/drawing/2014/main" id="{406A4319-F097-4989-935F-09EF1892327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9" name="正方形/長方形 328">
          <a:extLst>
            <a:ext uri="{FF2B5EF4-FFF2-40B4-BE49-F238E27FC236}">
              <a16:creationId xmlns:a16="http://schemas.microsoft.com/office/drawing/2014/main" id="{02973A86-F321-49CA-8A8C-991992F71C4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30" name="正方形/長方形 329">
          <a:extLst>
            <a:ext uri="{FF2B5EF4-FFF2-40B4-BE49-F238E27FC236}">
              <a16:creationId xmlns:a16="http://schemas.microsoft.com/office/drawing/2014/main" id="{E57FF925-23FC-4364-97D0-0836E4BA6F7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1" name="正方形/長方形 330">
          <a:extLst>
            <a:ext uri="{FF2B5EF4-FFF2-40B4-BE49-F238E27FC236}">
              <a16:creationId xmlns:a16="http://schemas.microsoft.com/office/drawing/2014/main" id="{1175CB74-60C0-4BEB-B21F-BB9C4643CD8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2" name="正方形/長方形 331">
          <a:extLst>
            <a:ext uri="{FF2B5EF4-FFF2-40B4-BE49-F238E27FC236}">
              <a16:creationId xmlns:a16="http://schemas.microsoft.com/office/drawing/2014/main" id="{D2261851-8025-44FB-A759-0E4C8C38BE2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3" name="正方形/長方形 332">
          <a:extLst>
            <a:ext uri="{FF2B5EF4-FFF2-40B4-BE49-F238E27FC236}">
              <a16:creationId xmlns:a16="http://schemas.microsoft.com/office/drawing/2014/main" id="{F6317688-4463-4283-881A-BEB6E92307D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4" name="正方形/長方形 333">
          <a:extLst>
            <a:ext uri="{FF2B5EF4-FFF2-40B4-BE49-F238E27FC236}">
              <a16:creationId xmlns:a16="http://schemas.microsoft.com/office/drawing/2014/main" id="{83B2AD56-A949-4B7A-A016-BAA72C465AB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5" name="正方形/長方形 334">
          <a:extLst>
            <a:ext uri="{FF2B5EF4-FFF2-40B4-BE49-F238E27FC236}">
              <a16:creationId xmlns:a16="http://schemas.microsoft.com/office/drawing/2014/main" id="{3C0150EC-C878-40C9-AC5D-A4B62E34AAC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6" name="テキスト ボックス 335">
          <a:extLst>
            <a:ext uri="{FF2B5EF4-FFF2-40B4-BE49-F238E27FC236}">
              <a16:creationId xmlns:a16="http://schemas.microsoft.com/office/drawing/2014/main" id="{182FF169-D1CA-4993-BF4F-562275C1EC7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7" name="直線コネクタ 336">
          <a:extLst>
            <a:ext uri="{FF2B5EF4-FFF2-40B4-BE49-F238E27FC236}">
              <a16:creationId xmlns:a16="http://schemas.microsoft.com/office/drawing/2014/main" id="{C727D356-FB5A-447E-92EF-BBE9EFFBB99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38" name="テキスト ボックス 337">
          <a:extLst>
            <a:ext uri="{FF2B5EF4-FFF2-40B4-BE49-F238E27FC236}">
              <a16:creationId xmlns:a16="http://schemas.microsoft.com/office/drawing/2014/main" id="{A92070B9-FC53-464D-9B21-844382CAE84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39" name="直線コネクタ 338">
          <a:extLst>
            <a:ext uri="{FF2B5EF4-FFF2-40B4-BE49-F238E27FC236}">
              <a16:creationId xmlns:a16="http://schemas.microsoft.com/office/drawing/2014/main" id="{6513ADB1-CFF2-4E72-A700-EE6D5E4E7BC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40" name="テキスト ボックス 339">
          <a:extLst>
            <a:ext uri="{FF2B5EF4-FFF2-40B4-BE49-F238E27FC236}">
              <a16:creationId xmlns:a16="http://schemas.microsoft.com/office/drawing/2014/main" id="{A3BBBEA0-8054-4A53-931B-134EA5DC3095}"/>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41" name="直線コネクタ 340">
          <a:extLst>
            <a:ext uri="{FF2B5EF4-FFF2-40B4-BE49-F238E27FC236}">
              <a16:creationId xmlns:a16="http://schemas.microsoft.com/office/drawing/2014/main" id="{2DB7FCDF-E19F-4E77-8D50-A2D216EF40E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42" name="テキスト ボックス 341">
          <a:extLst>
            <a:ext uri="{FF2B5EF4-FFF2-40B4-BE49-F238E27FC236}">
              <a16:creationId xmlns:a16="http://schemas.microsoft.com/office/drawing/2014/main" id="{2B196919-F0C4-40EF-829E-59BF32C91CC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43" name="直線コネクタ 342">
          <a:extLst>
            <a:ext uri="{FF2B5EF4-FFF2-40B4-BE49-F238E27FC236}">
              <a16:creationId xmlns:a16="http://schemas.microsoft.com/office/drawing/2014/main" id="{0C0DAD56-9695-4B0C-84B2-13A69FBE26E9}"/>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44" name="テキスト ボックス 343">
          <a:extLst>
            <a:ext uri="{FF2B5EF4-FFF2-40B4-BE49-F238E27FC236}">
              <a16:creationId xmlns:a16="http://schemas.microsoft.com/office/drawing/2014/main" id="{73A60AAB-BB49-46F2-B544-E401F8F722FC}"/>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45" name="直線コネクタ 344">
          <a:extLst>
            <a:ext uri="{FF2B5EF4-FFF2-40B4-BE49-F238E27FC236}">
              <a16:creationId xmlns:a16="http://schemas.microsoft.com/office/drawing/2014/main" id="{5C39F7F1-4BFE-4AB9-8D86-6863568A8FE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46" name="テキスト ボックス 345">
          <a:extLst>
            <a:ext uri="{FF2B5EF4-FFF2-40B4-BE49-F238E27FC236}">
              <a16:creationId xmlns:a16="http://schemas.microsoft.com/office/drawing/2014/main" id="{1605559F-D2BB-4DB1-AF08-410E0503A0D9}"/>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47" name="直線コネクタ 346">
          <a:extLst>
            <a:ext uri="{FF2B5EF4-FFF2-40B4-BE49-F238E27FC236}">
              <a16:creationId xmlns:a16="http://schemas.microsoft.com/office/drawing/2014/main" id="{6D236B3B-AE87-46D1-A1BE-545869BAE83A}"/>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48" name="テキスト ボックス 347">
          <a:extLst>
            <a:ext uri="{FF2B5EF4-FFF2-40B4-BE49-F238E27FC236}">
              <a16:creationId xmlns:a16="http://schemas.microsoft.com/office/drawing/2014/main" id="{361A41A4-4167-409F-95A0-DC0D6E72625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49" name="直線コネクタ 348">
          <a:extLst>
            <a:ext uri="{FF2B5EF4-FFF2-40B4-BE49-F238E27FC236}">
              <a16:creationId xmlns:a16="http://schemas.microsoft.com/office/drawing/2014/main" id="{685CE85F-C482-4EE5-A9C0-DF0492AD70A7}"/>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50" name="テキスト ボックス 349">
          <a:extLst>
            <a:ext uri="{FF2B5EF4-FFF2-40B4-BE49-F238E27FC236}">
              <a16:creationId xmlns:a16="http://schemas.microsoft.com/office/drawing/2014/main" id="{2DF44AF2-D9B7-4672-AE2F-B48B42425E0A}"/>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51" name="直線コネクタ 350">
          <a:extLst>
            <a:ext uri="{FF2B5EF4-FFF2-40B4-BE49-F238E27FC236}">
              <a16:creationId xmlns:a16="http://schemas.microsoft.com/office/drawing/2014/main" id="{9510B6C2-A51C-46BD-AD6B-144A89E44AC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2" name="【消防施設】&#10;有形固定資産減価償却率グラフ枠">
          <a:extLst>
            <a:ext uri="{FF2B5EF4-FFF2-40B4-BE49-F238E27FC236}">
              <a16:creationId xmlns:a16="http://schemas.microsoft.com/office/drawing/2014/main" id="{FB1E8971-AA41-4974-8B10-F4403A6EB10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86</xdr:row>
      <xdr:rowOff>168729</xdr:rowOff>
    </xdr:to>
    <xdr:cxnSp macro="">
      <xdr:nvCxnSpPr>
        <xdr:cNvPr id="353" name="直線コネクタ 352">
          <a:extLst>
            <a:ext uri="{FF2B5EF4-FFF2-40B4-BE49-F238E27FC236}">
              <a16:creationId xmlns:a16="http://schemas.microsoft.com/office/drawing/2014/main" id="{8896F6E6-9CB9-4CD5-8569-5977DAB9EE61}"/>
            </a:ext>
          </a:extLst>
        </xdr:cNvPr>
        <xdr:cNvCxnSpPr/>
      </xdr:nvCxnSpPr>
      <xdr:spPr>
        <a:xfrm flipV="1">
          <a:off x="16318864" y="1340793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54" name="【消防施設】&#10;有形固定資産減価償却率最小値テキスト">
          <a:extLst>
            <a:ext uri="{FF2B5EF4-FFF2-40B4-BE49-F238E27FC236}">
              <a16:creationId xmlns:a16="http://schemas.microsoft.com/office/drawing/2014/main" id="{EADE4247-BF03-4F91-8A60-194D13F5DFB6}"/>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55" name="直線コネクタ 354">
          <a:extLst>
            <a:ext uri="{FF2B5EF4-FFF2-40B4-BE49-F238E27FC236}">
              <a16:creationId xmlns:a16="http://schemas.microsoft.com/office/drawing/2014/main" id="{8546E6BC-1750-4726-98EA-F57AFD100D0E}"/>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340478" cy="259045"/>
    <xdr:sp macro="" textlink="">
      <xdr:nvSpPr>
        <xdr:cNvPr id="356" name="【消防施設】&#10;有形固定資産減価償却率最大値テキスト">
          <a:extLst>
            <a:ext uri="{FF2B5EF4-FFF2-40B4-BE49-F238E27FC236}">
              <a16:creationId xmlns:a16="http://schemas.microsoft.com/office/drawing/2014/main" id="{0334F774-364F-4C7E-9098-CAE7ACCA5EF3}"/>
            </a:ext>
          </a:extLst>
        </xdr:cNvPr>
        <xdr:cNvSpPr txBox="1"/>
      </xdr:nvSpPr>
      <xdr:spPr>
        <a:xfrm>
          <a:off x="16357600" y="131831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357" name="直線コネクタ 356">
          <a:extLst>
            <a:ext uri="{FF2B5EF4-FFF2-40B4-BE49-F238E27FC236}">
              <a16:creationId xmlns:a16="http://schemas.microsoft.com/office/drawing/2014/main" id="{470FB10E-A143-47C0-87F6-D4D7A24848EF}"/>
            </a:ext>
          </a:extLst>
        </xdr:cNvPr>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155501</xdr:rowOff>
    </xdr:from>
    <xdr:ext cx="405111" cy="259045"/>
    <xdr:sp macro="" textlink="">
      <xdr:nvSpPr>
        <xdr:cNvPr id="358" name="【消防施設】&#10;有形固定資産減価償却率平均値テキスト">
          <a:extLst>
            <a:ext uri="{FF2B5EF4-FFF2-40B4-BE49-F238E27FC236}">
              <a16:creationId xmlns:a16="http://schemas.microsoft.com/office/drawing/2014/main" id="{5E0456D4-E11C-469E-B631-C6DD6B81A08B}"/>
            </a:ext>
          </a:extLst>
        </xdr:cNvPr>
        <xdr:cNvSpPr txBox="1"/>
      </xdr:nvSpPr>
      <xdr:spPr>
        <a:xfrm>
          <a:off x="16357600" y="1404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132624</xdr:rowOff>
    </xdr:from>
    <xdr:to>
      <xdr:col>85</xdr:col>
      <xdr:colOff>177800</xdr:colOff>
      <xdr:row>83</xdr:row>
      <xdr:rowOff>62774</xdr:rowOff>
    </xdr:to>
    <xdr:sp macro="" textlink="">
      <xdr:nvSpPr>
        <xdr:cNvPr id="359" name="フローチャート: 判断 358">
          <a:extLst>
            <a:ext uri="{FF2B5EF4-FFF2-40B4-BE49-F238E27FC236}">
              <a16:creationId xmlns:a16="http://schemas.microsoft.com/office/drawing/2014/main" id="{610972CE-5F75-4C9F-9226-83A3A0E757DE}"/>
            </a:ext>
          </a:extLst>
        </xdr:cNvPr>
        <xdr:cNvSpPr/>
      </xdr:nvSpPr>
      <xdr:spPr>
        <a:xfrm>
          <a:off x="162687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47716</xdr:rowOff>
    </xdr:from>
    <xdr:to>
      <xdr:col>81</xdr:col>
      <xdr:colOff>101600</xdr:colOff>
      <xdr:row>83</xdr:row>
      <xdr:rowOff>149316</xdr:rowOff>
    </xdr:to>
    <xdr:sp macro="" textlink="">
      <xdr:nvSpPr>
        <xdr:cNvPr id="360" name="フローチャート: 判断 359">
          <a:extLst>
            <a:ext uri="{FF2B5EF4-FFF2-40B4-BE49-F238E27FC236}">
              <a16:creationId xmlns:a16="http://schemas.microsoft.com/office/drawing/2014/main" id="{9F1841C3-4A40-4072-BC5A-4AB37983CB58}"/>
            </a:ext>
          </a:extLst>
        </xdr:cNvPr>
        <xdr:cNvSpPr/>
      </xdr:nvSpPr>
      <xdr:spPr>
        <a:xfrm>
          <a:off x="15430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37919</xdr:rowOff>
    </xdr:from>
    <xdr:to>
      <xdr:col>76</xdr:col>
      <xdr:colOff>165100</xdr:colOff>
      <xdr:row>83</xdr:row>
      <xdr:rowOff>139519</xdr:rowOff>
    </xdr:to>
    <xdr:sp macro="" textlink="">
      <xdr:nvSpPr>
        <xdr:cNvPr id="361" name="フローチャート: 判断 360">
          <a:extLst>
            <a:ext uri="{FF2B5EF4-FFF2-40B4-BE49-F238E27FC236}">
              <a16:creationId xmlns:a16="http://schemas.microsoft.com/office/drawing/2014/main" id="{3B5B0800-5909-40FF-A686-765572A822AF}"/>
            </a:ext>
          </a:extLst>
        </xdr:cNvPr>
        <xdr:cNvSpPr/>
      </xdr:nvSpPr>
      <xdr:spPr>
        <a:xfrm>
          <a:off x="14541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59145</xdr:rowOff>
    </xdr:from>
    <xdr:to>
      <xdr:col>72</xdr:col>
      <xdr:colOff>38100</xdr:colOff>
      <xdr:row>83</xdr:row>
      <xdr:rowOff>160745</xdr:rowOff>
    </xdr:to>
    <xdr:sp macro="" textlink="">
      <xdr:nvSpPr>
        <xdr:cNvPr id="362" name="フローチャート: 判断 361">
          <a:extLst>
            <a:ext uri="{FF2B5EF4-FFF2-40B4-BE49-F238E27FC236}">
              <a16:creationId xmlns:a16="http://schemas.microsoft.com/office/drawing/2014/main" id="{A0484087-EAA4-4822-B18D-6046C32CFF5B}"/>
            </a:ext>
          </a:extLst>
        </xdr:cNvPr>
        <xdr:cNvSpPr/>
      </xdr:nvSpPr>
      <xdr:spPr>
        <a:xfrm>
          <a:off x="13652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122827</xdr:rowOff>
    </xdr:from>
    <xdr:to>
      <xdr:col>67</xdr:col>
      <xdr:colOff>101600</xdr:colOff>
      <xdr:row>83</xdr:row>
      <xdr:rowOff>52977</xdr:rowOff>
    </xdr:to>
    <xdr:sp macro="" textlink="">
      <xdr:nvSpPr>
        <xdr:cNvPr id="363" name="フローチャート: 判断 362">
          <a:extLst>
            <a:ext uri="{FF2B5EF4-FFF2-40B4-BE49-F238E27FC236}">
              <a16:creationId xmlns:a16="http://schemas.microsoft.com/office/drawing/2014/main" id="{D91E13A9-FB8F-4FDE-BD03-A8B352B0BDE1}"/>
            </a:ext>
          </a:extLst>
        </xdr:cNvPr>
        <xdr:cNvSpPr/>
      </xdr:nvSpPr>
      <xdr:spPr>
        <a:xfrm>
          <a:off x="12763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835EC22-6616-42AE-AE98-1EF07171D2F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BE40846F-8137-444D-83E1-7642EF6BDAC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21635ACE-DC1D-4C70-89BB-AB1FDC6F274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7" name="テキスト ボックス 366">
          <a:extLst>
            <a:ext uri="{FF2B5EF4-FFF2-40B4-BE49-F238E27FC236}">
              <a16:creationId xmlns:a16="http://schemas.microsoft.com/office/drawing/2014/main" id="{B0A6F1F8-6B36-4139-A2E4-325151DDC84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8" name="テキスト ボックス 367">
          <a:extLst>
            <a:ext uri="{FF2B5EF4-FFF2-40B4-BE49-F238E27FC236}">
              <a16:creationId xmlns:a16="http://schemas.microsoft.com/office/drawing/2014/main" id="{BEEC9688-083E-41E9-B29A-983854828B6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86905</xdr:rowOff>
    </xdr:from>
    <xdr:to>
      <xdr:col>85</xdr:col>
      <xdr:colOff>177800</xdr:colOff>
      <xdr:row>86</xdr:row>
      <xdr:rowOff>17055</xdr:rowOff>
    </xdr:to>
    <xdr:sp macro="" textlink="">
      <xdr:nvSpPr>
        <xdr:cNvPr id="369" name="楕円 368">
          <a:extLst>
            <a:ext uri="{FF2B5EF4-FFF2-40B4-BE49-F238E27FC236}">
              <a16:creationId xmlns:a16="http://schemas.microsoft.com/office/drawing/2014/main" id="{99CD3780-3578-4776-ACB6-9C64FEC5C4BB}"/>
            </a:ext>
          </a:extLst>
        </xdr:cNvPr>
        <xdr:cNvSpPr/>
      </xdr:nvSpPr>
      <xdr:spPr>
        <a:xfrm>
          <a:off x="16268700" y="146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65332</xdr:rowOff>
    </xdr:from>
    <xdr:ext cx="405111" cy="259045"/>
    <xdr:sp macro="" textlink="">
      <xdr:nvSpPr>
        <xdr:cNvPr id="370" name="【消防施設】&#10;有形固定資産減価償却率該当値テキスト">
          <a:extLst>
            <a:ext uri="{FF2B5EF4-FFF2-40B4-BE49-F238E27FC236}">
              <a16:creationId xmlns:a16="http://schemas.microsoft.com/office/drawing/2014/main" id="{3DAC64D5-1376-4B7B-B730-684B25C839F7}"/>
            </a:ext>
          </a:extLst>
        </xdr:cNvPr>
        <xdr:cNvSpPr txBox="1"/>
      </xdr:nvSpPr>
      <xdr:spPr>
        <a:xfrm>
          <a:off x="16357600" y="1463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88537</xdr:rowOff>
    </xdr:from>
    <xdr:to>
      <xdr:col>81</xdr:col>
      <xdr:colOff>101600</xdr:colOff>
      <xdr:row>86</xdr:row>
      <xdr:rowOff>18687</xdr:rowOff>
    </xdr:to>
    <xdr:sp macro="" textlink="">
      <xdr:nvSpPr>
        <xdr:cNvPr id="371" name="楕円 370">
          <a:extLst>
            <a:ext uri="{FF2B5EF4-FFF2-40B4-BE49-F238E27FC236}">
              <a16:creationId xmlns:a16="http://schemas.microsoft.com/office/drawing/2014/main" id="{E7E8C06E-1B60-4D1D-9D1C-D335386EB41B}"/>
            </a:ext>
          </a:extLst>
        </xdr:cNvPr>
        <xdr:cNvSpPr/>
      </xdr:nvSpPr>
      <xdr:spPr>
        <a:xfrm>
          <a:off x="15430500" y="1466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137705</xdr:rowOff>
    </xdr:from>
    <xdr:to>
      <xdr:col>85</xdr:col>
      <xdr:colOff>127000</xdr:colOff>
      <xdr:row>85</xdr:row>
      <xdr:rowOff>139337</xdr:rowOff>
    </xdr:to>
    <xdr:cxnSp macro="">
      <xdr:nvCxnSpPr>
        <xdr:cNvPr id="372" name="直線コネクタ 371">
          <a:extLst>
            <a:ext uri="{FF2B5EF4-FFF2-40B4-BE49-F238E27FC236}">
              <a16:creationId xmlns:a16="http://schemas.microsoft.com/office/drawing/2014/main" id="{E3541889-643D-4717-9C47-46A300EE5FD9}"/>
            </a:ext>
          </a:extLst>
        </xdr:cNvPr>
        <xdr:cNvCxnSpPr/>
      </xdr:nvCxnSpPr>
      <xdr:spPr>
        <a:xfrm flipV="1">
          <a:off x="15481300" y="14710955"/>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72208</xdr:rowOff>
    </xdr:from>
    <xdr:to>
      <xdr:col>76</xdr:col>
      <xdr:colOff>165100</xdr:colOff>
      <xdr:row>86</xdr:row>
      <xdr:rowOff>2358</xdr:rowOff>
    </xdr:to>
    <xdr:sp macro="" textlink="">
      <xdr:nvSpPr>
        <xdr:cNvPr id="373" name="楕円 372">
          <a:extLst>
            <a:ext uri="{FF2B5EF4-FFF2-40B4-BE49-F238E27FC236}">
              <a16:creationId xmlns:a16="http://schemas.microsoft.com/office/drawing/2014/main" id="{B75FBE47-0DD0-49DC-8CA7-BF7099A2AC4A}"/>
            </a:ext>
          </a:extLst>
        </xdr:cNvPr>
        <xdr:cNvSpPr/>
      </xdr:nvSpPr>
      <xdr:spPr>
        <a:xfrm>
          <a:off x="14541500" y="1464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123008</xdr:rowOff>
    </xdr:from>
    <xdr:to>
      <xdr:col>81</xdr:col>
      <xdr:colOff>50800</xdr:colOff>
      <xdr:row>85</xdr:row>
      <xdr:rowOff>139337</xdr:rowOff>
    </xdr:to>
    <xdr:cxnSp macro="">
      <xdr:nvCxnSpPr>
        <xdr:cNvPr id="374" name="直線コネクタ 373">
          <a:extLst>
            <a:ext uri="{FF2B5EF4-FFF2-40B4-BE49-F238E27FC236}">
              <a16:creationId xmlns:a16="http://schemas.microsoft.com/office/drawing/2014/main" id="{0845AB81-3887-4E54-9DB5-126DBE0F5927}"/>
            </a:ext>
          </a:extLst>
        </xdr:cNvPr>
        <xdr:cNvCxnSpPr/>
      </xdr:nvCxnSpPr>
      <xdr:spPr>
        <a:xfrm>
          <a:off x="14592300" y="1469625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36286</xdr:rowOff>
    </xdr:from>
    <xdr:to>
      <xdr:col>72</xdr:col>
      <xdr:colOff>38100</xdr:colOff>
      <xdr:row>85</xdr:row>
      <xdr:rowOff>137886</xdr:rowOff>
    </xdr:to>
    <xdr:sp macro="" textlink="">
      <xdr:nvSpPr>
        <xdr:cNvPr id="375" name="楕円 374">
          <a:extLst>
            <a:ext uri="{FF2B5EF4-FFF2-40B4-BE49-F238E27FC236}">
              <a16:creationId xmlns:a16="http://schemas.microsoft.com/office/drawing/2014/main" id="{1097F9C3-7A12-43A3-B99C-E91F58D3A63B}"/>
            </a:ext>
          </a:extLst>
        </xdr:cNvPr>
        <xdr:cNvSpPr/>
      </xdr:nvSpPr>
      <xdr:spPr>
        <a:xfrm>
          <a:off x="13652500" y="1460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87086</xdr:rowOff>
    </xdr:from>
    <xdr:to>
      <xdr:col>76</xdr:col>
      <xdr:colOff>114300</xdr:colOff>
      <xdr:row>85</xdr:row>
      <xdr:rowOff>123008</xdr:rowOff>
    </xdr:to>
    <xdr:cxnSp macro="">
      <xdr:nvCxnSpPr>
        <xdr:cNvPr id="376" name="直線コネクタ 375">
          <a:extLst>
            <a:ext uri="{FF2B5EF4-FFF2-40B4-BE49-F238E27FC236}">
              <a16:creationId xmlns:a16="http://schemas.microsoft.com/office/drawing/2014/main" id="{CC250083-5E57-4441-B7B8-2A6D83571E64}"/>
            </a:ext>
          </a:extLst>
        </xdr:cNvPr>
        <xdr:cNvCxnSpPr/>
      </xdr:nvCxnSpPr>
      <xdr:spPr>
        <a:xfrm>
          <a:off x="13703300" y="1466033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165843</xdr:rowOff>
    </xdr:from>
    <xdr:ext cx="405111" cy="259045"/>
    <xdr:sp macro="" textlink="">
      <xdr:nvSpPr>
        <xdr:cNvPr id="377" name="n_1aveValue【消防施設】&#10;有形固定資産減価償却率">
          <a:extLst>
            <a:ext uri="{FF2B5EF4-FFF2-40B4-BE49-F238E27FC236}">
              <a16:creationId xmlns:a16="http://schemas.microsoft.com/office/drawing/2014/main" id="{40692856-79CB-43D4-9930-F8A53720EF12}"/>
            </a:ext>
          </a:extLst>
        </xdr:cNvPr>
        <xdr:cNvSpPr txBox="1"/>
      </xdr:nvSpPr>
      <xdr:spPr>
        <a:xfrm>
          <a:off x="15266044" y="1405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156046</xdr:rowOff>
    </xdr:from>
    <xdr:ext cx="405111" cy="259045"/>
    <xdr:sp macro="" textlink="">
      <xdr:nvSpPr>
        <xdr:cNvPr id="378" name="n_2aveValue【消防施設】&#10;有形固定資産減価償却率">
          <a:extLst>
            <a:ext uri="{FF2B5EF4-FFF2-40B4-BE49-F238E27FC236}">
              <a16:creationId xmlns:a16="http://schemas.microsoft.com/office/drawing/2014/main" id="{DD56C8F5-12AE-4E43-A686-E3C1A40BEAEC}"/>
            </a:ext>
          </a:extLst>
        </xdr:cNvPr>
        <xdr:cNvSpPr txBox="1"/>
      </xdr:nvSpPr>
      <xdr:spPr>
        <a:xfrm>
          <a:off x="14389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5822</xdr:rowOff>
    </xdr:from>
    <xdr:ext cx="405111" cy="259045"/>
    <xdr:sp macro="" textlink="">
      <xdr:nvSpPr>
        <xdr:cNvPr id="379" name="n_3aveValue【消防施設】&#10;有形固定資産減価償却率">
          <a:extLst>
            <a:ext uri="{FF2B5EF4-FFF2-40B4-BE49-F238E27FC236}">
              <a16:creationId xmlns:a16="http://schemas.microsoft.com/office/drawing/2014/main" id="{A5226D29-96CF-4535-92FF-717CE01E9D51}"/>
            </a:ext>
          </a:extLst>
        </xdr:cNvPr>
        <xdr:cNvSpPr txBox="1"/>
      </xdr:nvSpPr>
      <xdr:spPr>
        <a:xfrm>
          <a:off x="13500744" y="140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69504</xdr:rowOff>
    </xdr:from>
    <xdr:ext cx="405111" cy="259045"/>
    <xdr:sp macro="" textlink="">
      <xdr:nvSpPr>
        <xdr:cNvPr id="380" name="n_4aveValue【消防施設】&#10;有形固定資産減価償却率">
          <a:extLst>
            <a:ext uri="{FF2B5EF4-FFF2-40B4-BE49-F238E27FC236}">
              <a16:creationId xmlns:a16="http://schemas.microsoft.com/office/drawing/2014/main" id="{FDEFC4FA-464A-4C32-A0A9-61C6413908B5}"/>
            </a:ext>
          </a:extLst>
        </xdr:cNvPr>
        <xdr:cNvSpPr txBox="1"/>
      </xdr:nvSpPr>
      <xdr:spPr>
        <a:xfrm>
          <a:off x="12611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9814</xdr:rowOff>
    </xdr:from>
    <xdr:ext cx="405111" cy="259045"/>
    <xdr:sp macro="" textlink="">
      <xdr:nvSpPr>
        <xdr:cNvPr id="381" name="n_1mainValue【消防施設】&#10;有形固定資産減価償却率">
          <a:extLst>
            <a:ext uri="{FF2B5EF4-FFF2-40B4-BE49-F238E27FC236}">
              <a16:creationId xmlns:a16="http://schemas.microsoft.com/office/drawing/2014/main" id="{54DD5F16-EB55-4B6C-909C-2E389504077D}"/>
            </a:ext>
          </a:extLst>
        </xdr:cNvPr>
        <xdr:cNvSpPr txBox="1"/>
      </xdr:nvSpPr>
      <xdr:spPr>
        <a:xfrm>
          <a:off x="15266044" y="1475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164935</xdr:rowOff>
    </xdr:from>
    <xdr:ext cx="405111" cy="259045"/>
    <xdr:sp macro="" textlink="">
      <xdr:nvSpPr>
        <xdr:cNvPr id="382" name="n_2mainValue【消防施設】&#10;有形固定資産減価償却率">
          <a:extLst>
            <a:ext uri="{FF2B5EF4-FFF2-40B4-BE49-F238E27FC236}">
              <a16:creationId xmlns:a16="http://schemas.microsoft.com/office/drawing/2014/main" id="{B0265853-BEB5-4BD4-9388-9CBAD0204353}"/>
            </a:ext>
          </a:extLst>
        </xdr:cNvPr>
        <xdr:cNvSpPr txBox="1"/>
      </xdr:nvSpPr>
      <xdr:spPr>
        <a:xfrm>
          <a:off x="14389744" y="1473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129013</xdr:rowOff>
    </xdr:from>
    <xdr:ext cx="405111" cy="259045"/>
    <xdr:sp macro="" textlink="">
      <xdr:nvSpPr>
        <xdr:cNvPr id="383" name="n_3mainValue【消防施設】&#10;有形固定資産減価償却率">
          <a:extLst>
            <a:ext uri="{FF2B5EF4-FFF2-40B4-BE49-F238E27FC236}">
              <a16:creationId xmlns:a16="http://schemas.microsoft.com/office/drawing/2014/main" id="{F03BF2AC-1740-45F6-A5AC-06E65B7DB245}"/>
            </a:ext>
          </a:extLst>
        </xdr:cNvPr>
        <xdr:cNvSpPr txBox="1"/>
      </xdr:nvSpPr>
      <xdr:spPr>
        <a:xfrm>
          <a:off x="13500744" y="1470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4" name="正方形/長方形 383">
          <a:extLst>
            <a:ext uri="{FF2B5EF4-FFF2-40B4-BE49-F238E27FC236}">
              <a16:creationId xmlns:a16="http://schemas.microsoft.com/office/drawing/2014/main" id="{B79A0491-35D9-4DEC-92D7-EB766A0A94F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5" name="正方形/長方形 384">
          <a:extLst>
            <a:ext uri="{FF2B5EF4-FFF2-40B4-BE49-F238E27FC236}">
              <a16:creationId xmlns:a16="http://schemas.microsoft.com/office/drawing/2014/main" id="{D877CC51-210E-4901-9FEB-4EE8B31605C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6" name="正方形/長方形 385">
          <a:extLst>
            <a:ext uri="{FF2B5EF4-FFF2-40B4-BE49-F238E27FC236}">
              <a16:creationId xmlns:a16="http://schemas.microsoft.com/office/drawing/2014/main" id="{20F4AD4C-28FA-4C74-8E95-42C660280EE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7" name="正方形/長方形 386">
          <a:extLst>
            <a:ext uri="{FF2B5EF4-FFF2-40B4-BE49-F238E27FC236}">
              <a16:creationId xmlns:a16="http://schemas.microsoft.com/office/drawing/2014/main" id="{E966E019-BAD5-4E98-93D8-E1656F56E51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88" name="正方形/長方形 387">
          <a:extLst>
            <a:ext uri="{FF2B5EF4-FFF2-40B4-BE49-F238E27FC236}">
              <a16:creationId xmlns:a16="http://schemas.microsoft.com/office/drawing/2014/main" id="{46700826-44A3-4065-8DC5-4A1530984A5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89" name="正方形/長方形 388">
          <a:extLst>
            <a:ext uri="{FF2B5EF4-FFF2-40B4-BE49-F238E27FC236}">
              <a16:creationId xmlns:a16="http://schemas.microsoft.com/office/drawing/2014/main" id="{1541E653-1AAB-4F82-81DC-3B11763328A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0" name="正方形/長方形 389">
          <a:extLst>
            <a:ext uri="{FF2B5EF4-FFF2-40B4-BE49-F238E27FC236}">
              <a16:creationId xmlns:a16="http://schemas.microsoft.com/office/drawing/2014/main" id="{315A3A0E-BE85-4DCE-B3F9-825C6D31A28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1" name="正方形/長方形 390">
          <a:extLst>
            <a:ext uri="{FF2B5EF4-FFF2-40B4-BE49-F238E27FC236}">
              <a16:creationId xmlns:a16="http://schemas.microsoft.com/office/drawing/2014/main" id="{FE57C405-08AA-4CD7-A338-02FFA458B35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2" name="テキスト ボックス 391">
          <a:extLst>
            <a:ext uri="{FF2B5EF4-FFF2-40B4-BE49-F238E27FC236}">
              <a16:creationId xmlns:a16="http://schemas.microsoft.com/office/drawing/2014/main" id="{2BB156EC-51B0-4984-989E-53BDC45C766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3" name="直線コネクタ 392">
          <a:extLst>
            <a:ext uri="{FF2B5EF4-FFF2-40B4-BE49-F238E27FC236}">
              <a16:creationId xmlns:a16="http://schemas.microsoft.com/office/drawing/2014/main" id="{CD38C41F-0E58-4C00-A922-A0287CCB9D4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94" name="直線コネクタ 393">
          <a:extLst>
            <a:ext uri="{FF2B5EF4-FFF2-40B4-BE49-F238E27FC236}">
              <a16:creationId xmlns:a16="http://schemas.microsoft.com/office/drawing/2014/main" id="{302C50D0-25E6-40D1-97FC-3D2890E85CF5}"/>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95" name="テキスト ボックス 394">
          <a:extLst>
            <a:ext uri="{FF2B5EF4-FFF2-40B4-BE49-F238E27FC236}">
              <a16:creationId xmlns:a16="http://schemas.microsoft.com/office/drawing/2014/main" id="{2F28EB9C-4D68-43A0-B904-26D5FB65439C}"/>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96" name="直線コネクタ 395">
          <a:extLst>
            <a:ext uri="{FF2B5EF4-FFF2-40B4-BE49-F238E27FC236}">
              <a16:creationId xmlns:a16="http://schemas.microsoft.com/office/drawing/2014/main" id="{B722D492-A424-489F-89C0-E88423A8739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97" name="テキスト ボックス 396">
          <a:extLst>
            <a:ext uri="{FF2B5EF4-FFF2-40B4-BE49-F238E27FC236}">
              <a16:creationId xmlns:a16="http://schemas.microsoft.com/office/drawing/2014/main" id="{4CD29AFB-1DE6-459B-8897-5B639B2DEE08}"/>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98" name="直線コネクタ 397">
          <a:extLst>
            <a:ext uri="{FF2B5EF4-FFF2-40B4-BE49-F238E27FC236}">
              <a16:creationId xmlns:a16="http://schemas.microsoft.com/office/drawing/2014/main" id="{9F842ACA-E4EE-498F-99E6-CE0D5C31335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99" name="テキスト ボックス 398">
          <a:extLst>
            <a:ext uri="{FF2B5EF4-FFF2-40B4-BE49-F238E27FC236}">
              <a16:creationId xmlns:a16="http://schemas.microsoft.com/office/drawing/2014/main" id="{294D1401-2007-473F-A2AC-52A18E346683}"/>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00" name="直線コネクタ 399">
          <a:extLst>
            <a:ext uri="{FF2B5EF4-FFF2-40B4-BE49-F238E27FC236}">
              <a16:creationId xmlns:a16="http://schemas.microsoft.com/office/drawing/2014/main" id="{E24C7792-A301-4E8D-B6A3-AC207EB16948}"/>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01" name="テキスト ボックス 400">
          <a:extLst>
            <a:ext uri="{FF2B5EF4-FFF2-40B4-BE49-F238E27FC236}">
              <a16:creationId xmlns:a16="http://schemas.microsoft.com/office/drawing/2014/main" id="{ABFE6A43-7742-489D-B724-983C5BD5F5E2}"/>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02" name="直線コネクタ 401">
          <a:extLst>
            <a:ext uri="{FF2B5EF4-FFF2-40B4-BE49-F238E27FC236}">
              <a16:creationId xmlns:a16="http://schemas.microsoft.com/office/drawing/2014/main" id="{3F30A093-021C-4206-8A5C-97E75262BF8B}"/>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03" name="テキスト ボックス 402">
          <a:extLst>
            <a:ext uri="{FF2B5EF4-FFF2-40B4-BE49-F238E27FC236}">
              <a16:creationId xmlns:a16="http://schemas.microsoft.com/office/drawing/2014/main" id="{55FD7AC0-E9BB-453E-A7A9-FE3C8AD62197}"/>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4" name="直線コネクタ 403">
          <a:extLst>
            <a:ext uri="{FF2B5EF4-FFF2-40B4-BE49-F238E27FC236}">
              <a16:creationId xmlns:a16="http://schemas.microsoft.com/office/drawing/2014/main" id="{FE2C4551-5725-4580-8582-00B047CEDC2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5" name="テキスト ボックス 404">
          <a:extLst>
            <a:ext uri="{FF2B5EF4-FFF2-40B4-BE49-F238E27FC236}">
              <a16:creationId xmlns:a16="http://schemas.microsoft.com/office/drawing/2014/main" id="{9AE6704F-1795-48C1-89A5-582CC5B720B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6" name="【消防施設】&#10;一人当たり面積グラフ枠">
          <a:extLst>
            <a:ext uri="{FF2B5EF4-FFF2-40B4-BE49-F238E27FC236}">
              <a16:creationId xmlns:a16="http://schemas.microsoft.com/office/drawing/2014/main" id="{62064DD5-73D2-47C4-B2FC-68C86D9E727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99061</xdr:rowOff>
    </xdr:to>
    <xdr:cxnSp macro="">
      <xdr:nvCxnSpPr>
        <xdr:cNvPr id="407" name="直線コネクタ 406">
          <a:extLst>
            <a:ext uri="{FF2B5EF4-FFF2-40B4-BE49-F238E27FC236}">
              <a16:creationId xmlns:a16="http://schemas.microsoft.com/office/drawing/2014/main" id="{32AC3B02-113E-42F6-A67E-E6135D14ED4B}"/>
            </a:ext>
          </a:extLst>
        </xdr:cNvPr>
        <xdr:cNvCxnSpPr/>
      </xdr:nvCxnSpPr>
      <xdr:spPr>
        <a:xfrm flipV="1">
          <a:off x="22160864" y="13306425"/>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408" name="【消防施設】&#10;一人当たり面積最小値テキスト">
          <a:extLst>
            <a:ext uri="{FF2B5EF4-FFF2-40B4-BE49-F238E27FC236}">
              <a16:creationId xmlns:a16="http://schemas.microsoft.com/office/drawing/2014/main" id="{5AC3DB27-9C93-4885-87F2-4117142F56D6}"/>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409" name="直線コネクタ 408">
          <a:extLst>
            <a:ext uri="{FF2B5EF4-FFF2-40B4-BE49-F238E27FC236}">
              <a16:creationId xmlns:a16="http://schemas.microsoft.com/office/drawing/2014/main" id="{75143B28-59F2-46A9-9569-6BED41CC35DA}"/>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410" name="【消防施設】&#10;一人当たり面積最大値テキスト">
          <a:extLst>
            <a:ext uri="{FF2B5EF4-FFF2-40B4-BE49-F238E27FC236}">
              <a16:creationId xmlns:a16="http://schemas.microsoft.com/office/drawing/2014/main" id="{9E0BB7FA-6B9F-418C-9388-F26C603F3A5C}"/>
            </a:ext>
          </a:extLst>
        </xdr:cNvPr>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411" name="直線コネクタ 410">
          <a:extLst>
            <a:ext uri="{FF2B5EF4-FFF2-40B4-BE49-F238E27FC236}">
              <a16:creationId xmlns:a16="http://schemas.microsoft.com/office/drawing/2014/main" id="{EC06714D-27C6-4512-8C72-23D3BED85EFB}"/>
            </a:ext>
          </a:extLst>
        </xdr:cNvPr>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2557</xdr:rowOff>
    </xdr:from>
    <xdr:ext cx="469744" cy="259045"/>
    <xdr:sp macro="" textlink="">
      <xdr:nvSpPr>
        <xdr:cNvPr id="412" name="【消防施設】&#10;一人当たり面積平均値テキスト">
          <a:extLst>
            <a:ext uri="{FF2B5EF4-FFF2-40B4-BE49-F238E27FC236}">
              <a16:creationId xmlns:a16="http://schemas.microsoft.com/office/drawing/2014/main" id="{A6B2D267-BB93-4349-A7DE-14842CF4DC3B}"/>
            </a:ext>
          </a:extLst>
        </xdr:cNvPr>
        <xdr:cNvSpPr txBox="1"/>
      </xdr:nvSpPr>
      <xdr:spPr>
        <a:xfrm>
          <a:off x="22199600" y="1423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413" name="フローチャート: 判断 412">
          <a:extLst>
            <a:ext uri="{FF2B5EF4-FFF2-40B4-BE49-F238E27FC236}">
              <a16:creationId xmlns:a16="http://schemas.microsoft.com/office/drawing/2014/main" id="{6CD7B6BD-A4EC-43E1-B10E-A220EDFF1873}"/>
            </a:ext>
          </a:extLst>
        </xdr:cNvPr>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414" name="フローチャート: 判断 413">
          <a:extLst>
            <a:ext uri="{FF2B5EF4-FFF2-40B4-BE49-F238E27FC236}">
              <a16:creationId xmlns:a16="http://schemas.microsoft.com/office/drawing/2014/main" id="{57906D24-BA1A-4A21-B58A-70BB213BD9D1}"/>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168275</xdr:rowOff>
    </xdr:from>
    <xdr:to>
      <xdr:col>107</xdr:col>
      <xdr:colOff>101600</xdr:colOff>
      <xdr:row>84</xdr:row>
      <xdr:rowOff>98425</xdr:rowOff>
    </xdr:to>
    <xdr:sp macro="" textlink="">
      <xdr:nvSpPr>
        <xdr:cNvPr id="415" name="フローチャート: 判断 414">
          <a:extLst>
            <a:ext uri="{FF2B5EF4-FFF2-40B4-BE49-F238E27FC236}">
              <a16:creationId xmlns:a16="http://schemas.microsoft.com/office/drawing/2014/main" id="{65FC0427-5085-4AF9-B3C7-A4FFD24C5C6A}"/>
            </a:ext>
          </a:extLst>
        </xdr:cNvPr>
        <xdr:cNvSpPr/>
      </xdr:nvSpPr>
      <xdr:spPr>
        <a:xfrm>
          <a:off x="20383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416" name="フローチャート: 判断 415">
          <a:extLst>
            <a:ext uri="{FF2B5EF4-FFF2-40B4-BE49-F238E27FC236}">
              <a16:creationId xmlns:a16="http://schemas.microsoft.com/office/drawing/2014/main" id="{3090B8A8-227E-4171-87C1-0209AC3A7F0E}"/>
            </a:ext>
          </a:extLst>
        </xdr:cNvPr>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636</xdr:rowOff>
    </xdr:from>
    <xdr:to>
      <xdr:col>98</xdr:col>
      <xdr:colOff>38100</xdr:colOff>
      <xdr:row>84</xdr:row>
      <xdr:rowOff>102236</xdr:rowOff>
    </xdr:to>
    <xdr:sp macro="" textlink="">
      <xdr:nvSpPr>
        <xdr:cNvPr id="417" name="フローチャート: 判断 416">
          <a:extLst>
            <a:ext uri="{FF2B5EF4-FFF2-40B4-BE49-F238E27FC236}">
              <a16:creationId xmlns:a16="http://schemas.microsoft.com/office/drawing/2014/main" id="{A071BD50-5FB8-4D02-89BE-EADE7020CC61}"/>
            </a:ext>
          </a:extLst>
        </xdr:cNvPr>
        <xdr:cNvSpPr/>
      </xdr:nvSpPr>
      <xdr:spPr>
        <a:xfrm>
          <a:off x="18605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18" name="テキスト ボックス 417">
          <a:extLst>
            <a:ext uri="{FF2B5EF4-FFF2-40B4-BE49-F238E27FC236}">
              <a16:creationId xmlns:a16="http://schemas.microsoft.com/office/drawing/2014/main" id="{64C909AA-F571-4ABA-900D-74BF7E64A32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19" name="テキスト ボックス 418">
          <a:extLst>
            <a:ext uri="{FF2B5EF4-FFF2-40B4-BE49-F238E27FC236}">
              <a16:creationId xmlns:a16="http://schemas.microsoft.com/office/drawing/2014/main" id="{E870DFCA-55D6-43E2-A940-F5CD2AC253E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0" name="テキスト ボックス 419">
          <a:extLst>
            <a:ext uri="{FF2B5EF4-FFF2-40B4-BE49-F238E27FC236}">
              <a16:creationId xmlns:a16="http://schemas.microsoft.com/office/drawing/2014/main" id="{87FBBE00-99B5-4CF2-B0DB-2D2CF0A3009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1" name="テキスト ボックス 420">
          <a:extLst>
            <a:ext uri="{FF2B5EF4-FFF2-40B4-BE49-F238E27FC236}">
              <a16:creationId xmlns:a16="http://schemas.microsoft.com/office/drawing/2014/main" id="{177ED9A6-1147-466B-9318-1151ECE20EF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2" name="テキスト ボックス 421">
          <a:extLst>
            <a:ext uri="{FF2B5EF4-FFF2-40B4-BE49-F238E27FC236}">
              <a16:creationId xmlns:a16="http://schemas.microsoft.com/office/drawing/2014/main" id="{891F2781-8B9C-4726-845C-B9029A3BD42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21589</xdr:rowOff>
    </xdr:from>
    <xdr:to>
      <xdr:col>116</xdr:col>
      <xdr:colOff>114300</xdr:colOff>
      <xdr:row>84</xdr:row>
      <xdr:rowOff>123189</xdr:rowOff>
    </xdr:to>
    <xdr:sp macro="" textlink="">
      <xdr:nvSpPr>
        <xdr:cNvPr id="423" name="楕円 422">
          <a:extLst>
            <a:ext uri="{FF2B5EF4-FFF2-40B4-BE49-F238E27FC236}">
              <a16:creationId xmlns:a16="http://schemas.microsoft.com/office/drawing/2014/main" id="{5BE369C7-8812-4499-8963-1FA21DBF257D}"/>
            </a:ext>
          </a:extLst>
        </xdr:cNvPr>
        <xdr:cNvSpPr/>
      </xdr:nvSpPr>
      <xdr:spPr>
        <a:xfrm>
          <a:off x="221107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xdr:rowOff>
    </xdr:from>
    <xdr:ext cx="469744" cy="259045"/>
    <xdr:sp macro="" textlink="">
      <xdr:nvSpPr>
        <xdr:cNvPr id="424" name="【消防施設】&#10;一人当たり面積該当値テキスト">
          <a:extLst>
            <a:ext uri="{FF2B5EF4-FFF2-40B4-BE49-F238E27FC236}">
              <a16:creationId xmlns:a16="http://schemas.microsoft.com/office/drawing/2014/main" id="{3C737CAD-5F99-475F-8885-2F53AC45734F}"/>
            </a:ext>
          </a:extLst>
        </xdr:cNvPr>
        <xdr:cNvSpPr txBox="1"/>
      </xdr:nvSpPr>
      <xdr:spPr>
        <a:xfrm>
          <a:off x="22199600" y="1440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25400</xdr:rowOff>
    </xdr:from>
    <xdr:to>
      <xdr:col>112</xdr:col>
      <xdr:colOff>38100</xdr:colOff>
      <xdr:row>84</xdr:row>
      <xdr:rowOff>127000</xdr:rowOff>
    </xdr:to>
    <xdr:sp macro="" textlink="">
      <xdr:nvSpPr>
        <xdr:cNvPr id="425" name="楕円 424">
          <a:extLst>
            <a:ext uri="{FF2B5EF4-FFF2-40B4-BE49-F238E27FC236}">
              <a16:creationId xmlns:a16="http://schemas.microsoft.com/office/drawing/2014/main" id="{828801E3-0ABC-4A98-B9EE-CF8C66A6D012}"/>
            </a:ext>
          </a:extLst>
        </xdr:cNvPr>
        <xdr:cNvSpPr/>
      </xdr:nvSpPr>
      <xdr:spPr>
        <a:xfrm>
          <a:off x="21272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72389</xdr:rowOff>
    </xdr:from>
    <xdr:to>
      <xdr:col>116</xdr:col>
      <xdr:colOff>63500</xdr:colOff>
      <xdr:row>84</xdr:row>
      <xdr:rowOff>76200</xdr:rowOff>
    </xdr:to>
    <xdr:cxnSp macro="">
      <xdr:nvCxnSpPr>
        <xdr:cNvPr id="426" name="直線コネクタ 425">
          <a:extLst>
            <a:ext uri="{FF2B5EF4-FFF2-40B4-BE49-F238E27FC236}">
              <a16:creationId xmlns:a16="http://schemas.microsoft.com/office/drawing/2014/main" id="{EB684DEE-9AD7-4D22-A256-C8A39CFC9245}"/>
            </a:ext>
          </a:extLst>
        </xdr:cNvPr>
        <xdr:cNvCxnSpPr/>
      </xdr:nvCxnSpPr>
      <xdr:spPr>
        <a:xfrm flipV="1">
          <a:off x="21323300" y="144741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27305</xdr:rowOff>
    </xdr:from>
    <xdr:to>
      <xdr:col>107</xdr:col>
      <xdr:colOff>101600</xdr:colOff>
      <xdr:row>84</xdr:row>
      <xdr:rowOff>128905</xdr:rowOff>
    </xdr:to>
    <xdr:sp macro="" textlink="">
      <xdr:nvSpPr>
        <xdr:cNvPr id="427" name="楕円 426">
          <a:extLst>
            <a:ext uri="{FF2B5EF4-FFF2-40B4-BE49-F238E27FC236}">
              <a16:creationId xmlns:a16="http://schemas.microsoft.com/office/drawing/2014/main" id="{9C88772C-FC08-4DEF-90B0-C9AD73F5C459}"/>
            </a:ext>
          </a:extLst>
        </xdr:cNvPr>
        <xdr:cNvSpPr/>
      </xdr:nvSpPr>
      <xdr:spPr>
        <a:xfrm>
          <a:off x="20383500" y="1442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76200</xdr:rowOff>
    </xdr:from>
    <xdr:to>
      <xdr:col>111</xdr:col>
      <xdr:colOff>177800</xdr:colOff>
      <xdr:row>84</xdr:row>
      <xdr:rowOff>78105</xdr:rowOff>
    </xdr:to>
    <xdr:cxnSp macro="">
      <xdr:nvCxnSpPr>
        <xdr:cNvPr id="428" name="直線コネクタ 427">
          <a:extLst>
            <a:ext uri="{FF2B5EF4-FFF2-40B4-BE49-F238E27FC236}">
              <a16:creationId xmlns:a16="http://schemas.microsoft.com/office/drawing/2014/main" id="{D6DADA0E-5311-48A3-8489-240C7364D2DE}"/>
            </a:ext>
          </a:extLst>
        </xdr:cNvPr>
        <xdr:cNvCxnSpPr/>
      </xdr:nvCxnSpPr>
      <xdr:spPr>
        <a:xfrm flipV="1">
          <a:off x="20434300" y="144780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429" name="楕円 428">
          <a:extLst>
            <a:ext uri="{FF2B5EF4-FFF2-40B4-BE49-F238E27FC236}">
              <a16:creationId xmlns:a16="http://schemas.microsoft.com/office/drawing/2014/main" id="{D3478382-090B-48E9-92BE-5B92B1B4C8AD}"/>
            </a:ext>
          </a:extLst>
        </xdr:cNvPr>
        <xdr:cNvSpPr/>
      </xdr:nvSpPr>
      <xdr:spPr>
        <a:xfrm>
          <a:off x="19494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78105</xdr:rowOff>
    </xdr:from>
    <xdr:to>
      <xdr:col>107</xdr:col>
      <xdr:colOff>50800</xdr:colOff>
      <xdr:row>84</xdr:row>
      <xdr:rowOff>83820</xdr:rowOff>
    </xdr:to>
    <xdr:cxnSp macro="">
      <xdr:nvCxnSpPr>
        <xdr:cNvPr id="430" name="直線コネクタ 429">
          <a:extLst>
            <a:ext uri="{FF2B5EF4-FFF2-40B4-BE49-F238E27FC236}">
              <a16:creationId xmlns:a16="http://schemas.microsoft.com/office/drawing/2014/main" id="{44C26690-5BA8-443E-A11E-68D58B977D16}"/>
            </a:ext>
          </a:extLst>
        </xdr:cNvPr>
        <xdr:cNvCxnSpPr/>
      </xdr:nvCxnSpPr>
      <xdr:spPr>
        <a:xfrm flipV="1">
          <a:off x="19545300" y="144799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431" name="n_1aveValue【消防施設】&#10;一人当たり面積">
          <a:extLst>
            <a:ext uri="{FF2B5EF4-FFF2-40B4-BE49-F238E27FC236}">
              <a16:creationId xmlns:a16="http://schemas.microsoft.com/office/drawing/2014/main" id="{4AB52039-2821-4EFF-9503-5F0FA3BE1578}"/>
            </a:ext>
          </a:extLst>
        </xdr:cNvPr>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114952</xdr:rowOff>
    </xdr:from>
    <xdr:ext cx="469744" cy="259045"/>
    <xdr:sp macro="" textlink="">
      <xdr:nvSpPr>
        <xdr:cNvPr id="432" name="n_2aveValue【消防施設】&#10;一人当たり面積">
          <a:extLst>
            <a:ext uri="{FF2B5EF4-FFF2-40B4-BE49-F238E27FC236}">
              <a16:creationId xmlns:a16="http://schemas.microsoft.com/office/drawing/2014/main" id="{9471F66B-368A-4C51-B0B0-9F120AF52433}"/>
            </a:ext>
          </a:extLst>
        </xdr:cNvPr>
        <xdr:cNvSpPr txBox="1"/>
      </xdr:nvSpPr>
      <xdr:spPr>
        <a:xfrm>
          <a:off x="20199427" y="1417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433" name="n_3aveValue【消防施設】&#10;一人当たり面積">
          <a:extLst>
            <a:ext uri="{FF2B5EF4-FFF2-40B4-BE49-F238E27FC236}">
              <a16:creationId xmlns:a16="http://schemas.microsoft.com/office/drawing/2014/main" id="{2BA232B9-A2B0-4647-B667-62D9548E9FA3}"/>
            </a:ext>
          </a:extLst>
        </xdr:cNvPr>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118763</xdr:rowOff>
    </xdr:from>
    <xdr:ext cx="469744" cy="259045"/>
    <xdr:sp macro="" textlink="">
      <xdr:nvSpPr>
        <xdr:cNvPr id="434" name="n_4aveValue【消防施設】&#10;一人当たり面積">
          <a:extLst>
            <a:ext uri="{FF2B5EF4-FFF2-40B4-BE49-F238E27FC236}">
              <a16:creationId xmlns:a16="http://schemas.microsoft.com/office/drawing/2014/main" id="{DE06F0FA-720E-4CC1-A84C-341742AB125F}"/>
            </a:ext>
          </a:extLst>
        </xdr:cNvPr>
        <xdr:cNvSpPr txBox="1"/>
      </xdr:nvSpPr>
      <xdr:spPr>
        <a:xfrm>
          <a:off x="18421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118127</xdr:rowOff>
    </xdr:from>
    <xdr:ext cx="469744" cy="259045"/>
    <xdr:sp macro="" textlink="">
      <xdr:nvSpPr>
        <xdr:cNvPr id="435" name="n_1mainValue【消防施設】&#10;一人当たり面積">
          <a:extLst>
            <a:ext uri="{FF2B5EF4-FFF2-40B4-BE49-F238E27FC236}">
              <a16:creationId xmlns:a16="http://schemas.microsoft.com/office/drawing/2014/main" id="{FA1FBA6B-857D-4F73-AEC6-7A85F0A390B1}"/>
            </a:ext>
          </a:extLst>
        </xdr:cNvPr>
        <xdr:cNvSpPr txBox="1"/>
      </xdr:nvSpPr>
      <xdr:spPr>
        <a:xfrm>
          <a:off x="210757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120032</xdr:rowOff>
    </xdr:from>
    <xdr:ext cx="469744" cy="259045"/>
    <xdr:sp macro="" textlink="">
      <xdr:nvSpPr>
        <xdr:cNvPr id="436" name="n_2mainValue【消防施設】&#10;一人当たり面積">
          <a:extLst>
            <a:ext uri="{FF2B5EF4-FFF2-40B4-BE49-F238E27FC236}">
              <a16:creationId xmlns:a16="http://schemas.microsoft.com/office/drawing/2014/main" id="{B2B34C1C-74DF-48EF-8C64-54BB094CB28F}"/>
            </a:ext>
          </a:extLst>
        </xdr:cNvPr>
        <xdr:cNvSpPr txBox="1"/>
      </xdr:nvSpPr>
      <xdr:spPr>
        <a:xfrm>
          <a:off x="20199427" y="1452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125747</xdr:rowOff>
    </xdr:from>
    <xdr:ext cx="469744" cy="259045"/>
    <xdr:sp macro="" textlink="">
      <xdr:nvSpPr>
        <xdr:cNvPr id="437" name="n_3mainValue【消防施設】&#10;一人当たり面積">
          <a:extLst>
            <a:ext uri="{FF2B5EF4-FFF2-40B4-BE49-F238E27FC236}">
              <a16:creationId xmlns:a16="http://schemas.microsoft.com/office/drawing/2014/main" id="{0505FDAE-10D1-40E6-86D0-8B563F77AD00}"/>
            </a:ext>
          </a:extLst>
        </xdr:cNvPr>
        <xdr:cNvSpPr txBox="1"/>
      </xdr:nvSpPr>
      <xdr:spPr>
        <a:xfrm>
          <a:off x="19310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38" name="正方形/長方形 437">
          <a:extLst>
            <a:ext uri="{FF2B5EF4-FFF2-40B4-BE49-F238E27FC236}">
              <a16:creationId xmlns:a16="http://schemas.microsoft.com/office/drawing/2014/main" id="{03748039-C50F-4AD4-A8B6-4B36119F239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9" name="正方形/長方形 438">
          <a:extLst>
            <a:ext uri="{FF2B5EF4-FFF2-40B4-BE49-F238E27FC236}">
              <a16:creationId xmlns:a16="http://schemas.microsoft.com/office/drawing/2014/main" id="{CAE24D21-F2FE-4B59-95D9-3C2DE46B2CC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0" name="正方形/長方形 439">
          <a:extLst>
            <a:ext uri="{FF2B5EF4-FFF2-40B4-BE49-F238E27FC236}">
              <a16:creationId xmlns:a16="http://schemas.microsoft.com/office/drawing/2014/main" id="{2C70FBC0-5DE8-4604-83ED-1A8AC618D35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1" name="正方形/長方形 440">
          <a:extLst>
            <a:ext uri="{FF2B5EF4-FFF2-40B4-BE49-F238E27FC236}">
              <a16:creationId xmlns:a16="http://schemas.microsoft.com/office/drawing/2014/main" id="{1F53B21D-277D-4FEC-BF50-09CED95D8D6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2" name="正方形/長方形 441">
          <a:extLst>
            <a:ext uri="{FF2B5EF4-FFF2-40B4-BE49-F238E27FC236}">
              <a16:creationId xmlns:a16="http://schemas.microsoft.com/office/drawing/2014/main" id="{C14B4B94-2D96-4641-A41C-432DA3CE853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3" name="正方形/長方形 442">
          <a:extLst>
            <a:ext uri="{FF2B5EF4-FFF2-40B4-BE49-F238E27FC236}">
              <a16:creationId xmlns:a16="http://schemas.microsoft.com/office/drawing/2014/main" id="{6FBC22A9-7D20-4D99-AE5F-A6B947E0978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4" name="正方形/長方形 443">
          <a:extLst>
            <a:ext uri="{FF2B5EF4-FFF2-40B4-BE49-F238E27FC236}">
              <a16:creationId xmlns:a16="http://schemas.microsoft.com/office/drawing/2014/main" id="{408FE1E3-78F4-44C9-B5B5-F3F8E647E10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5" name="正方形/長方形 444">
          <a:extLst>
            <a:ext uri="{FF2B5EF4-FFF2-40B4-BE49-F238E27FC236}">
              <a16:creationId xmlns:a16="http://schemas.microsoft.com/office/drawing/2014/main" id="{79E6A94F-6A94-4F8D-837E-835FDE2463F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6" name="テキスト ボックス 445">
          <a:extLst>
            <a:ext uri="{FF2B5EF4-FFF2-40B4-BE49-F238E27FC236}">
              <a16:creationId xmlns:a16="http://schemas.microsoft.com/office/drawing/2014/main" id="{0471CB4F-D2F2-4461-9E88-EEDDE080379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7" name="直線コネクタ 446">
          <a:extLst>
            <a:ext uri="{FF2B5EF4-FFF2-40B4-BE49-F238E27FC236}">
              <a16:creationId xmlns:a16="http://schemas.microsoft.com/office/drawing/2014/main" id="{A72C9650-7AF8-45BD-89B4-D27F3F93431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48" name="テキスト ボックス 447">
          <a:extLst>
            <a:ext uri="{FF2B5EF4-FFF2-40B4-BE49-F238E27FC236}">
              <a16:creationId xmlns:a16="http://schemas.microsoft.com/office/drawing/2014/main" id="{A2343883-2BFB-4AC3-B5F6-7249643E6CB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49" name="直線コネクタ 448">
          <a:extLst>
            <a:ext uri="{FF2B5EF4-FFF2-40B4-BE49-F238E27FC236}">
              <a16:creationId xmlns:a16="http://schemas.microsoft.com/office/drawing/2014/main" id="{5C7EBF35-C851-4A1E-ADC3-07550D700C2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0" name="テキスト ボックス 449">
          <a:extLst>
            <a:ext uri="{FF2B5EF4-FFF2-40B4-BE49-F238E27FC236}">
              <a16:creationId xmlns:a16="http://schemas.microsoft.com/office/drawing/2014/main" id="{01F90231-A86E-44B4-9489-E2D9E6E2957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1" name="直線コネクタ 450">
          <a:extLst>
            <a:ext uri="{FF2B5EF4-FFF2-40B4-BE49-F238E27FC236}">
              <a16:creationId xmlns:a16="http://schemas.microsoft.com/office/drawing/2014/main" id="{2EB0F74A-0FC3-479D-910D-57DDFC71817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2" name="テキスト ボックス 451">
          <a:extLst>
            <a:ext uri="{FF2B5EF4-FFF2-40B4-BE49-F238E27FC236}">
              <a16:creationId xmlns:a16="http://schemas.microsoft.com/office/drawing/2014/main" id="{AFD668F4-9E61-475A-8292-2884BD77985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3" name="直線コネクタ 452">
          <a:extLst>
            <a:ext uri="{FF2B5EF4-FFF2-40B4-BE49-F238E27FC236}">
              <a16:creationId xmlns:a16="http://schemas.microsoft.com/office/drawing/2014/main" id="{843599B5-7B17-435F-8B44-20032C0C7CE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4" name="テキスト ボックス 453">
          <a:extLst>
            <a:ext uri="{FF2B5EF4-FFF2-40B4-BE49-F238E27FC236}">
              <a16:creationId xmlns:a16="http://schemas.microsoft.com/office/drawing/2014/main" id="{0EA8DE78-F237-434B-A390-03A73E8C0BE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5" name="直線コネクタ 454">
          <a:extLst>
            <a:ext uri="{FF2B5EF4-FFF2-40B4-BE49-F238E27FC236}">
              <a16:creationId xmlns:a16="http://schemas.microsoft.com/office/drawing/2014/main" id="{746BBA73-2100-481B-8233-479EB1CBA61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56" name="テキスト ボックス 455">
          <a:extLst>
            <a:ext uri="{FF2B5EF4-FFF2-40B4-BE49-F238E27FC236}">
              <a16:creationId xmlns:a16="http://schemas.microsoft.com/office/drawing/2014/main" id="{66144991-F08D-4FED-9E17-A1FF60DE805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57" name="直線コネクタ 456">
          <a:extLst>
            <a:ext uri="{FF2B5EF4-FFF2-40B4-BE49-F238E27FC236}">
              <a16:creationId xmlns:a16="http://schemas.microsoft.com/office/drawing/2014/main" id="{1525BCAE-0AD6-49B1-B776-B68CCB9AB3C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58" name="テキスト ボックス 457">
          <a:extLst>
            <a:ext uri="{FF2B5EF4-FFF2-40B4-BE49-F238E27FC236}">
              <a16:creationId xmlns:a16="http://schemas.microsoft.com/office/drawing/2014/main" id="{3D1A559D-1FE0-498E-BF12-23FC360C503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59" name="直線コネクタ 458">
          <a:extLst>
            <a:ext uri="{FF2B5EF4-FFF2-40B4-BE49-F238E27FC236}">
              <a16:creationId xmlns:a16="http://schemas.microsoft.com/office/drawing/2014/main" id="{254447DF-5A48-47BC-A07B-FEBD8F78A5C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0" name="テキスト ボックス 459">
          <a:extLst>
            <a:ext uri="{FF2B5EF4-FFF2-40B4-BE49-F238E27FC236}">
              <a16:creationId xmlns:a16="http://schemas.microsoft.com/office/drawing/2014/main" id="{A659C417-853A-4D68-AA6D-994E0CA390E3}"/>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1" name="直線コネクタ 460">
          <a:extLst>
            <a:ext uri="{FF2B5EF4-FFF2-40B4-BE49-F238E27FC236}">
              <a16:creationId xmlns:a16="http://schemas.microsoft.com/office/drawing/2014/main" id="{5CFEAE20-642C-47C7-BF28-952F973CED2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2" name="【庁舎】&#10;有形固定資産減価償却率グラフ枠">
          <a:extLst>
            <a:ext uri="{FF2B5EF4-FFF2-40B4-BE49-F238E27FC236}">
              <a16:creationId xmlns:a16="http://schemas.microsoft.com/office/drawing/2014/main" id="{3E216EE6-3E79-4D6E-8F30-B5E374DC545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463" name="直線コネクタ 462">
          <a:extLst>
            <a:ext uri="{FF2B5EF4-FFF2-40B4-BE49-F238E27FC236}">
              <a16:creationId xmlns:a16="http://schemas.microsoft.com/office/drawing/2014/main" id="{31CBA638-AFC6-495D-B00B-19E2D4BD5B8F}"/>
            </a:ext>
          </a:extLst>
        </xdr:cNvPr>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64" name="【庁舎】&#10;有形固定資産減価償却率最小値テキスト">
          <a:extLst>
            <a:ext uri="{FF2B5EF4-FFF2-40B4-BE49-F238E27FC236}">
              <a16:creationId xmlns:a16="http://schemas.microsoft.com/office/drawing/2014/main" id="{1247C6D8-0B3C-4B00-B3C7-63F28678B943}"/>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65" name="直線コネクタ 464">
          <a:extLst>
            <a:ext uri="{FF2B5EF4-FFF2-40B4-BE49-F238E27FC236}">
              <a16:creationId xmlns:a16="http://schemas.microsoft.com/office/drawing/2014/main" id="{C6023F66-6129-4596-8E1B-5D0C4BF0F8B7}"/>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466" name="【庁舎】&#10;有形固定資産減価償却率最大値テキスト">
          <a:extLst>
            <a:ext uri="{FF2B5EF4-FFF2-40B4-BE49-F238E27FC236}">
              <a16:creationId xmlns:a16="http://schemas.microsoft.com/office/drawing/2014/main" id="{9513CF73-DD47-4F1C-82C2-DC5A64BCB862}"/>
            </a:ext>
          </a:extLst>
        </xdr:cNvPr>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467" name="直線コネクタ 466">
          <a:extLst>
            <a:ext uri="{FF2B5EF4-FFF2-40B4-BE49-F238E27FC236}">
              <a16:creationId xmlns:a16="http://schemas.microsoft.com/office/drawing/2014/main" id="{32E5CD48-F47D-40A1-AC06-C141554D0FE0}"/>
            </a:ext>
          </a:extLst>
        </xdr:cNvPr>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87465</xdr:rowOff>
    </xdr:from>
    <xdr:ext cx="405111" cy="259045"/>
    <xdr:sp macro="" textlink="">
      <xdr:nvSpPr>
        <xdr:cNvPr id="468" name="【庁舎】&#10;有形固定資産減価償却率平均値テキスト">
          <a:extLst>
            <a:ext uri="{FF2B5EF4-FFF2-40B4-BE49-F238E27FC236}">
              <a16:creationId xmlns:a16="http://schemas.microsoft.com/office/drawing/2014/main" id="{0C370982-2212-441B-89AD-D608669064C6}"/>
            </a:ext>
          </a:extLst>
        </xdr:cNvPr>
        <xdr:cNvSpPr txBox="1"/>
      </xdr:nvSpPr>
      <xdr:spPr>
        <a:xfrm>
          <a:off x="16357600" y="1774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64588</xdr:rowOff>
    </xdr:from>
    <xdr:to>
      <xdr:col>85</xdr:col>
      <xdr:colOff>177800</xdr:colOff>
      <xdr:row>104</xdr:row>
      <xdr:rowOff>166188</xdr:rowOff>
    </xdr:to>
    <xdr:sp macro="" textlink="">
      <xdr:nvSpPr>
        <xdr:cNvPr id="469" name="フローチャート: 判断 468">
          <a:extLst>
            <a:ext uri="{FF2B5EF4-FFF2-40B4-BE49-F238E27FC236}">
              <a16:creationId xmlns:a16="http://schemas.microsoft.com/office/drawing/2014/main" id="{7F8678D3-3216-41AE-9993-30504C1ECC4E}"/>
            </a:ext>
          </a:extLst>
        </xdr:cNvPr>
        <xdr:cNvSpPr/>
      </xdr:nvSpPr>
      <xdr:spPr>
        <a:xfrm>
          <a:off x="162687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169092</xdr:rowOff>
    </xdr:from>
    <xdr:to>
      <xdr:col>81</xdr:col>
      <xdr:colOff>101600</xdr:colOff>
      <xdr:row>105</xdr:row>
      <xdr:rowOff>99242</xdr:rowOff>
    </xdr:to>
    <xdr:sp macro="" textlink="">
      <xdr:nvSpPr>
        <xdr:cNvPr id="470" name="フローチャート: 判断 469">
          <a:extLst>
            <a:ext uri="{FF2B5EF4-FFF2-40B4-BE49-F238E27FC236}">
              <a16:creationId xmlns:a16="http://schemas.microsoft.com/office/drawing/2014/main" id="{633466EB-A26C-4516-9608-8C09C58F5A03}"/>
            </a:ext>
          </a:extLst>
        </xdr:cNvPr>
        <xdr:cNvSpPr/>
      </xdr:nvSpPr>
      <xdr:spPr>
        <a:xfrm>
          <a:off x="15430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142966</xdr:rowOff>
    </xdr:from>
    <xdr:to>
      <xdr:col>76</xdr:col>
      <xdr:colOff>165100</xdr:colOff>
      <xdr:row>105</xdr:row>
      <xdr:rowOff>73116</xdr:rowOff>
    </xdr:to>
    <xdr:sp macro="" textlink="">
      <xdr:nvSpPr>
        <xdr:cNvPr id="471" name="フローチャート: 判断 470">
          <a:extLst>
            <a:ext uri="{FF2B5EF4-FFF2-40B4-BE49-F238E27FC236}">
              <a16:creationId xmlns:a16="http://schemas.microsoft.com/office/drawing/2014/main" id="{C5D79378-74D3-40B7-8219-A1C16B3D53DD}"/>
            </a:ext>
          </a:extLst>
        </xdr:cNvPr>
        <xdr:cNvSpPr/>
      </xdr:nvSpPr>
      <xdr:spPr>
        <a:xfrm>
          <a:off x="14541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128270</xdr:rowOff>
    </xdr:from>
    <xdr:to>
      <xdr:col>72</xdr:col>
      <xdr:colOff>38100</xdr:colOff>
      <xdr:row>105</xdr:row>
      <xdr:rowOff>58420</xdr:rowOff>
    </xdr:to>
    <xdr:sp macro="" textlink="">
      <xdr:nvSpPr>
        <xdr:cNvPr id="472" name="フローチャート: 判断 471">
          <a:extLst>
            <a:ext uri="{FF2B5EF4-FFF2-40B4-BE49-F238E27FC236}">
              <a16:creationId xmlns:a16="http://schemas.microsoft.com/office/drawing/2014/main" id="{8B54CBF2-6E61-45F3-83D3-D4E635F8A9CF}"/>
            </a:ext>
          </a:extLst>
        </xdr:cNvPr>
        <xdr:cNvSpPr/>
      </xdr:nvSpPr>
      <xdr:spPr>
        <a:xfrm>
          <a:off x="1365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160927</xdr:rowOff>
    </xdr:from>
    <xdr:to>
      <xdr:col>67</xdr:col>
      <xdr:colOff>101600</xdr:colOff>
      <xdr:row>105</xdr:row>
      <xdr:rowOff>91077</xdr:rowOff>
    </xdr:to>
    <xdr:sp macro="" textlink="">
      <xdr:nvSpPr>
        <xdr:cNvPr id="473" name="フローチャート: 判断 472">
          <a:extLst>
            <a:ext uri="{FF2B5EF4-FFF2-40B4-BE49-F238E27FC236}">
              <a16:creationId xmlns:a16="http://schemas.microsoft.com/office/drawing/2014/main" id="{3E6EBA83-7F56-450A-89F0-A49474BE58D5}"/>
            </a:ext>
          </a:extLst>
        </xdr:cNvPr>
        <xdr:cNvSpPr/>
      </xdr:nvSpPr>
      <xdr:spPr>
        <a:xfrm>
          <a:off x="12763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FB3660FA-F7F9-4DD3-AB6B-4C939E930C5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6C287D80-DA84-484A-AF30-77BC669A50B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371C9FC-9164-40FA-AC44-EAB02EEE1E8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FD9F3519-3778-40B8-9ED3-4DE322BE1AD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9AC75280-67D5-4A55-AF49-B6C2339A3C6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93980</xdr:rowOff>
    </xdr:from>
    <xdr:to>
      <xdr:col>85</xdr:col>
      <xdr:colOff>177800</xdr:colOff>
      <xdr:row>108</xdr:row>
      <xdr:rowOff>24130</xdr:rowOff>
    </xdr:to>
    <xdr:sp macro="" textlink="">
      <xdr:nvSpPr>
        <xdr:cNvPr id="479" name="楕円 478">
          <a:extLst>
            <a:ext uri="{FF2B5EF4-FFF2-40B4-BE49-F238E27FC236}">
              <a16:creationId xmlns:a16="http://schemas.microsoft.com/office/drawing/2014/main" id="{31F31A96-8803-4BB0-A34A-40BFE7BAA902}"/>
            </a:ext>
          </a:extLst>
        </xdr:cNvPr>
        <xdr:cNvSpPr/>
      </xdr:nvSpPr>
      <xdr:spPr>
        <a:xfrm>
          <a:off x="162687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72407</xdr:rowOff>
    </xdr:from>
    <xdr:ext cx="405111" cy="259045"/>
    <xdr:sp macro="" textlink="">
      <xdr:nvSpPr>
        <xdr:cNvPr id="480" name="【庁舎】&#10;有形固定資産減価償却率該当値テキスト">
          <a:extLst>
            <a:ext uri="{FF2B5EF4-FFF2-40B4-BE49-F238E27FC236}">
              <a16:creationId xmlns:a16="http://schemas.microsoft.com/office/drawing/2014/main" id="{86D7C27E-5318-4FC1-8C3A-841EF803AE12}"/>
            </a:ext>
          </a:extLst>
        </xdr:cNvPr>
        <xdr:cNvSpPr txBox="1"/>
      </xdr:nvSpPr>
      <xdr:spPr>
        <a:xfrm>
          <a:off x="163576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61323</xdr:rowOff>
    </xdr:from>
    <xdr:to>
      <xdr:col>81</xdr:col>
      <xdr:colOff>101600</xdr:colOff>
      <xdr:row>107</xdr:row>
      <xdr:rowOff>162923</xdr:rowOff>
    </xdr:to>
    <xdr:sp macro="" textlink="">
      <xdr:nvSpPr>
        <xdr:cNvPr id="481" name="楕円 480">
          <a:extLst>
            <a:ext uri="{FF2B5EF4-FFF2-40B4-BE49-F238E27FC236}">
              <a16:creationId xmlns:a16="http://schemas.microsoft.com/office/drawing/2014/main" id="{8D36A0C9-6156-49F5-A7FB-7163FC96E4AF}"/>
            </a:ext>
          </a:extLst>
        </xdr:cNvPr>
        <xdr:cNvSpPr/>
      </xdr:nvSpPr>
      <xdr:spPr>
        <a:xfrm>
          <a:off x="15430500" y="184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112123</xdr:rowOff>
    </xdr:from>
    <xdr:to>
      <xdr:col>85</xdr:col>
      <xdr:colOff>127000</xdr:colOff>
      <xdr:row>107</xdr:row>
      <xdr:rowOff>144780</xdr:rowOff>
    </xdr:to>
    <xdr:cxnSp macro="">
      <xdr:nvCxnSpPr>
        <xdr:cNvPr id="482" name="直線コネクタ 481">
          <a:extLst>
            <a:ext uri="{FF2B5EF4-FFF2-40B4-BE49-F238E27FC236}">
              <a16:creationId xmlns:a16="http://schemas.microsoft.com/office/drawing/2014/main" id="{59CB4F83-4A35-4E41-9884-02D3BBDEBD93}"/>
            </a:ext>
          </a:extLst>
        </xdr:cNvPr>
        <xdr:cNvCxnSpPr/>
      </xdr:nvCxnSpPr>
      <xdr:spPr>
        <a:xfrm>
          <a:off x="15481300" y="1845727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33564</xdr:rowOff>
    </xdr:from>
    <xdr:to>
      <xdr:col>76</xdr:col>
      <xdr:colOff>165100</xdr:colOff>
      <xdr:row>107</xdr:row>
      <xdr:rowOff>135164</xdr:rowOff>
    </xdr:to>
    <xdr:sp macro="" textlink="">
      <xdr:nvSpPr>
        <xdr:cNvPr id="483" name="楕円 482">
          <a:extLst>
            <a:ext uri="{FF2B5EF4-FFF2-40B4-BE49-F238E27FC236}">
              <a16:creationId xmlns:a16="http://schemas.microsoft.com/office/drawing/2014/main" id="{5CCBD6B9-C820-4E4E-91E3-9A5BE428AE20}"/>
            </a:ext>
          </a:extLst>
        </xdr:cNvPr>
        <xdr:cNvSpPr/>
      </xdr:nvSpPr>
      <xdr:spPr>
        <a:xfrm>
          <a:off x="14541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84364</xdr:rowOff>
    </xdr:from>
    <xdr:to>
      <xdr:col>81</xdr:col>
      <xdr:colOff>50800</xdr:colOff>
      <xdr:row>107</xdr:row>
      <xdr:rowOff>112123</xdr:rowOff>
    </xdr:to>
    <xdr:cxnSp macro="">
      <xdr:nvCxnSpPr>
        <xdr:cNvPr id="484" name="直線コネクタ 483">
          <a:extLst>
            <a:ext uri="{FF2B5EF4-FFF2-40B4-BE49-F238E27FC236}">
              <a16:creationId xmlns:a16="http://schemas.microsoft.com/office/drawing/2014/main" id="{4999C0AA-0507-46B3-AF88-36183B82035B}"/>
            </a:ext>
          </a:extLst>
        </xdr:cNvPr>
        <xdr:cNvCxnSpPr/>
      </xdr:nvCxnSpPr>
      <xdr:spPr>
        <a:xfrm>
          <a:off x="14592300" y="1842951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907</xdr:rowOff>
    </xdr:from>
    <xdr:to>
      <xdr:col>72</xdr:col>
      <xdr:colOff>38100</xdr:colOff>
      <xdr:row>107</xdr:row>
      <xdr:rowOff>102507</xdr:rowOff>
    </xdr:to>
    <xdr:sp macro="" textlink="">
      <xdr:nvSpPr>
        <xdr:cNvPr id="485" name="楕円 484">
          <a:extLst>
            <a:ext uri="{FF2B5EF4-FFF2-40B4-BE49-F238E27FC236}">
              <a16:creationId xmlns:a16="http://schemas.microsoft.com/office/drawing/2014/main" id="{75C1A11E-F252-431D-A035-0A90831DB3A3}"/>
            </a:ext>
          </a:extLst>
        </xdr:cNvPr>
        <xdr:cNvSpPr/>
      </xdr:nvSpPr>
      <xdr:spPr>
        <a:xfrm>
          <a:off x="13652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51707</xdr:rowOff>
    </xdr:from>
    <xdr:to>
      <xdr:col>76</xdr:col>
      <xdr:colOff>114300</xdr:colOff>
      <xdr:row>107</xdr:row>
      <xdr:rowOff>84364</xdr:rowOff>
    </xdr:to>
    <xdr:cxnSp macro="">
      <xdr:nvCxnSpPr>
        <xdr:cNvPr id="486" name="直線コネクタ 485">
          <a:extLst>
            <a:ext uri="{FF2B5EF4-FFF2-40B4-BE49-F238E27FC236}">
              <a16:creationId xmlns:a16="http://schemas.microsoft.com/office/drawing/2014/main" id="{B966A85F-B6E2-4F39-8769-911F3F2FB44E}"/>
            </a:ext>
          </a:extLst>
        </xdr:cNvPr>
        <xdr:cNvCxnSpPr/>
      </xdr:nvCxnSpPr>
      <xdr:spPr>
        <a:xfrm>
          <a:off x="13703300" y="183968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141332</xdr:rowOff>
    </xdr:from>
    <xdr:to>
      <xdr:col>67</xdr:col>
      <xdr:colOff>101600</xdr:colOff>
      <xdr:row>107</xdr:row>
      <xdr:rowOff>71482</xdr:rowOff>
    </xdr:to>
    <xdr:sp macro="" textlink="">
      <xdr:nvSpPr>
        <xdr:cNvPr id="487" name="楕円 486">
          <a:extLst>
            <a:ext uri="{FF2B5EF4-FFF2-40B4-BE49-F238E27FC236}">
              <a16:creationId xmlns:a16="http://schemas.microsoft.com/office/drawing/2014/main" id="{B9A4E8F1-6751-4122-83BE-4736652079D5}"/>
            </a:ext>
          </a:extLst>
        </xdr:cNvPr>
        <xdr:cNvSpPr/>
      </xdr:nvSpPr>
      <xdr:spPr>
        <a:xfrm>
          <a:off x="12763500" y="183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20682</xdr:rowOff>
    </xdr:from>
    <xdr:to>
      <xdr:col>71</xdr:col>
      <xdr:colOff>177800</xdr:colOff>
      <xdr:row>107</xdr:row>
      <xdr:rowOff>51707</xdr:rowOff>
    </xdr:to>
    <xdr:cxnSp macro="">
      <xdr:nvCxnSpPr>
        <xdr:cNvPr id="488" name="直線コネクタ 487">
          <a:extLst>
            <a:ext uri="{FF2B5EF4-FFF2-40B4-BE49-F238E27FC236}">
              <a16:creationId xmlns:a16="http://schemas.microsoft.com/office/drawing/2014/main" id="{6A44B65C-3CEB-4DBF-997C-EE6ED692D9C1}"/>
            </a:ext>
          </a:extLst>
        </xdr:cNvPr>
        <xdr:cNvCxnSpPr/>
      </xdr:nvCxnSpPr>
      <xdr:spPr>
        <a:xfrm>
          <a:off x="12814300" y="1836583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115769</xdr:rowOff>
    </xdr:from>
    <xdr:ext cx="405111" cy="259045"/>
    <xdr:sp macro="" textlink="">
      <xdr:nvSpPr>
        <xdr:cNvPr id="489" name="n_1aveValue【庁舎】&#10;有形固定資産減価償却率">
          <a:extLst>
            <a:ext uri="{FF2B5EF4-FFF2-40B4-BE49-F238E27FC236}">
              <a16:creationId xmlns:a16="http://schemas.microsoft.com/office/drawing/2014/main" id="{1E5D292A-0719-4353-AAD6-8D0228B07B41}"/>
            </a:ext>
          </a:extLst>
        </xdr:cNvPr>
        <xdr:cNvSpPr txBox="1"/>
      </xdr:nvSpPr>
      <xdr:spPr>
        <a:xfrm>
          <a:off x="152660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89643</xdr:rowOff>
    </xdr:from>
    <xdr:ext cx="405111" cy="259045"/>
    <xdr:sp macro="" textlink="">
      <xdr:nvSpPr>
        <xdr:cNvPr id="490" name="n_2aveValue【庁舎】&#10;有形固定資産減価償却率">
          <a:extLst>
            <a:ext uri="{FF2B5EF4-FFF2-40B4-BE49-F238E27FC236}">
              <a16:creationId xmlns:a16="http://schemas.microsoft.com/office/drawing/2014/main" id="{3CD412E6-4A3C-47DC-8DA7-15AEEDAAEA9B}"/>
            </a:ext>
          </a:extLst>
        </xdr:cNvPr>
        <xdr:cNvSpPr txBox="1"/>
      </xdr:nvSpPr>
      <xdr:spPr>
        <a:xfrm>
          <a:off x="14389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74947</xdr:rowOff>
    </xdr:from>
    <xdr:ext cx="405111" cy="259045"/>
    <xdr:sp macro="" textlink="">
      <xdr:nvSpPr>
        <xdr:cNvPr id="491" name="n_3aveValue【庁舎】&#10;有形固定資産減価償却率">
          <a:extLst>
            <a:ext uri="{FF2B5EF4-FFF2-40B4-BE49-F238E27FC236}">
              <a16:creationId xmlns:a16="http://schemas.microsoft.com/office/drawing/2014/main" id="{0BCF68FE-0558-469B-A947-B3989D4ACDA3}"/>
            </a:ext>
          </a:extLst>
        </xdr:cNvPr>
        <xdr:cNvSpPr txBox="1"/>
      </xdr:nvSpPr>
      <xdr:spPr>
        <a:xfrm>
          <a:off x="13500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107604</xdr:rowOff>
    </xdr:from>
    <xdr:ext cx="405111" cy="259045"/>
    <xdr:sp macro="" textlink="">
      <xdr:nvSpPr>
        <xdr:cNvPr id="492" name="n_4aveValue【庁舎】&#10;有形固定資産減価償却率">
          <a:extLst>
            <a:ext uri="{FF2B5EF4-FFF2-40B4-BE49-F238E27FC236}">
              <a16:creationId xmlns:a16="http://schemas.microsoft.com/office/drawing/2014/main" id="{3CCE3D3A-E1BD-489E-ADE1-34456B7497F6}"/>
            </a:ext>
          </a:extLst>
        </xdr:cNvPr>
        <xdr:cNvSpPr txBox="1"/>
      </xdr:nvSpPr>
      <xdr:spPr>
        <a:xfrm>
          <a:off x="12611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154050</xdr:rowOff>
    </xdr:from>
    <xdr:ext cx="405111" cy="259045"/>
    <xdr:sp macro="" textlink="">
      <xdr:nvSpPr>
        <xdr:cNvPr id="493" name="n_1mainValue【庁舎】&#10;有形固定資産減価償却率">
          <a:extLst>
            <a:ext uri="{FF2B5EF4-FFF2-40B4-BE49-F238E27FC236}">
              <a16:creationId xmlns:a16="http://schemas.microsoft.com/office/drawing/2014/main" id="{31896B5D-4C56-4DA2-A0A9-CD24EA03BB71}"/>
            </a:ext>
          </a:extLst>
        </xdr:cNvPr>
        <xdr:cNvSpPr txBox="1"/>
      </xdr:nvSpPr>
      <xdr:spPr>
        <a:xfrm>
          <a:off x="15266044" y="1849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126291</xdr:rowOff>
    </xdr:from>
    <xdr:ext cx="405111" cy="259045"/>
    <xdr:sp macro="" textlink="">
      <xdr:nvSpPr>
        <xdr:cNvPr id="494" name="n_2mainValue【庁舎】&#10;有形固定資産減価償却率">
          <a:extLst>
            <a:ext uri="{FF2B5EF4-FFF2-40B4-BE49-F238E27FC236}">
              <a16:creationId xmlns:a16="http://schemas.microsoft.com/office/drawing/2014/main" id="{1115AC7A-7F60-4385-9971-C58C6180B293}"/>
            </a:ext>
          </a:extLst>
        </xdr:cNvPr>
        <xdr:cNvSpPr txBox="1"/>
      </xdr:nvSpPr>
      <xdr:spPr>
        <a:xfrm>
          <a:off x="14389744" y="1847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93634</xdr:rowOff>
    </xdr:from>
    <xdr:ext cx="405111" cy="259045"/>
    <xdr:sp macro="" textlink="">
      <xdr:nvSpPr>
        <xdr:cNvPr id="495" name="n_3mainValue【庁舎】&#10;有形固定資産減価償却率">
          <a:extLst>
            <a:ext uri="{FF2B5EF4-FFF2-40B4-BE49-F238E27FC236}">
              <a16:creationId xmlns:a16="http://schemas.microsoft.com/office/drawing/2014/main" id="{48D689F6-4078-4317-8500-F823950214DD}"/>
            </a:ext>
          </a:extLst>
        </xdr:cNvPr>
        <xdr:cNvSpPr txBox="1"/>
      </xdr:nvSpPr>
      <xdr:spPr>
        <a:xfrm>
          <a:off x="13500744" y="184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62609</xdr:rowOff>
    </xdr:from>
    <xdr:ext cx="405111" cy="259045"/>
    <xdr:sp macro="" textlink="">
      <xdr:nvSpPr>
        <xdr:cNvPr id="496" name="n_4mainValue【庁舎】&#10;有形固定資産減価償却率">
          <a:extLst>
            <a:ext uri="{FF2B5EF4-FFF2-40B4-BE49-F238E27FC236}">
              <a16:creationId xmlns:a16="http://schemas.microsoft.com/office/drawing/2014/main" id="{730CACD7-B15A-4F3D-8A12-49D08EFEB5D2}"/>
            </a:ext>
          </a:extLst>
        </xdr:cNvPr>
        <xdr:cNvSpPr txBox="1"/>
      </xdr:nvSpPr>
      <xdr:spPr>
        <a:xfrm>
          <a:off x="12611744" y="1840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7" name="正方形/長方形 496">
          <a:extLst>
            <a:ext uri="{FF2B5EF4-FFF2-40B4-BE49-F238E27FC236}">
              <a16:creationId xmlns:a16="http://schemas.microsoft.com/office/drawing/2014/main" id="{360E1331-0F86-471C-913D-3F8173EDA5B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8" name="正方形/長方形 497">
          <a:extLst>
            <a:ext uri="{FF2B5EF4-FFF2-40B4-BE49-F238E27FC236}">
              <a16:creationId xmlns:a16="http://schemas.microsoft.com/office/drawing/2014/main" id="{73377D77-AC31-4A03-BF5D-316957785D9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9" name="正方形/長方形 498">
          <a:extLst>
            <a:ext uri="{FF2B5EF4-FFF2-40B4-BE49-F238E27FC236}">
              <a16:creationId xmlns:a16="http://schemas.microsoft.com/office/drawing/2014/main" id="{589761B4-EFF4-464D-A38C-1ED09B8CD1F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0" name="正方形/長方形 499">
          <a:extLst>
            <a:ext uri="{FF2B5EF4-FFF2-40B4-BE49-F238E27FC236}">
              <a16:creationId xmlns:a16="http://schemas.microsoft.com/office/drawing/2014/main" id="{DDF91030-7EAE-4F28-8C09-E01831649FC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1" name="正方形/長方形 500">
          <a:extLst>
            <a:ext uri="{FF2B5EF4-FFF2-40B4-BE49-F238E27FC236}">
              <a16:creationId xmlns:a16="http://schemas.microsoft.com/office/drawing/2014/main" id="{11D98BA8-A6AF-4538-BD6C-11669DA4129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2" name="正方形/長方形 501">
          <a:extLst>
            <a:ext uri="{FF2B5EF4-FFF2-40B4-BE49-F238E27FC236}">
              <a16:creationId xmlns:a16="http://schemas.microsoft.com/office/drawing/2014/main" id="{744BA590-DA11-420B-99B6-74F32B4A0EC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3" name="正方形/長方形 502">
          <a:extLst>
            <a:ext uri="{FF2B5EF4-FFF2-40B4-BE49-F238E27FC236}">
              <a16:creationId xmlns:a16="http://schemas.microsoft.com/office/drawing/2014/main" id="{9C949FED-45A3-4189-ABF0-D3B64171C1F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4" name="正方形/長方形 503">
          <a:extLst>
            <a:ext uri="{FF2B5EF4-FFF2-40B4-BE49-F238E27FC236}">
              <a16:creationId xmlns:a16="http://schemas.microsoft.com/office/drawing/2014/main" id="{099202AD-8101-458D-B951-D8098FEA3CF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5" name="テキスト ボックス 504">
          <a:extLst>
            <a:ext uri="{FF2B5EF4-FFF2-40B4-BE49-F238E27FC236}">
              <a16:creationId xmlns:a16="http://schemas.microsoft.com/office/drawing/2014/main" id="{40FE3195-8333-4E46-8D82-D344B597D6C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6" name="直線コネクタ 505">
          <a:extLst>
            <a:ext uri="{FF2B5EF4-FFF2-40B4-BE49-F238E27FC236}">
              <a16:creationId xmlns:a16="http://schemas.microsoft.com/office/drawing/2014/main" id="{785C951C-5ECE-41D1-B4F0-4DEE2702F10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07" name="直線コネクタ 506">
          <a:extLst>
            <a:ext uri="{FF2B5EF4-FFF2-40B4-BE49-F238E27FC236}">
              <a16:creationId xmlns:a16="http://schemas.microsoft.com/office/drawing/2014/main" id="{8470FF5C-B16B-4A10-8C52-56A711494547}"/>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08" name="テキスト ボックス 507">
          <a:extLst>
            <a:ext uri="{FF2B5EF4-FFF2-40B4-BE49-F238E27FC236}">
              <a16:creationId xmlns:a16="http://schemas.microsoft.com/office/drawing/2014/main" id="{7F2343C3-82D6-47D1-A8BD-A60CFEB688A7}"/>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09" name="直線コネクタ 508">
          <a:extLst>
            <a:ext uri="{FF2B5EF4-FFF2-40B4-BE49-F238E27FC236}">
              <a16:creationId xmlns:a16="http://schemas.microsoft.com/office/drawing/2014/main" id="{9BDC5A60-12C3-47E7-B8E7-B7E6910EF6D6}"/>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10" name="テキスト ボックス 509">
          <a:extLst>
            <a:ext uri="{FF2B5EF4-FFF2-40B4-BE49-F238E27FC236}">
              <a16:creationId xmlns:a16="http://schemas.microsoft.com/office/drawing/2014/main" id="{07E59602-85C6-4C23-93C7-7F81800F5A28}"/>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11" name="直線コネクタ 510">
          <a:extLst>
            <a:ext uri="{FF2B5EF4-FFF2-40B4-BE49-F238E27FC236}">
              <a16:creationId xmlns:a16="http://schemas.microsoft.com/office/drawing/2014/main" id="{DF47FF09-B893-48B7-9557-5C9184552F8C}"/>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12" name="テキスト ボックス 511">
          <a:extLst>
            <a:ext uri="{FF2B5EF4-FFF2-40B4-BE49-F238E27FC236}">
              <a16:creationId xmlns:a16="http://schemas.microsoft.com/office/drawing/2014/main" id="{FA335061-2F74-42C3-BA7D-C47B39829781}"/>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13" name="直線コネクタ 512">
          <a:extLst>
            <a:ext uri="{FF2B5EF4-FFF2-40B4-BE49-F238E27FC236}">
              <a16:creationId xmlns:a16="http://schemas.microsoft.com/office/drawing/2014/main" id="{BB2051F1-B169-40E1-AF19-16700DBF945D}"/>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14" name="テキスト ボックス 513">
          <a:extLst>
            <a:ext uri="{FF2B5EF4-FFF2-40B4-BE49-F238E27FC236}">
              <a16:creationId xmlns:a16="http://schemas.microsoft.com/office/drawing/2014/main" id="{A388A2C8-B194-40C2-AC0A-2CA3414DB7E2}"/>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5" name="直線コネクタ 514">
          <a:extLst>
            <a:ext uri="{FF2B5EF4-FFF2-40B4-BE49-F238E27FC236}">
              <a16:creationId xmlns:a16="http://schemas.microsoft.com/office/drawing/2014/main" id="{949FD504-8D5A-4021-85B3-43E3E85DBCB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16" name="テキスト ボックス 515">
          <a:extLst>
            <a:ext uri="{FF2B5EF4-FFF2-40B4-BE49-F238E27FC236}">
              <a16:creationId xmlns:a16="http://schemas.microsoft.com/office/drawing/2014/main" id="{1566C0A1-F332-4783-97EE-8DC6891CFFD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7" name="【庁舎】&#10;一人当たり面積グラフ枠">
          <a:extLst>
            <a:ext uri="{FF2B5EF4-FFF2-40B4-BE49-F238E27FC236}">
              <a16:creationId xmlns:a16="http://schemas.microsoft.com/office/drawing/2014/main" id="{EC1B9498-4AF0-44F9-A9E7-963465F054F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37337</xdr:rowOff>
    </xdr:to>
    <xdr:cxnSp macro="">
      <xdr:nvCxnSpPr>
        <xdr:cNvPr id="518" name="直線コネクタ 517">
          <a:extLst>
            <a:ext uri="{FF2B5EF4-FFF2-40B4-BE49-F238E27FC236}">
              <a16:creationId xmlns:a16="http://schemas.microsoft.com/office/drawing/2014/main" id="{7DE058AC-B448-4C92-8A77-4D58771640CE}"/>
            </a:ext>
          </a:extLst>
        </xdr:cNvPr>
        <xdr:cNvCxnSpPr/>
      </xdr:nvCxnSpPr>
      <xdr:spPr>
        <a:xfrm flipV="1">
          <a:off x="22160864" y="17241774"/>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519" name="【庁舎】&#10;一人当たり面積最小値テキスト">
          <a:extLst>
            <a:ext uri="{FF2B5EF4-FFF2-40B4-BE49-F238E27FC236}">
              <a16:creationId xmlns:a16="http://schemas.microsoft.com/office/drawing/2014/main" id="{72C1E2EA-42A9-4096-A22B-0E6131BC8CB7}"/>
            </a:ext>
          </a:extLst>
        </xdr:cNvPr>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520" name="直線コネクタ 519">
          <a:extLst>
            <a:ext uri="{FF2B5EF4-FFF2-40B4-BE49-F238E27FC236}">
              <a16:creationId xmlns:a16="http://schemas.microsoft.com/office/drawing/2014/main" id="{4D9D8226-74FB-4B86-A6C5-3A2FF3A50BC9}"/>
            </a:ext>
          </a:extLst>
        </xdr:cNvPr>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521" name="【庁舎】&#10;一人当たり面積最大値テキスト">
          <a:extLst>
            <a:ext uri="{FF2B5EF4-FFF2-40B4-BE49-F238E27FC236}">
              <a16:creationId xmlns:a16="http://schemas.microsoft.com/office/drawing/2014/main" id="{5CBE0B4E-F2D2-4BCF-954D-9FD2559772FF}"/>
            </a:ext>
          </a:extLst>
        </xdr:cNvPr>
        <xdr:cNvSpPr txBox="1"/>
      </xdr:nvSpPr>
      <xdr:spPr>
        <a:xfrm>
          <a:off x="221996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522" name="直線コネクタ 521">
          <a:extLst>
            <a:ext uri="{FF2B5EF4-FFF2-40B4-BE49-F238E27FC236}">
              <a16:creationId xmlns:a16="http://schemas.microsoft.com/office/drawing/2014/main" id="{8125B088-5F4F-4928-A379-5E479B6C0CA8}"/>
            </a:ext>
          </a:extLst>
        </xdr:cNvPr>
        <xdr:cNvCxnSpPr/>
      </xdr:nvCxnSpPr>
      <xdr:spPr>
        <a:xfrm>
          <a:off x="22072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89425</xdr:rowOff>
    </xdr:from>
    <xdr:ext cx="469744" cy="259045"/>
    <xdr:sp macro="" textlink="">
      <xdr:nvSpPr>
        <xdr:cNvPr id="523" name="【庁舎】&#10;一人当たり面積平均値テキスト">
          <a:extLst>
            <a:ext uri="{FF2B5EF4-FFF2-40B4-BE49-F238E27FC236}">
              <a16:creationId xmlns:a16="http://schemas.microsoft.com/office/drawing/2014/main" id="{86843126-C6CC-44C6-A35D-F8EB35C11D82}"/>
            </a:ext>
          </a:extLst>
        </xdr:cNvPr>
        <xdr:cNvSpPr txBox="1"/>
      </xdr:nvSpPr>
      <xdr:spPr>
        <a:xfrm>
          <a:off x="22199600" y="1809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66548</xdr:rowOff>
    </xdr:from>
    <xdr:to>
      <xdr:col>116</xdr:col>
      <xdr:colOff>114300</xdr:colOff>
      <xdr:row>106</xdr:row>
      <xdr:rowOff>168148</xdr:rowOff>
    </xdr:to>
    <xdr:sp macro="" textlink="">
      <xdr:nvSpPr>
        <xdr:cNvPr id="524" name="フローチャート: 判断 523">
          <a:extLst>
            <a:ext uri="{FF2B5EF4-FFF2-40B4-BE49-F238E27FC236}">
              <a16:creationId xmlns:a16="http://schemas.microsoft.com/office/drawing/2014/main" id="{4CF3EAED-4923-4CA6-BDFA-9F600869E500}"/>
            </a:ext>
          </a:extLst>
        </xdr:cNvPr>
        <xdr:cNvSpPr/>
      </xdr:nvSpPr>
      <xdr:spPr>
        <a:xfrm>
          <a:off x="221107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46431</xdr:rowOff>
    </xdr:from>
    <xdr:to>
      <xdr:col>112</xdr:col>
      <xdr:colOff>38100</xdr:colOff>
      <xdr:row>106</xdr:row>
      <xdr:rowOff>148031</xdr:rowOff>
    </xdr:to>
    <xdr:sp macro="" textlink="">
      <xdr:nvSpPr>
        <xdr:cNvPr id="525" name="フローチャート: 判断 524">
          <a:extLst>
            <a:ext uri="{FF2B5EF4-FFF2-40B4-BE49-F238E27FC236}">
              <a16:creationId xmlns:a16="http://schemas.microsoft.com/office/drawing/2014/main" id="{BDDE1FAD-4551-4E4E-AE64-1E1224FC978A}"/>
            </a:ext>
          </a:extLst>
        </xdr:cNvPr>
        <xdr:cNvSpPr/>
      </xdr:nvSpPr>
      <xdr:spPr>
        <a:xfrm>
          <a:off x="21272500" y="1822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42317</xdr:rowOff>
    </xdr:from>
    <xdr:to>
      <xdr:col>107</xdr:col>
      <xdr:colOff>101600</xdr:colOff>
      <xdr:row>106</xdr:row>
      <xdr:rowOff>143917</xdr:rowOff>
    </xdr:to>
    <xdr:sp macro="" textlink="">
      <xdr:nvSpPr>
        <xdr:cNvPr id="526" name="フローチャート: 判断 525">
          <a:extLst>
            <a:ext uri="{FF2B5EF4-FFF2-40B4-BE49-F238E27FC236}">
              <a16:creationId xmlns:a16="http://schemas.microsoft.com/office/drawing/2014/main" id="{3B2FEA98-493B-4C2C-8D30-1C60F8858C16}"/>
            </a:ext>
          </a:extLst>
        </xdr:cNvPr>
        <xdr:cNvSpPr/>
      </xdr:nvSpPr>
      <xdr:spPr>
        <a:xfrm>
          <a:off x="20383500" y="1821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51918</xdr:rowOff>
    </xdr:from>
    <xdr:to>
      <xdr:col>102</xdr:col>
      <xdr:colOff>165100</xdr:colOff>
      <xdr:row>106</xdr:row>
      <xdr:rowOff>153518</xdr:rowOff>
    </xdr:to>
    <xdr:sp macro="" textlink="">
      <xdr:nvSpPr>
        <xdr:cNvPr id="527" name="フローチャート: 判断 526">
          <a:extLst>
            <a:ext uri="{FF2B5EF4-FFF2-40B4-BE49-F238E27FC236}">
              <a16:creationId xmlns:a16="http://schemas.microsoft.com/office/drawing/2014/main" id="{988ED05F-A4C5-4677-8A7F-62BEFBA3789D}"/>
            </a:ext>
          </a:extLst>
        </xdr:cNvPr>
        <xdr:cNvSpPr/>
      </xdr:nvSpPr>
      <xdr:spPr>
        <a:xfrm>
          <a:off x="19494500" y="1822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95352</xdr:rowOff>
    </xdr:from>
    <xdr:to>
      <xdr:col>98</xdr:col>
      <xdr:colOff>38100</xdr:colOff>
      <xdr:row>107</xdr:row>
      <xdr:rowOff>25502</xdr:rowOff>
    </xdr:to>
    <xdr:sp macro="" textlink="">
      <xdr:nvSpPr>
        <xdr:cNvPr id="528" name="フローチャート: 判断 527">
          <a:extLst>
            <a:ext uri="{FF2B5EF4-FFF2-40B4-BE49-F238E27FC236}">
              <a16:creationId xmlns:a16="http://schemas.microsoft.com/office/drawing/2014/main" id="{02A3254C-E770-41A4-A3CD-B12D6CE46652}"/>
            </a:ext>
          </a:extLst>
        </xdr:cNvPr>
        <xdr:cNvSpPr/>
      </xdr:nvSpPr>
      <xdr:spPr>
        <a:xfrm>
          <a:off x="18605500" y="1826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29" name="テキスト ボックス 528">
          <a:extLst>
            <a:ext uri="{FF2B5EF4-FFF2-40B4-BE49-F238E27FC236}">
              <a16:creationId xmlns:a16="http://schemas.microsoft.com/office/drawing/2014/main" id="{CA2CE533-E59E-4AEE-B4C0-153E1228165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0" name="テキスト ボックス 529">
          <a:extLst>
            <a:ext uri="{FF2B5EF4-FFF2-40B4-BE49-F238E27FC236}">
              <a16:creationId xmlns:a16="http://schemas.microsoft.com/office/drawing/2014/main" id="{90640A3A-1BE9-42FE-B5A2-5FCFC868054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1" name="テキスト ボックス 530">
          <a:extLst>
            <a:ext uri="{FF2B5EF4-FFF2-40B4-BE49-F238E27FC236}">
              <a16:creationId xmlns:a16="http://schemas.microsoft.com/office/drawing/2014/main" id="{9F84330B-3817-4AD8-8B40-744F9521A13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2" name="テキスト ボックス 531">
          <a:extLst>
            <a:ext uri="{FF2B5EF4-FFF2-40B4-BE49-F238E27FC236}">
              <a16:creationId xmlns:a16="http://schemas.microsoft.com/office/drawing/2014/main" id="{A4799146-5AB3-4D4C-B4BE-C7E0196FAAE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3" name="テキスト ボックス 532">
          <a:extLst>
            <a:ext uri="{FF2B5EF4-FFF2-40B4-BE49-F238E27FC236}">
              <a16:creationId xmlns:a16="http://schemas.microsoft.com/office/drawing/2014/main" id="{01344858-F612-4EDD-A64F-8CA86893CDC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63348</xdr:rowOff>
    </xdr:from>
    <xdr:to>
      <xdr:col>116</xdr:col>
      <xdr:colOff>114300</xdr:colOff>
      <xdr:row>107</xdr:row>
      <xdr:rowOff>164948</xdr:rowOff>
    </xdr:to>
    <xdr:sp macro="" textlink="">
      <xdr:nvSpPr>
        <xdr:cNvPr id="534" name="楕円 533">
          <a:extLst>
            <a:ext uri="{FF2B5EF4-FFF2-40B4-BE49-F238E27FC236}">
              <a16:creationId xmlns:a16="http://schemas.microsoft.com/office/drawing/2014/main" id="{F22FAE5A-CD94-410D-8CC9-16CB21EF0FD0}"/>
            </a:ext>
          </a:extLst>
        </xdr:cNvPr>
        <xdr:cNvSpPr/>
      </xdr:nvSpPr>
      <xdr:spPr>
        <a:xfrm>
          <a:off x="22110700" y="1840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149725</xdr:rowOff>
    </xdr:from>
    <xdr:ext cx="469744" cy="259045"/>
    <xdr:sp macro="" textlink="">
      <xdr:nvSpPr>
        <xdr:cNvPr id="535" name="【庁舎】&#10;一人当たり面積該当値テキスト">
          <a:extLst>
            <a:ext uri="{FF2B5EF4-FFF2-40B4-BE49-F238E27FC236}">
              <a16:creationId xmlns:a16="http://schemas.microsoft.com/office/drawing/2014/main" id="{84C98E35-5C05-443B-AB45-CC480D5A8DF3}"/>
            </a:ext>
          </a:extLst>
        </xdr:cNvPr>
        <xdr:cNvSpPr txBox="1"/>
      </xdr:nvSpPr>
      <xdr:spPr>
        <a:xfrm>
          <a:off x="22199600" y="1832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64719</xdr:rowOff>
    </xdr:from>
    <xdr:to>
      <xdr:col>112</xdr:col>
      <xdr:colOff>38100</xdr:colOff>
      <xdr:row>107</xdr:row>
      <xdr:rowOff>166319</xdr:rowOff>
    </xdr:to>
    <xdr:sp macro="" textlink="">
      <xdr:nvSpPr>
        <xdr:cNvPr id="536" name="楕円 535">
          <a:extLst>
            <a:ext uri="{FF2B5EF4-FFF2-40B4-BE49-F238E27FC236}">
              <a16:creationId xmlns:a16="http://schemas.microsoft.com/office/drawing/2014/main" id="{FE443F18-6D03-4210-95EA-AFEF6AA27763}"/>
            </a:ext>
          </a:extLst>
        </xdr:cNvPr>
        <xdr:cNvSpPr/>
      </xdr:nvSpPr>
      <xdr:spPr>
        <a:xfrm>
          <a:off x="21272500" y="1840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114148</xdr:rowOff>
    </xdr:from>
    <xdr:to>
      <xdr:col>116</xdr:col>
      <xdr:colOff>63500</xdr:colOff>
      <xdr:row>107</xdr:row>
      <xdr:rowOff>115519</xdr:rowOff>
    </xdr:to>
    <xdr:cxnSp macro="">
      <xdr:nvCxnSpPr>
        <xdr:cNvPr id="537" name="直線コネクタ 536">
          <a:extLst>
            <a:ext uri="{FF2B5EF4-FFF2-40B4-BE49-F238E27FC236}">
              <a16:creationId xmlns:a16="http://schemas.microsoft.com/office/drawing/2014/main" id="{B32F5FFE-32ED-4684-BBFA-52B30A242EA0}"/>
            </a:ext>
          </a:extLst>
        </xdr:cNvPr>
        <xdr:cNvCxnSpPr/>
      </xdr:nvCxnSpPr>
      <xdr:spPr>
        <a:xfrm flipV="1">
          <a:off x="21323300" y="18459298"/>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65176</xdr:rowOff>
    </xdr:from>
    <xdr:to>
      <xdr:col>107</xdr:col>
      <xdr:colOff>101600</xdr:colOff>
      <xdr:row>107</xdr:row>
      <xdr:rowOff>166776</xdr:rowOff>
    </xdr:to>
    <xdr:sp macro="" textlink="">
      <xdr:nvSpPr>
        <xdr:cNvPr id="538" name="楕円 537">
          <a:extLst>
            <a:ext uri="{FF2B5EF4-FFF2-40B4-BE49-F238E27FC236}">
              <a16:creationId xmlns:a16="http://schemas.microsoft.com/office/drawing/2014/main" id="{B014377E-3ED8-418A-9753-692C6CDAA19F}"/>
            </a:ext>
          </a:extLst>
        </xdr:cNvPr>
        <xdr:cNvSpPr/>
      </xdr:nvSpPr>
      <xdr:spPr>
        <a:xfrm>
          <a:off x="20383500" y="1841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115519</xdr:rowOff>
    </xdr:from>
    <xdr:to>
      <xdr:col>111</xdr:col>
      <xdr:colOff>177800</xdr:colOff>
      <xdr:row>107</xdr:row>
      <xdr:rowOff>115976</xdr:rowOff>
    </xdr:to>
    <xdr:cxnSp macro="">
      <xdr:nvCxnSpPr>
        <xdr:cNvPr id="539" name="直線コネクタ 538">
          <a:extLst>
            <a:ext uri="{FF2B5EF4-FFF2-40B4-BE49-F238E27FC236}">
              <a16:creationId xmlns:a16="http://schemas.microsoft.com/office/drawing/2014/main" id="{49932364-681C-41B9-8233-11BD46D1EB37}"/>
            </a:ext>
          </a:extLst>
        </xdr:cNvPr>
        <xdr:cNvCxnSpPr/>
      </xdr:nvCxnSpPr>
      <xdr:spPr>
        <a:xfrm flipV="1">
          <a:off x="20434300" y="1846066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67005</xdr:rowOff>
    </xdr:from>
    <xdr:to>
      <xdr:col>102</xdr:col>
      <xdr:colOff>165100</xdr:colOff>
      <xdr:row>107</xdr:row>
      <xdr:rowOff>168605</xdr:rowOff>
    </xdr:to>
    <xdr:sp macro="" textlink="">
      <xdr:nvSpPr>
        <xdr:cNvPr id="540" name="楕円 539">
          <a:extLst>
            <a:ext uri="{FF2B5EF4-FFF2-40B4-BE49-F238E27FC236}">
              <a16:creationId xmlns:a16="http://schemas.microsoft.com/office/drawing/2014/main" id="{3F89630A-3772-48DB-A960-B0B0C35D5C89}"/>
            </a:ext>
          </a:extLst>
        </xdr:cNvPr>
        <xdr:cNvSpPr/>
      </xdr:nvSpPr>
      <xdr:spPr>
        <a:xfrm>
          <a:off x="19494500" y="1841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115976</xdr:rowOff>
    </xdr:from>
    <xdr:to>
      <xdr:col>107</xdr:col>
      <xdr:colOff>50800</xdr:colOff>
      <xdr:row>107</xdr:row>
      <xdr:rowOff>117805</xdr:rowOff>
    </xdr:to>
    <xdr:cxnSp macro="">
      <xdr:nvCxnSpPr>
        <xdr:cNvPr id="541" name="直線コネクタ 540">
          <a:extLst>
            <a:ext uri="{FF2B5EF4-FFF2-40B4-BE49-F238E27FC236}">
              <a16:creationId xmlns:a16="http://schemas.microsoft.com/office/drawing/2014/main" id="{CB86160E-5B97-4186-9848-14D2A85B5E95}"/>
            </a:ext>
          </a:extLst>
        </xdr:cNvPr>
        <xdr:cNvCxnSpPr/>
      </xdr:nvCxnSpPr>
      <xdr:spPr>
        <a:xfrm flipV="1">
          <a:off x="19545300" y="1846112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72949</xdr:rowOff>
    </xdr:from>
    <xdr:to>
      <xdr:col>98</xdr:col>
      <xdr:colOff>38100</xdr:colOff>
      <xdr:row>108</xdr:row>
      <xdr:rowOff>3099</xdr:rowOff>
    </xdr:to>
    <xdr:sp macro="" textlink="">
      <xdr:nvSpPr>
        <xdr:cNvPr id="542" name="楕円 541">
          <a:extLst>
            <a:ext uri="{FF2B5EF4-FFF2-40B4-BE49-F238E27FC236}">
              <a16:creationId xmlns:a16="http://schemas.microsoft.com/office/drawing/2014/main" id="{66C93BC6-251C-42D1-BB8E-C5C8E67F929D}"/>
            </a:ext>
          </a:extLst>
        </xdr:cNvPr>
        <xdr:cNvSpPr/>
      </xdr:nvSpPr>
      <xdr:spPr>
        <a:xfrm>
          <a:off x="18605500" y="1841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117805</xdr:rowOff>
    </xdr:from>
    <xdr:to>
      <xdr:col>102</xdr:col>
      <xdr:colOff>114300</xdr:colOff>
      <xdr:row>107</xdr:row>
      <xdr:rowOff>123749</xdr:rowOff>
    </xdr:to>
    <xdr:cxnSp macro="">
      <xdr:nvCxnSpPr>
        <xdr:cNvPr id="543" name="直線コネクタ 542">
          <a:extLst>
            <a:ext uri="{FF2B5EF4-FFF2-40B4-BE49-F238E27FC236}">
              <a16:creationId xmlns:a16="http://schemas.microsoft.com/office/drawing/2014/main" id="{2A4AE255-668D-47CE-8057-BA17FF852858}"/>
            </a:ext>
          </a:extLst>
        </xdr:cNvPr>
        <xdr:cNvCxnSpPr/>
      </xdr:nvCxnSpPr>
      <xdr:spPr>
        <a:xfrm flipV="1">
          <a:off x="18656300" y="18462955"/>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164558</xdr:rowOff>
    </xdr:from>
    <xdr:ext cx="469744" cy="259045"/>
    <xdr:sp macro="" textlink="">
      <xdr:nvSpPr>
        <xdr:cNvPr id="544" name="n_1aveValue【庁舎】&#10;一人当たり面積">
          <a:extLst>
            <a:ext uri="{FF2B5EF4-FFF2-40B4-BE49-F238E27FC236}">
              <a16:creationId xmlns:a16="http://schemas.microsoft.com/office/drawing/2014/main" id="{B7721EEA-0EC4-4E1E-A147-BF00DD0214A1}"/>
            </a:ext>
          </a:extLst>
        </xdr:cNvPr>
        <xdr:cNvSpPr txBox="1"/>
      </xdr:nvSpPr>
      <xdr:spPr>
        <a:xfrm>
          <a:off x="21075727" y="1799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160444</xdr:rowOff>
    </xdr:from>
    <xdr:ext cx="469744" cy="259045"/>
    <xdr:sp macro="" textlink="">
      <xdr:nvSpPr>
        <xdr:cNvPr id="545" name="n_2aveValue【庁舎】&#10;一人当たり面積">
          <a:extLst>
            <a:ext uri="{FF2B5EF4-FFF2-40B4-BE49-F238E27FC236}">
              <a16:creationId xmlns:a16="http://schemas.microsoft.com/office/drawing/2014/main" id="{09B2D055-3793-4A71-9F29-704EE2F3466B}"/>
            </a:ext>
          </a:extLst>
        </xdr:cNvPr>
        <xdr:cNvSpPr txBox="1"/>
      </xdr:nvSpPr>
      <xdr:spPr>
        <a:xfrm>
          <a:off x="20199427" y="1799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170045</xdr:rowOff>
    </xdr:from>
    <xdr:ext cx="469744" cy="259045"/>
    <xdr:sp macro="" textlink="">
      <xdr:nvSpPr>
        <xdr:cNvPr id="546" name="n_3aveValue【庁舎】&#10;一人当たり面積">
          <a:extLst>
            <a:ext uri="{FF2B5EF4-FFF2-40B4-BE49-F238E27FC236}">
              <a16:creationId xmlns:a16="http://schemas.microsoft.com/office/drawing/2014/main" id="{BA6C0FE4-5C8E-444D-BF31-35ECD8B495E1}"/>
            </a:ext>
          </a:extLst>
        </xdr:cNvPr>
        <xdr:cNvSpPr txBox="1"/>
      </xdr:nvSpPr>
      <xdr:spPr>
        <a:xfrm>
          <a:off x="19310427" y="180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42029</xdr:rowOff>
    </xdr:from>
    <xdr:ext cx="469744" cy="259045"/>
    <xdr:sp macro="" textlink="">
      <xdr:nvSpPr>
        <xdr:cNvPr id="547" name="n_4aveValue【庁舎】&#10;一人当たり面積">
          <a:extLst>
            <a:ext uri="{FF2B5EF4-FFF2-40B4-BE49-F238E27FC236}">
              <a16:creationId xmlns:a16="http://schemas.microsoft.com/office/drawing/2014/main" id="{9BC98F95-52F1-4648-AFFF-AE5F6E6608F9}"/>
            </a:ext>
          </a:extLst>
        </xdr:cNvPr>
        <xdr:cNvSpPr txBox="1"/>
      </xdr:nvSpPr>
      <xdr:spPr>
        <a:xfrm>
          <a:off x="18421427" y="1804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157446</xdr:rowOff>
    </xdr:from>
    <xdr:ext cx="469744" cy="259045"/>
    <xdr:sp macro="" textlink="">
      <xdr:nvSpPr>
        <xdr:cNvPr id="548" name="n_1mainValue【庁舎】&#10;一人当たり面積">
          <a:extLst>
            <a:ext uri="{FF2B5EF4-FFF2-40B4-BE49-F238E27FC236}">
              <a16:creationId xmlns:a16="http://schemas.microsoft.com/office/drawing/2014/main" id="{B7F73A79-CE0C-4BD3-8AB0-4F40893D42D6}"/>
            </a:ext>
          </a:extLst>
        </xdr:cNvPr>
        <xdr:cNvSpPr txBox="1"/>
      </xdr:nvSpPr>
      <xdr:spPr>
        <a:xfrm>
          <a:off x="21075727" y="18502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157903</xdr:rowOff>
    </xdr:from>
    <xdr:ext cx="469744" cy="259045"/>
    <xdr:sp macro="" textlink="">
      <xdr:nvSpPr>
        <xdr:cNvPr id="549" name="n_2mainValue【庁舎】&#10;一人当たり面積">
          <a:extLst>
            <a:ext uri="{FF2B5EF4-FFF2-40B4-BE49-F238E27FC236}">
              <a16:creationId xmlns:a16="http://schemas.microsoft.com/office/drawing/2014/main" id="{714A7A93-2769-4B4E-AF81-C4CC26FCC69A}"/>
            </a:ext>
          </a:extLst>
        </xdr:cNvPr>
        <xdr:cNvSpPr txBox="1"/>
      </xdr:nvSpPr>
      <xdr:spPr>
        <a:xfrm>
          <a:off x="20199427" y="18503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159732</xdr:rowOff>
    </xdr:from>
    <xdr:ext cx="469744" cy="259045"/>
    <xdr:sp macro="" textlink="">
      <xdr:nvSpPr>
        <xdr:cNvPr id="550" name="n_3mainValue【庁舎】&#10;一人当たり面積">
          <a:extLst>
            <a:ext uri="{FF2B5EF4-FFF2-40B4-BE49-F238E27FC236}">
              <a16:creationId xmlns:a16="http://schemas.microsoft.com/office/drawing/2014/main" id="{71ABAE89-9541-4F7C-A51E-47251EA02145}"/>
            </a:ext>
          </a:extLst>
        </xdr:cNvPr>
        <xdr:cNvSpPr txBox="1"/>
      </xdr:nvSpPr>
      <xdr:spPr>
        <a:xfrm>
          <a:off x="19310427" y="1850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165676</xdr:rowOff>
    </xdr:from>
    <xdr:ext cx="469744" cy="259045"/>
    <xdr:sp macro="" textlink="">
      <xdr:nvSpPr>
        <xdr:cNvPr id="551" name="n_4mainValue【庁舎】&#10;一人当たり面積">
          <a:extLst>
            <a:ext uri="{FF2B5EF4-FFF2-40B4-BE49-F238E27FC236}">
              <a16:creationId xmlns:a16="http://schemas.microsoft.com/office/drawing/2014/main" id="{7BC90F43-65EB-4007-A009-26FD33DD766C}"/>
            </a:ext>
          </a:extLst>
        </xdr:cNvPr>
        <xdr:cNvSpPr txBox="1"/>
      </xdr:nvSpPr>
      <xdr:spPr>
        <a:xfrm>
          <a:off x="18421427" y="18510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2" name="正方形/長方形 551">
          <a:extLst>
            <a:ext uri="{FF2B5EF4-FFF2-40B4-BE49-F238E27FC236}">
              <a16:creationId xmlns:a16="http://schemas.microsoft.com/office/drawing/2014/main" id="{65826262-3D95-4074-ADE4-883FA89C9EC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3" name="正方形/長方形 552">
          <a:extLst>
            <a:ext uri="{FF2B5EF4-FFF2-40B4-BE49-F238E27FC236}">
              <a16:creationId xmlns:a16="http://schemas.microsoft.com/office/drawing/2014/main" id="{9580400C-7FCA-4A69-A7BF-074E55CAC59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4" name="テキスト ボックス 553">
          <a:extLst>
            <a:ext uri="{FF2B5EF4-FFF2-40B4-BE49-F238E27FC236}">
              <a16:creationId xmlns:a16="http://schemas.microsoft.com/office/drawing/2014/main" id="{72DE61DC-C5E5-4FF6-9BF0-02049982E6F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減価償却率について、体育館・プール、</a:t>
          </a:r>
          <a:r>
            <a:rPr kumimoji="1" lang="en-US" altLang="ja-JP" sz="1300">
              <a:latin typeface="ＭＳ Ｐゴシック" panose="020B0600070205080204" pitchFamily="50" charset="-128"/>
              <a:ea typeface="ＭＳ Ｐゴシック" panose="020B0600070205080204" pitchFamily="50" charset="-128"/>
            </a:rPr>
            <a:t>89.7</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87.6</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85.7</a:t>
          </a:r>
          <a:r>
            <a:rPr kumimoji="1" lang="ja-JP" altLang="en-US" sz="1300">
              <a:latin typeface="ＭＳ Ｐゴシック" panose="020B0600070205080204" pitchFamily="50" charset="-128"/>
              <a:ea typeface="ＭＳ Ｐゴシック" panose="020B0600070205080204" pitchFamily="50" charset="-128"/>
            </a:rPr>
            <a:t>％と</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を超える施設が多く、類似団体内平均値と比較しても大幅に高くなっている。消防施設については、消防団詰所の老朽化が進んでいる事から個別施設計画に基づき計画的に更新を行っていく。体育館・プール、庁舎については使用する上での問題は生じていないが、それぞれの施設について個別施設計画により計画的に対応する必要がある。一人当たり面積については、それぞれの施設において類似団体内平均値を下回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群馬県嬬恋村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9,418
9,225
337.58
10,108,432
9,659,685
14,552
4,452,913
6,176,658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税について、固定資産税は増加したが、市町村民税が減少した事により地方税全体では減少している。基幹産業である農業収入により税収への影響があるため、安定的な税収を確保する事ができるよう対策を行うとともに徴収率向上対策を中心とする歳入確保に努める。</a:t>
          </a:r>
        </a:p>
        <a:p>
          <a:r>
            <a:rPr kumimoji="1" lang="ja-JP" altLang="en-US" sz="1300">
              <a:latin typeface="ＭＳ Ｐゴシック" panose="020B0600070205080204" pitchFamily="50" charset="-128"/>
              <a:ea typeface="ＭＳ Ｐゴシック" panose="020B0600070205080204" pitchFamily="50" charset="-128"/>
            </a:rPr>
            <a:t>また、各事業の見直し等により歳出削減を行い財政基盤の強化に努める。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126295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27045"/>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41222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126295</xdr:rowOff>
    </xdr:from>
    <xdr:to>
      <xdr:col>24</xdr:col>
      <xdr:colOff>12700</xdr:colOff>
      <xdr:row>35</xdr:row>
      <xdr:rowOff>126295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2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41</xdr:row>
      <xdr:rowOff>156633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1860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134355</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35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41</xdr:row>
      <xdr:rowOff>156633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42</xdr:row>
      <xdr:rowOff>11995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1860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11995</xdr:rowOff>
    </xdr:from>
    <xdr:to>
      <xdr:col>11</xdr:col>
      <xdr:colOff>31750</xdr:colOff>
      <xdr:row>42</xdr:row>
      <xdr:rowOff>38805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2128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104016</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122360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132645</xdr:rowOff>
    </xdr:from>
    <xdr:to>
      <xdr:col>11</xdr:col>
      <xdr:colOff>82550</xdr:colOff>
      <xdr:row>42</xdr:row>
      <xdr:rowOff>62795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159455</xdr:rowOff>
    </xdr:from>
    <xdr:to>
      <xdr:col>7</xdr:col>
      <xdr:colOff>31750</xdr:colOff>
      <xdr:row>42</xdr:row>
      <xdr:rowOff>89605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99782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経常収支比率について、前年度より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88.6%</a:t>
          </a:r>
          <a:r>
            <a:rPr kumimoji="1" lang="ja-JP" altLang="en-US" sz="1300">
              <a:latin typeface="ＭＳ Ｐゴシック" panose="020B0600070205080204" pitchFamily="50" charset="-128"/>
              <a:ea typeface="ＭＳ Ｐゴシック" panose="020B0600070205080204" pitchFamily="50" charset="-128"/>
            </a:rPr>
            <a:t>となっている、今後、義務的経費である公債費の増加が見込まれるとともに人件費についても構成比率が高くなってきている。財政の硬直化が進む可能性があるため、村税収入等の確保強化を行い、人件費の抑制・地方債の新規発行の制限・指定管理制度・</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サイクルに基づく事務事業評価の実施など行財政改革への取組を通じて義務的経費の削減に努める。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67</xdr:row>
      <xdr:rowOff>22098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67620"/>
          <a:ext cx="0" cy="1341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138430</xdr:rowOff>
    </xdr:from>
    <xdr:to>
      <xdr:col>23</xdr:col>
      <xdr:colOff>133350</xdr:colOff>
      <xdr:row>63</xdr:row>
      <xdr:rowOff>167386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93978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65549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104648</xdr:rowOff>
    </xdr:from>
    <xdr:to>
      <xdr:col>19</xdr:col>
      <xdr:colOff>133350</xdr:colOff>
      <xdr:row>63</xdr:row>
      <xdr:rowOff>138430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90599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92456</xdr:rowOff>
    </xdr:from>
    <xdr:to>
      <xdr:col>19</xdr:col>
      <xdr:colOff>184150</xdr:colOff>
      <xdr:row>64</xdr:row>
      <xdr:rowOff>22606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7383</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8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104648</xdr:rowOff>
    </xdr:from>
    <xdr:to>
      <xdr:col>15</xdr:col>
      <xdr:colOff>82550</xdr:colOff>
      <xdr:row>63</xdr:row>
      <xdr:rowOff>123952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90599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169181</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126492</xdr:rowOff>
    </xdr:from>
    <xdr:to>
      <xdr:col>11</xdr:col>
      <xdr:colOff>31750</xdr:colOff>
      <xdr:row>63</xdr:row>
      <xdr:rowOff>123952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756392"/>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117365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88663</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89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87630</xdr:rowOff>
    </xdr:from>
    <xdr:to>
      <xdr:col>19</xdr:col>
      <xdr:colOff>184150</xdr:colOff>
      <xdr:row>64</xdr:row>
      <xdr:rowOff>17780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27957</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53848</xdr:rowOff>
    </xdr:from>
    <xdr:to>
      <xdr:col>15</xdr:col>
      <xdr:colOff>133350</xdr:colOff>
      <xdr:row>63</xdr:row>
      <xdr:rowOff>155448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165625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62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73152</xdr:rowOff>
    </xdr:from>
    <xdr:to>
      <xdr:col>11</xdr:col>
      <xdr:colOff>82550</xdr:colOff>
      <xdr:row>64</xdr:row>
      <xdr:rowOff>3302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159529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75692</xdr:rowOff>
    </xdr:from>
    <xdr:to>
      <xdr:col>7</xdr:col>
      <xdr:colOff>31750</xdr:colOff>
      <xdr:row>63</xdr:row>
      <xdr:rowOff>5842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16019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47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[237,321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類似団体平均値を下回る値で推移しているが前年度からは会計年度任用及び再任用制度等の影響により人件費が増加し</a:t>
          </a:r>
          <a:r>
            <a:rPr kumimoji="1" lang="en-US" altLang="ja-JP" sz="1300">
              <a:latin typeface="ＭＳ Ｐゴシック" panose="020B0600070205080204" pitchFamily="50" charset="-128"/>
              <a:ea typeface="ＭＳ Ｐゴシック" panose="020B0600070205080204" pitchFamily="50" charset="-128"/>
            </a:rPr>
            <a:t>19,811</a:t>
          </a:r>
          <a:r>
            <a:rPr kumimoji="1" lang="ja-JP" altLang="en-US" sz="1300">
              <a:latin typeface="ＭＳ Ｐゴシック" panose="020B0600070205080204" pitchFamily="50" charset="-128"/>
              <a:ea typeface="ＭＳ Ｐゴシック" panose="020B0600070205080204" pitchFamily="50" charset="-128"/>
            </a:rPr>
            <a:t>円の増となった。</a:t>
          </a:r>
        </a:p>
        <a:p>
          <a:r>
            <a:rPr kumimoji="1" lang="ja-JP" altLang="en-US" sz="1300">
              <a:latin typeface="ＭＳ Ｐゴシック" panose="020B0600070205080204" pitchFamily="50" charset="-128"/>
              <a:ea typeface="ＭＳ Ｐゴシック" panose="020B0600070205080204" pitchFamily="50" charset="-128"/>
            </a:rPr>
            <a:t>今後は、義務的経費を抑えつつも、多様化する行政サービスに対応できるよう効率的な財政運営に努める。　</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62433</xdr:rowOff>
    </xdr:from>
    <xdr:to>
      <xdr:col>23</xdr:col>
      <xdr:colOff>133350</xdr:colOff>
      <xdr:row>88</xdr:row>
      <xdr:rowOff>9497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778433"/>
          <a:ext cx="0" cy="1318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153024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6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9497</xdr:rowOff>
    </xdr:from>
    <xdr:to>
      <xdr:col>24</xdr:col>
      <xdr:colOff>12700</xdr:colOff>
      <xdr:row>88</xdr:row>
      <xdr:rowOff>9497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9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148810</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2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62433</xdr:rowOff>
    </xdr:from>
    <xdr:to>
      <xdr:col>24</xdr:col>
      <xdr:colOff>12700</xdr:colOff>
      <xdr:row>80</xdr:row>
      <xdr:rowOff>62433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77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35902</xdr:rowOff>
    </xdr:from>
    <xdr:to>
      <xdr:col>23</xdr:col>
      <xdr:colOff>133350</xdr:colOff>
      <xdr:row>81</xdr:row>
      <xdr:rowOff>83705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3923352"/>
          <a:ext cx="838200" cy="4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36285</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095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64208</xdr:rowOff>
    </xdr:from>
    <xdr:to>
      <xdr:col>23</xdr:col>
      <xdr:colOff>184150</xdr:colOff>
      <xdr:row>82</xdr:row>
      <xdr:rowOff>165808</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168477</xdr:rowOff>
    </xdr:from>
    <xdr:to>
      <xdr:col>19</xdr:col>
      <xdr:colOff>133350</xdr:colOff>
      <xdr:row>81</xdr:row>
      <xdr:rowOff>35902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3884477"/>
          <a:ext cx="889000" cy="3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3195</xdr:rowOff>
    </xdr:from>
    <xdr:to>
      <xdr:col>19</xdr:col>
      <xdr:colOff>184150</xdr:colOff>
      <xdr:row>82</xdr:row>
      <xdr:rowOff>104795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89572</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1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168477</xdr:rowOff>
    </xdr:from>
    <xdr:to>
      <xdr:col>15</xdr:col>
      <xdr:colOff>82550</xdr:colOff>
      <xdr:row>81</xdr:row>
      <xdr:rowOff>34082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2336800" y="13884477"/>
          <a:ext cx="889000" cy="3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150957</xdr:rowOff>
    </xdr:from>
    <xdr:to>
      <xdr:col>15</xdr:col>
      <xdr:colOff>133350</xdr:colOff>
      <xdr:row>82</xdr:row>
      <xdr:rowOff>81107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65884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34082</xdr:rowOff>
    </xdr:from>
    <xdr:to>
      <xdr:col>11</xdr:col>
      <xdr:colOff>31750</xdr:colOff>
      <xdr:row>81</xdr:row>
      <xdr:rowOff>35113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1447800" y="13921532"/>
          <a:ext cx="889000" cy="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136382</xdr:rowOff>
    </xdr:from>
    <xdr:to>
      <xdr:col>11</xdr:col>
      <xdr:colOff>82550</xdr:colOff>
      <xdr:row>82</xdr:row>
      <xdr:rowOff>66532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51309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411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110520</xdr:rowOff>
    </xdr:from>
    <xdr:to>
      <xdr:col>7</xdr:col>
      <xdr:colOff>31750</xdr:colOff>
      <xdr:row>82</xdr:row>
      <xdr:rowOff>40670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399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25447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408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32905</xdr:rowOff>
    </xdr:from>
    <xdr:to>
      <xdr:col>23</xdr:col>
      <xdr:colOff>184150</xdr:colOff>
      <xdr:row>81</xdr:row>
      <xdr:rowOff>134505</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392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49432</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3765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156552</xdr:rowOff>
    </xdr:from>
    <xdr:to>
      <xdr:col>19</xdr:col>
      <xdr:colOff>184150</xdr:colOff>
      <xdr:row>81</xdr:row>
      <xdr:rowOff>86702</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387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96879</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64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117677</xdr:rowOff>
    </xdr:from>
    <xdr:to>
      <xdr:col>15</xdr:col>
      <xdr:colOff>133350</xdr:colOff>
      <xdr:row>81</xdr:row>
      <xdr:rowOff>47827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383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58004</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60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154732</xdr:rowOff>
    </xdr:from>
    <xdr:to>
      <xdr:col>11</xdr:col>
      <xdr:colOff>82550</xdr:colOff>
      <xdr:row>81</xdr:row>
      <xdr:rowOff>84882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387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95059</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63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155763</xdr:rowOff>
    </xdr:from>
    <xdr:to>
      <xdr:col>7</xdr:col>
      <xdr:colOff>31750</xdr:colOff>
      <xdr:row>81</xdr:row>
      <xdr:rowOff>85913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387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96090</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64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年度は令和元年度数値を引用している。</a:t>
          </a:r>
        </a:p>
        <a:p>
          <a:r>
            <a:rPr kumimoji="1" lang="ja-JP" altLang="en-US" sz="1300">
              <a:latin typeface="ＭＳ Ｐゴシック" panose="020B0600070205080204" pitchFamily="50" charset="-128"/>
              <a:ea typeface="ＭＳ Ｐゴシック" panose="020B0600070205080204" pitchFamily="50" charset="-128"/>
            </a:rPr>
            <a:t>職員構造は依然として</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代、</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代の職員比率が高く、類似団体平均値と比較して</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今後も定年退職者に対する新規採用職員のバランスを考慮し、業務の効率化を進めると共に人事院勧告等を勘案し給与水準の適正な運営に努める。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77470</xdr:rowOff>
    </xdr:from>
    <xdr:to>
      <xdr:col>81</xdr:col>
      <xdr:colOff>44450</xdr:colOff>
      <xdr:row>86</xdr:row>
      <xdr:rowOff>133773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6179800" y="1482217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69866</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471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69427</xdr:rowOff>
    </xdr:from>
    <xdr:to>
      <xdr:col>77</xdr:col>
      <xdr:colOff>44450</xdr:colOff>
      <xdr:row>86</xdr:row>
      <xdr:rowOff>133773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5290800" y="1481412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61384</xdr:rowOff>
    </xdr:from>
    <xdr:to>
      <xdr:col>72</xdr:col>
      <xdr:colOff>203200</xdr:colOff>
      <xdr:row>86</xdr:row>
      <xdr:rowOff>69427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4401800" y="1480608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61384</xdr:rowOff>
    </xdr:from>
    <xdr:to>
      <xdr:col>68</xdr:col>
      <xdr:colOff>152400</xdr:colOff>
      <xdr:row>86</xdr:row>
      <xdr:rowOff>93557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3512800" y="1480608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26670</xdr:rowOff>
    </xdr:from>
    <xdr:to>
      <xdr:col>81</xdr:col>
      <xdr:colOff>95250</xdr:colOff>
      <xdr:row>86</xdr:row>
      <xdr:rowOff>128270</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170197</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74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82973</xdr:rowOff>
    </xdr:from>
    <xdr:to>
      <xdr:col>77</xdr:col>
      <xdr:colOff>95250</xdr:colOff>
      <xdr:row>87</xdr:row>
      <xdr:rowOff>13123</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169350</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91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18627</xdr:rowOff>
    </xdr:from>
    <xdr:to>
      <xdr:col>73</xdr:col>
      <xdr:colOff>44450</xdr:colOff>
      <xdr:row>86</xdr:row>
      <xdr:rowOff>120227</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105004</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96961</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42757</xdr:rowOff>
    </xdr:from>
    <xdr:to>
      <xdr:col>64</xdr:col>
      <xdr:colOff>152400</xdr:colOff>
      <xdr:row>86</xdr:row>
      <xdr:rowOff>144357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129134</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87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年度においては職員数を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名削減し、定員の削減を行った。人口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人当たり職員数については、増加傾向であり令和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12.42</a:t>
          </a:r>
          <a:r>
            <a:rPr kumimoji="1" lang="ja-JP" altLang="en-US" sz="1300">
              <a:latin typeface="ＭＳ Ｐゴシック" panose="020B0600070205080204" pitchFamily="50" charset="-128"/>
              <a:ea typeface="ＭＳ Ｐゴシック" panose="020B0600070205080204" pitchFamily="50" charset="-128"/>
            </a:rPr>
            <a:t>人となった。類似団体平均を下回っているが、効率的な行財政運営を行い、適切な職員の管理に努める。</a:t>
          </a: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150526</xdr:rowOff>
    </xdr:from>
    <xdr:to>
      <xdr:col>81</xdr:col>
      <xdr:colOff>44450</xdr:colOff>
      <xdr:row>66</xdr:row>
      <xdr:rowOff>8350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094626"/>
          <a:ext cx="0" cy="1229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151877</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29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8350</xdr:rowOff>
    </xdr:from>
    <xdr:to>
      <xdr:col>81</xdr:col>
      <xdr:colOff>133350</xdr:colOff>
      <xdr:row>66</xdr:row>
      <xdr:rowOff>8350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32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65453</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98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150526</xdr:rowOff>
    </xdr:from>
    <xdr:to>
      <xdr:col>81</xdr:col>
      <xdr:colOff>133350</xdr:colOff>
      <xdr:row>58</xdr:row>
      <xdr:rowOff>150526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0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18161</xdr:rowOff>
    </xdr:from>
    <xdr:to>
      <xdr:col>81</xdr:col>
      <xdr:colOff>44450</xdr:colOff>
      <xdr:row>60</xdr:row>
      <xdr:rowOff>50736</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0305161"/>
          <a:ext cx="838200" cy="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168673</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455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25146</xdr:rowOff>
    </xdr:from>
    <xdr:to>
      <xdr:col>81</xdr:col>
      <xdr:colOff>95250</xdr:colOff>
      <xdr:row>61</xdr:row>
      <xdr:rowOff>126746</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166688</xdr:rowOff>
    </xdr:from>
    <xdr:to>
      <xdr:col>77</xdr:col>
      <xdr:colOff>44450</xdr:colOff>
      <xdr:row>60</xdr:row>
      <xdr:rowOff>18161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5290800" y="10282238"/>
          <a:ext cx="889000" cy="2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49276</xdr:rowOff>
    </xdr:from>
    <xdr:to>
      <xdr:col>77</xdr:col>
      <xdr:colOff>95250</xdr:colOff>
      <xdr:row>61</xdr:row>
      <xdr:rowOff>150876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135653</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59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157035</xdr:rowOff>
    </xdr:from>
    <xdr:to>
      <xdr:col>72</xdr:col>
      <xdr:colOff>203200</xdr:colOff>
      <xdr:row>59</xdr:row>
      <xdr:rowOff>166688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4401800" y="10272585"/>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30575</xdr:rowOff>
    </xdr:from>
    <xdr:to>
      <xdr:col>73</xdr:col>
      <xdr:colOff>44450</xdr:colOff>
      <xdr:row>61</xdr:row>
      <xdr:rowOff>132175</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116952</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157035</xdr:rowOff>
    </xdr:from>
    <xdr:to>
      <xdr:col>68</xdr:col>
      <xdr:colOff>152400</xdr:colOff>
      <xdr:row>60</xdr:row>
      <xdr:rowOff>15748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3512800" y="1027258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20924</xdr:rowOff>
    </xdr:from>
    <xdr:to>
      <xdr:col>68</xdr:col>
      <xdr:colOff>203200</xdr:colOff>
      <xdr:row>61</xdr:row>
      <xdr:rowOff>122524</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107301</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5238</xdr:rowOff>
    </xdr:from>
    <xdr:to>
      <xdr:col>64</xdr:col>
      <xdr:colOff>152400</xdr:colOff>
      <xdr:row>61</xdr:row>
      <xdr:rowOff>106838</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91615</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171386</xdr:rowOff>
    </xdr:from>
    <xdr:to>
      <xdr:col>81</xdr:col>
      <xdr:colOff>95250</xdr:colOff>
      <xdr:row>60</xdr:row>
      <xdr:rowOff>101536</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28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16463</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132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138811</xdr:rowOff>
    </xdr:from>
    <xdr:to>
      <xdr:col>77</xdr:col>
      <xdr:colOff>95250</xdr:colOff>
      <xdr:row>60</xdr:row>
      <xdr:rowOff>68961</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25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79138</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023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115888</xdr:rowOff>
    </xdr:from>
    <xdr:to>
      <xdr:col>73</xdr:col>
      <xdr:colOff>44450</xdr:colOff>
      <xdr:row>60</xdr:row>
      <xdr:rowOff>46038</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23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56215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000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106235</xdr:rowOff>
    </xdr:from>
    <xdr:to>
      <xdr:col>68</xdr:col>
      <xdr:colOff>203200</xdr:colOff>
      <xdr:row>60</xdr:row>
      <xdr:rowOff>36385</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22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46562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9990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136398</xdr:rowOff>
    </xdr:from>
    <xdr:to>
      <xdr:col>64</xdr:col>
      <xdr:colOff>152400</xdr:colOff>
      <xdr:row>60</xdr:row>
      <xdr:rowOff>66548</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2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76725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02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令和元年度と比較すると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ポイント増加し、類似団体平均値を上回る事となった。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近年の大型普通建設事業等に対する地方債の新規発行が増加の要因となっている。</a:t>
          </a:r>
          <a:b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今後においても、施設の老朽化等により、起債額が増加する可能性があるが、事業計画の整理縮小を図るなど起債依存型の事業実施を見直し、比率改善のための適切な起債発行に努める。</a:t>
          </a: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23622</xdr:rowOff>
    </xdr:from>
    <xdr:to>
      <xdr:col>81</xdr:col>
      <xdr:colOff>44450</xdr:colOff>
      <xdr:row>43</xdr:row>
      <xdr:rowOff>167640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7018000" y="6367272"/>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139717</xdr:rowOff>
    </xdr:from>
    <xdr:ext cx="762000" cy="259045"/>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167640</xdr:rowOff>
    </xdr:from>
    <xdr:to>
      <xdr:col>81</xdr:col>
      <xdr:colOff>133350</xdr:colOff>
      <xdr:row>43</xdr:row>
      <xdr:rowOff>167640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109999</xdr:rowOff>
    </xdr:from>
    <xdr:ext cx="762000" cy="259045"/>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71069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23622</xdr:rowOff>
    </xdr:from>
    <xdr:to>
      <xdr:col>81</xdr:col>
      <xdr:colOff>133350</xdr:colOff>
      <xdr:row>37</xdr:row>
      <xdr:rowOff>23622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636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41</xdr:row>
      <xdr:rowOff>163068</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179800" y="717804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109491</xdr:rowOff>
    </xdr:from>
    <xdr:ext cx="762000" cy="259045"/>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7106900" y="696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9672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129286</xdr:rowOff>
    </xdr:from>
    <xdr:to>
      <xdr:col>77</xdr:col>
      <xdr:colOff>44450</xdr:colOff>
      <xdr:row>41</xdr:row>
      <xdr:rowOff>148590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5290800" y="715873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18813</xdr:rowOff>
    </xdr:from>
    <xdr:ext cx="7366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109982</xdr:rowOff>
    </xdr:from>
    <xdr:to>
      <xdr:col>72</xdr:col>
      <xdr:colOff>203200</xdr:colOff>
      <xdr:row>41</xdr:row>
      <xdr:rowOff>129286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4401800" y="713943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18813</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95504</xdr:rowOff>
    </xdr:from>
    <xdr:to>
      <xdr:col>68</xdr:col>
      <xdr:colOff>152400</xdr:colOff>
      <xdr:row>41</xdr:row>
      <xdr:rowOff>109982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3512800" y="712495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112268</xdr:rowOff>
    </xdr:from>
    <xdr:to>
      <xdr:col>81</xdr:col>
      <xdr:colOff>95250</xdr:colOff>
      <xdr:row>42</xdr:row>
      <xdr:rowOff>42418</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9672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84345</xdr:rowOff>
    </xdr:from>
    <xdr:ext cx="762000" cy="259045"/>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7106900" y="711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78486</xdr:rowOff>
    </xdr:from>
    <xdr:to>
      <xdr:col>73</xdr:col>
      <xdr:colOff>44450</xdr:colOff>
      <xdr:row>42</xdr:row>
      <xdr:rowOff>8636</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5240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59182</xdr:rowOff>
    </xdr:from>
    <xdr:to>
      <xdr:col>68</xdr:col>
      <xdr:colOff>203200</xdr:colOff>
      <xdr:row>41</xdr:row>
      <xdr:rowOff>160782</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351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170959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462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156481</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年度は昨年度に引き続き、類似団体平均値と同じく将来負担比率は</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％を下回った。</a:t>
          </a:r>
        </a:p>
        <a:p>
          <a:r>
            <a:rPr kumimoji="1" lang="ja-JP" altLang="en-US" sz="1300">
              <a:latin typeface="ＭＳ Ｐゴシック" panose="020B0600070205080204" pitchFamily="50" charset="-128"/>
              <a:ea typeface="ＭＳ Ｐゴシック" panose="020B0600070205080204" pitchFamily="50" charset="-128"/>
            </a:rPr>
            <a:t>今後も、計画的な地方債の発行による起債額の抑制及び基金への積立を行い、将来負担の抑制に努める。</a:t>
          </a: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127000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7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99077</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87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127000</xdr:rowOff>
    </xdr:from>
    <xdr:to>
      <xdr:col>81</xdr:col>
      <xdr:colOff>133350</xdr:colOff>
      <xdr:row>22</xdr:row>
      <xdr:rowOff>127000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389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2" name="将来負担の状況平均値テキスト">
          <a:extLst>
            <a:ext uri="{FF2B5EF4-FFF2-40B4-BE49-F238E27FC236}">
              <a16:creationId xmlns:a16="http://schemas.microsoft.com/office/drawing/2014/main" id="{00000000-0008-0000-0300-0000B0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3" name="フローチャート: 判断 432">
          <a:extLst>
            <a:ext uri="{FF2B5EF4-FFF2-40B4-BE49-F238E27FC236}">
              <a16:creationId xmlns:a16="http://schemas.microsoft.com/office/drawing/2014/main" id="{00000000-0008-0000-0300-0000B1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群馬県嬬恋村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9,418
9,225
337.58
10,108,432
9,659,685
14,552
4,452,913
6,176,658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人件費に対する類似団体平均値比較では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ポイント下回っているが、前年度と比較すると</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ポイント増加している。これは、職員の時間外手当の増加及び会計年度任用職員の増加、再任用職員制度等によるものである。今後、事務事業の見直しを行い職員数等の適正管理に努める。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402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26416</xdr:rowOff>
    </xdr:from>
    <xdr:to>
      <xdr:col>24</xdr:col>
      <xdr:colOff>25400</xdr:colOff>
      <xdr:row>36</xdr:row>
      <xdr:rowOff>168148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98616"/>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26416</xdr:rowOff>
    </xdr:from>
    <xdr:to>
      <xdr:col>19</xdr:col>
      <xdr:colOff>187325</xdr:colOff>
      <xdr:row>36</xdr:row>
      <xdr:rowOff>44704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986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44704</xdr:rowOff>
    </xdr:from>
    <xdr:to>
      <xdr:col>15</xdr:col>
      <xdr:colOff>98425</xdr:colOff>
      <xdr:row>36</xdr:row>
      <xdr:rowOff>113284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1690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113284</xdr:rowOff>
    </xdr:from>
    <xdr:to>
      <xdr:col>11</xdr:col>
      <xdr:colOff>9525</xdr:colOff>
      <xdr:row>36</xdr:row>
      <xdr:rowOff>122428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854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9415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133875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147066</xdr:rowOff>
    </xdr:from>
    <xdr:to>
      <xdr:col>20</xdr:col>
      <xdr:colOff>38100</xdr:colOff>
      <xdr:row>36</xdr:row>
      <xdr:rowOff>77216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87393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165354</xdr:rowOff>
    </xdr:from>
    <xdr:to>
      <xdr:col>15</xdr:col>
      <xdr:colOff>149225</xdr:colOff>
      <xdr:row>36</xdr:row>
      <xdr:rowOff>95504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105681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62484</xdr:rowOff>
    </xdr:from>
    <xdr:to>
      <xdr:col>11</xdr:col>
      <xdr:colOff>60325</xdr:colOff>
      <xdr:row>36</xdr:row>
      <xdr:rowOff>164084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2811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11955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物件費における類似団体平均値比較では、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ポイント下回っており、前年度と比較しても、</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ポイント減少している。会計年度任用制度によるものが減少の要因となっている。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43724</xdr:rowOff>
    </xdr:from>
    <xdr:to>
      <xdr:col>82</xdr:col>
      <xdr:colOff>107950</xdr:colOff>
      <xdr:row>20</xdr:row>
      <xdr:rowOff>130266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25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130101</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43724</xdr:rowOff>
    </xdr:from>
    <xdr:to>
      <xdr:col>82</xdr:col>
      <xdr:colOff>196850</xdr:colOff>
      <xdr:row>13</xdr:row>
      <xdr:rowOff>43724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92710</xdr:rowOff>
    </xdr:from>
    <xdr:to>
      <xdr:col>82</xdr:col>
      <xdr:colOff>107950</xdr:colOff>
      <xdr:row>16</xdr:row>
      <xdr:rowOff>64951</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664460"/>
          <a:ext cx="8382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27050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9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64951</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75590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113591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56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104140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7559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125367</xdr:rowOff>
    </xdr:from>
    <xdr:to>
      <xdr:col>69</xdr:col>
      <xdr:colOff>92075</xdr:colOff>
      <xdr:row>16</xdr:row>
      <xdr:rowOff>104140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697117"/>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93271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107224</xdr:rowOff>
    </xdr:from>
    <xdr:to>
      <xdr:col>65</xdr:col>
      <xdr:colOff>53975</xdr:colOff>
      <xdr:row>16</xdr:row>
      <xdr:rowOff>37374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22151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6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41910</xdr:rowOff>
    </xdr:from>
    <xdr:to>
      <xdr:col>82</xdr:col>
      <xdr:colOff>158750</xdr:colOff>
      <xdr:row>15</xdr:row>
      <xdr:rowOff>143510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58437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14151</xdr:rowOff>
    </xdr:from>
    <xdr:to>
      <xdr:col>78</xdr:col>
      <xdr:colOff>120650</xdr:colOff>
      <xdr:row>16</xdr:row>
      <xdr:rowOff>115751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5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125928</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26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53340</xdr:rowOff>
    </xdr:from>
    <xdr:to>
      <xdr:col>69</xdr:col>
      <xdr:colOff>142875</xdr:colOff>
      <xdr:row>16</xdr:row>
      <xdr:rowOff>154940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139717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74567</xdr:rowOff>
    </xdr:from>
    <xdr:to>
      <xdr:col>65</xdr:col>
      <xdr:colOff>53975</xdr:colOff>
      <xdr:row>16</xdr:row>
      <xdr:rowOff>4717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4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14894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1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扶助費に対する類似団体平均値比較では、</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前年度と比較しても、</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ポイント減少しているが、福祉関連経費や高齢化率を勘案すれば、数値が上昇する可能性があるため、単独事業等の見直しや介護予防等の徹底に努める。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61</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043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50800</xdr:rowOff>
    </xdr:from>
    <xdr:to>
      <xdr:col>24</xdr:col>
      <xdr:colOff>25400</xdr:colOff>
      <xdr:row>53</xdr:row>
      <xdr:rowOff>107950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1376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143527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0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107950</xdr:rowOff>
    </xdr:from>
    <xdr:to>
      <xdr:col>19</xdr:col>
      <xdr:colOff>187325</xdr:colOff>
      <xdr:row>53</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194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88900</xdr:rowOff>
    </xdr:from>
    <xdr:to>
      <xdr:col>15</xdr:col>
      <xdr:colOff>98425</xdr:colOff>
      <xdr:row>53</xdr:row>
      <xdr:rowOff>127000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175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57150</xdr:rowOff>
    </xdr:from>
    <xdr:to>
      <xdr:col>15</xdr:col>
      <xdr:colOff>149225</xdr:colOff>
      <xdr:row>55</xdr:row>
      <xdr:rowOff>158750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53</xdr:row>
      <xdr:rowOff>88900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156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0</xdr:rowOff>
    </xdr:from>
    <xdr:to>
      <xdr:col>24</xdr:col>
      <xdr:colOff>76200</xdr:colOff>
      <xdr:row>53</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16527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57150</xdr:rowOff>
    </xdr:from>
    <xdr:to>
      <xdr:col>20</xdr:col>
      <xdr:colOff>38100</xdr:colOff>
      <xdr:row>53</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168927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76200</xdr:rowOff>
    </xdr:from>
    <xdr:to>
      <xdr:col>15</xdr:col>
      <xdr:colOff>149225</xdr:colOff>
      <xdr:row>54</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38100</xdr:rowOff>
    </xdr:from>
    <xdr:to>
      <xdr:col>11</xdr:col>
      <xdr:colOff>60325</xdr:colOff>
      <xdr:row>53</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149877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130827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その他における類似団体平均値比較では、</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ポイント上回っているが、前年度との比較では、</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ポイント減少している。その他に係る経常収支比率は他会計に対する繰出金が大きな割合となっている。</a:t>
          </a:r>
        </a:p>
        <a:p>
          <a:r>
            <a:rPr kumimoji="1" lang="ja-JP" altLang="en-US" sz="1300">
              <a:latin typeface="ＭＳ Ｐゴシック" panose="020B0600070205080204" pitchFamily="50" charset="-128"/>
              <a:ea typeface="ＭＳ Ｐゴシック" panose="020B0600070205080204" pitchFamily="50" charset="-128"/>
            </a:rPr>
            <a:t>社会情勢を見据えた施設の老朽化に対する整備の精査等をすると共に社会保障費の増加を考慮し健全な財政運営に努める。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157480</xdr:rowOff>
    </xdr:from>
    <xdr:to>
      <xdr:col>82</xdr:col>
      <xdr:colOff>107950</xdr:colOff>
      <xdr:row>60</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72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72407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157480</xdr:rowOff>
    </xdr:from>
    <xdr:to>
      <xdr:col>82</xdr:col>
      <xdr:colOff>196850</xdr:colOff>
      <xdr:row>52</xdr:row>
      <xdr:rowOff>157480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73660</xdr:rowOff>
    </xdr:from>
    <xdr:to>
      <xdr:col>82</xdr:col>
      <xdr:colOff>107950</xdr:colOff>
      <xdr:row>59</xdr:row>
      <xdr:rowOff>39370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100177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165117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23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165100</xdr:rowOff>
    </xdr:from>
    <xdr:to>
      <xdr:col>78</xdr:col>
      <xdr:colOff>69850</xdr:colOff>
      <xdr:row>59</xdr:row>
      <xdr:rowOff>39370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10109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156210</xdr:rowOff>
    </xdr:from>
    <xdr:to>
      <xdr:col>78</xdr:col>
      <xdr:colOff>120650</xdr:colOff>
      <xdr:row>56</xdr:row>
      <xdr:rowOff>86360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149860</xdr:rowOff>
    </xdr:from>
    <xdr:to>
      <xdr:col>73</xdr:col>
      <xdr:colOff>180975</xdr:colOff>
      <xdr:row>58</xdr:row>
      <xdr:rowOff>165100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093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163830</xdr:rowOff>
    </xdr:from>
    <xdr:to>
      <xdr:col>74</xdr:col>
      <xdr:colOff>31750</xdr:colOff>
      <xdr:row>56</xdr:row>
      <xdr:rowOff>93980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104157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111760</xdr:rowOff>
    </xdr:from>
    <xdr:to>
      <xdr:col>69</xdr:col>
      <xdr:colOff>92075</xdr:colOff>
      <xdr:row>58</xdr:row>
      <xdr:rowOff>149860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055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58437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22860</xdr:rowOff>
    </xdr:from>
    <xdr:to>
      <xdr:col>82</xdr:col>
      <xdr:colOff>158750</xdr:colOff>
      <xdr:row>58</xdr:row>
      <xdr:rowOff>124460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166387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160020</xdr:rowOff>
    </xdr:from>
    <xdr:to>
      <xdr:col>78</xdr:col>
      <xdr:colOff>120650</xdr:colOff>
      <xdr:row>59</xdr:row>
      <xdr:rowOff>90170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74947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19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114300</xdr:rowOff>
    </xdr:from>
    <xdr:to>
      <xdr:col>74</xdr:col>
      <xdr:colOff>31750</xdr:colOff>
      <xdr:row>59</xdr:row>
      <xdr:rowOff>44450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29227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99060</xdr:rowOff>
    </xdr:from>
    <xdr:to>
      <xdr:col>69</xdr:col>
      <xdr:colOff>142875</xdr:colOff>
      <xdr:row>59</xdr:row>
      <xdr:rowOff>29210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13987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60960</xdr:rowOff>
    </xdr:from>
    <xdr:to>
      <xdr:col>65</xdr:col>
      <xdr:colOff>53975</xdr:colOff>
      <xdr:row>58</xdr:row>
      <xdr:rowOff>162560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147337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補助費等における類似団体平均値比較では、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前年度との比較でも新型コロナウィルスに関する経費等が増えたことにより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単独で行っている補助金等についての定期的な見直しを行うとともに一部事務組合等に対する負担についても適正化を進める。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39</xdr:row>
      <xdr:rowOff>124714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23712"/>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96791</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78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124714</xdr:rowOff>
    </xdr:from>
    <xdr:to>
      <xdr:col>82</xdr:col>
      <xdr:colOff>196850</xdr:colOff>
      <xdr:row>39</xdr:row>
      <xdr:rowOff>124714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17272</xdr:rowOff>
    </xdr:from>
    <xdr:to>
      <xdr:col>82</xdr:col>
      <xdr:colOff>107950</xdr:colOff>
      <xdr:row>38</xdr:row>
      <xdr:rowOff>21844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5323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170434</xdr:rowOff>
    </xdr:from>
    <xdr:to>
      <xdr:col>78</xdr:col>
      <xdr:colOff>69850</xdr:colOff>
      <xdr:row>38</xdr:row>
      <xdr:rowOff>17272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5140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147574</xdr:rowOff>
    </xdr:from>
    <xdr:to>
      <xdr:col>73</xdr:col>
      <xdr:colOff>180975</xdr:colOff>
      <xdr:row>37</xdr:row>
      <xdr:rowOff>170434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4912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106426</xdr:rowOff>
    </xdr:from>
    <xdr:to>
      <xdr:col>69</xdr:col>
      <xdr:colOff>92075</xdr:colOff>
      <xdr:row>37</xdr:row>
      <xdr:rowOff>147574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4500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80535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142494</xdr:rowOff>
    </xdr:from>
    <xdr:to>
      <xdr:col>82</xdr:col>
      <xdr:colOff>158750</xdr:colOff>
      <xdr:row>38</xdr:row>
      <xdr:rowOff>72644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114571</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137922</xdr:rowOff>
    </xdr:from>
    <xdr:to>
      <xdr:col>78</xdr:col>
      <xdr:colOff>120650</xdr:colOff>
      <xdr:row>38</xdr:row>
      <xdr:rowOff>68072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52849</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119634</xdr:rowOff>
    </xdr:from>
    <xdr:to>
      <xdr:col>74</xdr:col>
      <xdr:colOff>31750</xdr:colOff>
      <xdr:row>38</xdr:row>
      <xdr:rowOff>49785</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34561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96774</xdr:rowOff>
    </xdr:from>
    <xdr:to>
      <xdr:col>69</xdr:col>
      <xdr:colOff>142875</xdr:colOff>
      <xdr:row>38</xdr:row>
      <xdr:rowOff>26924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11701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55626</xdr:rowOff>
    </xdr:from>
    <xdr:to>
      <xdr:col>65</xdr:col>
      <xdr:colOff>53975</xdr:colOff>
      <xdr:row>37</xdr:row>
      <xdr:rowOff>157226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142003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公債費に対する類似団体平均値比較では</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ポイント下回っているが前年度と比較すると</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近年の大型普通建設事業にかかる地方債の新規発行によるものである。</a:t>
          </a:r>
        </a:p>
        <a:p>
          <a:r>
            <a:rPr kumimoji="1" lang="ja-JP" altLang="en-US" sz="1300">
              <a:latin typeface="ＭＳ Ｐゴシック" panose="020B0600070205080204" pitchFamily="50" charset="-128"/>
              <a:ea typeface="ＭＳ Ｐゴシック" panose="020B0600070205080204" pitchFamily="50" charset="-128"/>
            </a:rPr>
            <a:t>今後、さらに老朽化施設の更新等に対する地方債の発行により増加する可能性があるため、大幅に増加する事の無いよう適切な起債発行を行うよう努める。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120142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5857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92219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120142</xdr:rowOff>
    </xdr:from>
    <xdr:to>
      <xdr:col>24</xdr:col>
      <xdr:colOff>114300</xdr:colOff>
      <xdr:row>81</xdr:row>
      <xdr:rowOff>120142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5842</xdr:rowOff>
    </xdr:from>
    <xdr:to>
      <xdr:col>24</xdr:col>
      <xdr:colOff>25400</xdr:colOff>
      <xdr:row>77</xdr:row>
      <xdr:rowOff>83565</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207492"/>
          <a:ext cx="8382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5842</xdr:rowOff>
    </xdr:from>
    <xdr:to>
      <xdr:col>19</xdr:col>
      <xdr:colOff>187325</xdr:colOff>
      <xdr:row>77</xdr:row>
      <xdr:rowOff>33274</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207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131572</xdr:rowOff>
    </xdr:from>
    <xdr:to>
      <xdr:col>15</xdr:col>
      <xdr:colOff>98425</xdr:colOff>
      <xdr:row>77</xdr:row>
      <xdr:rowOff>33274</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1617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131572</xdr:rowOff>
    </xdr:from>
    <xdr:to>
      <xdr:col>11</xdr:col>
      <xdr:colOff>9525</xdr:colOff>
      <xdr:row>76</xdr:row>
      <xdr:rowOff>136144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161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107714</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49292</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07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126492</xdr:rowOff>
    </xdr:from>
    <xdr:to>
      <xdr:col>20</xdr:col>
      <xdr:colOff>38100</xdr:colOff>
      <xdr:row>77</xdr:row>
      <xdr:rowOff>56642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66819</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153924</xdr:rowOff>
    </xdr:from>
    <xdr:to>
      <xdr:col>15</xdr:col>
      <xdr:colOff>149225</xdr:colOff>
      <xdr:row>77</xdr:row>
      <xdr:rowOff>84074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94251</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80772</xdr:rowOff>
    </xdr:from>
    <xdr:to>
      <xdr:col>11</xdr:col>
      <xdr:colOff>60325</xdr:colOff>
      <xdr:row>77</xdr:row>
      <xdr:rowOff>10922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21099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85344</xdr:rowOff>
    </xdr:from>
    <xdr:to>
      <xdr:col>6</xdr:col>
      <xdr:colOff>171450</xdr:colOff>
      <xdr:row>77</xdr:row>
      <xdr:rowOff>15494</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25671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公債費以外における類似団体平均値比較では</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ポイント上回っているが、前年度比較では、扶助費及び物件費の減少により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ポイント減少している。扶助費については、今後増加する可能性があるため単独事業等の見直しや介護予防等の徹底に努めるとともに</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業務の効率化・適正化により、健全な財政運営に努める。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88900</xdr:rowOff>
    </xdr:from>
    <xdr:to>
      <xdr:col>82</xdr:col>
      <xdr:colOff>107950</xdr:colOff>
      <xdr:row>80</xdr:row>
      <xdr:rowOff>85089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0475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57166</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85089</xdr:rowOff>
    </xdr:from>
    <xdr:to>
      <xdr:col>82</xdr:col>
      <xdr:colOff>196850</xdr:colOff>
      <xdr:row>80</xdr:row>
      <xdr:rowOff>85089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88900</xdr:rowOff>
    </xdr:from>
    <xdr:to>
      <xdr:col>82</xdr:col>
      <xdr:colOff>196850</xdr:colOff>
      <xdr:row>73</xdr:row>
      <xdr:rowOff>88900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24130</xdr:rowOff>
    </xdr:from>
    <xdr:to>
      <xdr:col>82</xdr:col>
      <xdr:colOff>107950</xdr:colOff>
      <xdr:row>78</xdr:row>
      <xdr:rowOff>66039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3972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149877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0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16511</xdr:rowOff>
    </xdr:from>
    <xdr:to>
      <xdr:col>78</xdr:col>
      <xdr:colOff>69850</xdr:colOff>
      <xdr:row>78</xdr:row>
      <xdr:rowOff>66039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38961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16511</xdr:rowOff>
    </xdr:from>
    <xdr:to>
      <xdr:col>73</xdr:col>
      <xdr:colOff>180975</xdr:colOff>
      <xdr:row>78</xdr:row>
      <xdr:rowOff>92711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38961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88916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127000</xdr:rowOff>
    </xdr:from>
    <xdr:to>
      <xdr:col>69</xdr:col>
      <xdr:colOff>92075</xdr:colOff>
      <xdr:row>78</xdr:row>
      <xdr:rowOff>92711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32865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95250</xdr:rowOff>
    </xdr:from>
    <xdr:to>
      <xdr:col>69</xdr:col>
      <xdr:colOff>142875</xdr:colOff>
      <xdr:row>77</xdr:row>
      <xdr:rowOff>25400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35577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157497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144780</xdr:rowOff>
    </xdr:from>
    <xdr:to>
      <xdr:col>82</xdr:col>
      <xdr:colOff>158750</xdr:colOff>
      <xdr:row>78</xdr:row>
      <xdr:rowOff>74930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116857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15239</xdr:rowOff>
    </xdr:from>
    <xdr:to>
      <xdr:col>78</xdr:col>
      <xdr:colOff>120650</xdr:colOff>
      <xdr:row>78</xdr:row>
      <xdr:rowOff>116839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101616</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137161</xdr:rowOff>
    </xdr:from>
    <xdr:to>
      <xdr:col>74</xdr:col>
      <xdr:colOff>31750</xdr:colOff>
      <xdr:row>78</xdr:row>
      <xdr:rowOff>67311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52088</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41911</xdr:rowOff>
    </xdr:from>
    <xdr:to>
      <xdr:col>69</xdr:col>
      <xdr:colOff>142875</xdr:colOff>
      <xdr:row>78</xdr:row>
      <xdr:rowOff>143511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128288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76200</xdr:rowOff>
    </xdr:from>
    <xdr:to>
      <xdr:col>65</xdr:col>
      <xdr:colOff>53975</xdr:colOff>
      <xdr:row>78</xdr:row>
      <xdr:rowOff>6350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162577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群馬県嬬恋村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78930</xdr:rowOff>
    </xdr:from>
    <xdr:to>
      <xdr:col>29</xdr:col>
      <xdr:colOff>127000</xdr:colOff>
      <xdr:row>20</xdr:row>
      <xdr:rowOff>151540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3955"/>
          <a:ext cx="0" cy="14442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123617</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0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151540</xdr:rowOff>
    </xdr:from>
    <xdr:to>
      <xdr:col>30</xdr:col>
      <xdr:colOff>25400</xdr:colOff>
      <xdr:row>20</xdr:row>
      <xdr:rowOff>151540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281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165307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78930</xdr:rowOff>
    </xdr:from>
    <xdr:to>
      <xdr:col>30</xdr:col>
      <xdr:colOff>25400</xdr:colOff>
      <xdr:row>12</xdr:row>
      <xdr:rowOff>78930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39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153104</xdr:rowOff>
    </xdr:from>
    <xdr:to>
      <xdr:col>29</xdr:col>
      <xdr:colOff>127000</xdr:colOff>
      <xdr:row>20</xdr:row>
      <xdr:rowOff>4876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458279"/>
          <a:ext cx="647700" cy="23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167026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129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150499</xdr:rowOff>
    </xdr:from>
    <xdr:to>
      <xdr:col>29</xdr:col>
      <xdr:colOff>177800</xdr:colOff>
      <xdr:row>19</xdr:row>
      <xdr:rowOff>80649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284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4876</xdr:rowOff>
    </xdr:from>
    <xdr:to>
      <xdr:col>26</xdr:col>
      <xdr:colOff>50800</xdr:colOff>
      <xdr:row>20</xdr:row>
      <xdr:rowOff>9194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481501"/>
          <a:ext cx="698500" cy="4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165793</xdr:rowOff>
    </xdr:from>
    <xdr:to>
      <xdr:col>26</xdr:col>
      <xdr:colOff>101600</xdr:colOff>
      <xdr:row>19</xdr:row>
      <xdr:rowOff>95943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299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106120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68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9194</xdr:rowOff>
    </xdr:from>
    <xdr:to>
      <xdr:col>22</xdr:col>
      <xdr:colOff>114300</xdr:colOff>
      <xdr:row>20</xdr:row>
      <xdr:rowOff>15849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485819"/>
          <a:ext cx="698500" cy="6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9</xdr:rowOff>
    </xdr:from>
    <xdr:to>
      <xdr:col>22</xdr:col>
      <xdr:colOff>165100</xdr:colOff>
      <xdr:row>19</xdr:row>
      <xdr:rowOff>101609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305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111786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7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7930</xdr:rowOff>
    </xdr:from>
    <xdr:to>
      <xdr:col>18</xdr:col>
      <xdr:colOff>177800</xdr:colOff>
      <xdr:row>20</xdr:row>
      <xdr:rowOff>15849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484555"/>
          <a:ext cx="698500" cy="7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12552</xdr:rowOff>
    </xdr:from>
    <xdr:to>
      <xdr:col>19</xdr:col>
      <xdr:colOff>38100</xdr:colOff>
      <xdr:row>19</xdr:row>
      <xdr:rowOff>114152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317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124329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8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23692</xdr:rowOff>
    </xdr:from>
    <xdr:to>
      <xdr:col>15</xdr:col>
      <xdr:colOff>101600</xdr:colOff>
      <xdr:row>19</xdr:row>
      <xdr:rowOff>125292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328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135469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97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102304</xdr:rowOff>
    </xdr:from>
    <xdr:to>
      <xdr:col>29</xdr:col>
      <xdr:colOff>177800</xdr:colOff>
      <xdr:row>20</xdr:row>
      <xdr:rowOff>32454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407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74381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37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125526</xdr:rowOff>
    </xdr:from>
    <xdr:to>
      <xdr:col>26</xdr:col>
      <xdr:colOff>101600</xdr:colOff>
      <xdr:row>20</xdr:row>
      <xdr:rowOff>55676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430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40453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517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129844</xdr:rowOff>
    </xdr:from>
    <xdr:to>
      <xdr:col>22</xdr:col>
      <xdr:colOff>165100</xdr:colOff>
      <xdr:row>20</xdr:row>
      <xdr:rowOff>59994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435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44771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5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136499</xdr:rowOff>
    </xdr:from>
    <xdr:to>
      <xdr:col>19</xdr:col>
      <xdr:colOff>38100</xdr:colOff>
      <xdr:row>20</xdr:row>
      <xdr:rowOff>66649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441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51426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528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128580</xdr:rowOff>
    </xdr:from>
    <xdr:to>
      <xdr:col>15</xdr:col>
      <xdr:colOff>101600</xdr:colOff>
      <xdr:row>20</xdr:row>
      <xdr:rowOff>58730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433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43507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52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146088</xdr:rowOff>
    </xdr:from>
    <xdr:to>
      <xdr:col>29</xdr:col>
      <xdr:colOff>127000</xdr:colOff>
      <xdr:row>38</xdr:row>
      <xdr:rowOff>161722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70638"/>
          <a:ext cx="0" cy="15586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133799</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60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161722</xdr:rowOff>
    </xdr:from>
    <xdr:to>
      <xdr:col>30</xdr:col>
      <xdr:colOff>25400</xdr:colOff>
      <xdr:row>38</xdr:row>
      <xdr:rowOff>161722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629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61015</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1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146088</xdr:rowOff>
    </xdr:from>
    <xdr:to>
      <xdr:col>30</xdr:col>
      <xdr:colOff>25400</xdr:colOff>
      <xdr:row>33</xdr:row>
      <xdr:rowOff>146088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70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82207</xdr:rowOff>
    </xdr:from>
    <xdr:to>
      <xdr:col>29</xdr:col>
      <xdr:colOff>127000</xdr:colOff>
      <xdr:row>35</xdr:row>
      <xdr:rowOff>129997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692557"/>
          <a:ext cx="647700" cy="47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196563</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464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8586</xdr:rowOff>
    </xdr:from>
    <xdr:to>
      <xdr:col>29</xdr:col>
      <xdr:colOff>177800</xdr:colOff>
      <xdr:row>35</xdr:row>
      <xdr:rowOff>110186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618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125679</xdr:rowOff>
    </xdr:from>
    <xdr:to>
      <xdr:col>26</xdr:col>
      <xdr:colOff>50800</xdr:colOff>
      <xdr:row>35</xdr:row>
      <xdr:rowOff>129997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736029"/>
          <a:ext cx="698500" cy="4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33160</xdr:rowOff>
    </xdr:from>
    <xdr:to>
      <xdr:col>26</xdr:col>
      <xdr:colOff>101600</xdr:colOff>
      <xdr:row>35</xdr:row>
      <xdr:rowOff>134760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144937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4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125679</xdr:rowOff>
    </xdr:from>
    <xdr:to>
      <xdr:col>22</xdr:col>
      <xdr:colOff>114300</xdr:colOff>
      <xdr:row>35</xdr:row>
      <xdr:rowOff>159093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736029"/>
          <a:ext cx="698500" cy="33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27762</xdr:rowOff>
    </xdr:from>
    <xdr:to>
      <xdr:col>22</xdr:col>
      <xdr:colOff>165100</xdr:colOff>
      <xdr:row>35</xdr:row>
      <xdr:rowOff>129362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139539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4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159093</xdr:rowOff>
    </xdr:from>
    <xdr:to>
      <xdr:col>18</xdr:col>
      <xdr:colOff>177800</xdr:colOff>
      <xdr:row>35</xdr:row>
      <xdr:rowOff>179121</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769443"/>
          <a:ext cx="698500" cy="20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21501</xdr:rowOff>
    </xdr:from>
    <xdr:to>
      <xdr:col>19</xdr:col>
      <xdr:colOff>38100</xdr:colOff>
      <xdr:row>35</xdr:row>
      <xdr:rowOff>123101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133278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47295</xdr:rowOff>
    </xdr:from>
    <xdr:to>
      <xdr:col>15</xdr:col>
      <xdr:colOff>101600</xdr:colOff>
      <xdr:row>35</xdr:row>
      <xdr:rowOff>148895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159072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31407</xdr:rowOff>
    </xdr:from>
    <xdr:to>
      <xdr:col>29</xdr:col>
      <xdr:colOff>177800</xdr:colOff>
      <xdr:row>35</xdr:row>
      <xdr:rowOff>133007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641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3484</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61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79197</xdr:rowOff>
    </xdr:from>
    <xdr:to>
      <xdr:col>26</xdr:col>
      <xdr:colOff>101600</xdr:colOff>
      <xdr:row>35</xdr:row>
      <xdr:rowOff>180797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689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165574</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775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74879</xdr:rowOff>
    </xdr:from>
    <xdr:to>
      <xdr:col>22</xdr:col>
      <xdr:colOff>165100</xdr:colOff>
      <xdr:row>35</xdr:row>
      <xdr:rowOff>176479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685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161256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77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108293</xdr:rowOff>
    </xdr:from>
    <xdr:to>
      <xdr:col>19</xdr:col>
      <xdr:colOff>38100</xdr:colOff>
      <xdr:row>35</xdr:row>
      <xdr:rowOff>209893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718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194670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80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128321</xdr:rowOff>
    </xdr:from>
    <xdr:to>
      <xdr:col>15</xdr:col>
      <xdr:colOff>101600</xdr:colOff>
      <xdr:row>35</xdr:row>
      <xdr:rowOff>229921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738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214698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82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群馬県嬬恋村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9,418
9,225
337.58
10,108,432
9,659,685
14,552
4,452,913
6,176,658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115108</xdr:rowOff>
    </xdr:from>
    <xdr:to>
      <xdr:col>24</xdr:col>
      <xdr:colOff>62865</xdr:colOff>
      <xdr:row>38</xdr:row>
      <xdr:rowOff>149450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430058"/>
          <a:ext cx="1270" cy="1234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153277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149450</xdr:rowOff>
    </xdr:from>
    <xdr:to>
      <xdr:col>24</xdr:col>
      <xdr:colOff>152400</xdr:colOff>
      <xdr:row>38</xdr:row>
      <xdr:rowOff>149450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6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61785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20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115108</xdr:rowOff>
    </xdr:from>
    <xdr:to>
      <xdr:col>24</xdr:col>
      <xdr:colOff>152400</xdr:colOff>
      <xdr:row>31</xdr:row>
      <xdr:rowOff>115108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43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95786</xdr:rowOff>
    </xdr:from>
    <xdr:to>
      <xdr:col>24</xdr:col>
      <xdr:colOff>63500</xdr:colOff>
      <xdr:row>38</xdr:row>
      <xdr:rowOff>27149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439436"/>
          <a:ext cx="838200" cy="10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19966</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6020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168539</xdr:rowOff>
    </xdr:from>
    <xdr:to>
      <xdr:col>24</xdr:col>
      <xdr:colOff>114300</xdr:colOff>
      <xdr:row>36</xdr:row>
      <xdr:rowOff>98689</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27149</xdr:rowOff>
    </xdr:from>
    <xdr:to>
      <xdr:col>19</xdr:col>
      <xdr:colOff>177800</xdr:colOff>
      <xdr:row>38</xdr:row>
      <xdr:rowOff>27360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542249"/>
          <a:ext cx="889000" cy="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87694</xdr:rowOff>
    </xdr:from>
    <xdr:to>
      <xdr:col>20</xdr:col>
      <xdr:colOff>38100</xdr:colOff>
      <xdr:row>37</xdr:row>
      <xdr:rowOff>17844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34371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159011</xdr:rowOff>
    </xdr:from>
    <xdr:to>
      <xdr:col>15</xdr:col>
      <xdr:colOff>50800</xdr:colOff>
      <xdr:row>38</xdr:row>
      <xdr:rowOff>27360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019300" y="6502661"/>
          <a:ext cx="889000" cy="3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103433</xdr:rowOff>
    </xdr:from>
    <xdr:to>
      <xdr:col>15</xdr:col>
      <xdr:colOff>101600</xdr:colOff>
      <xdr:row>37</xdr:row>
      <xdr:rowOff>33583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50110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143838</xdr:rowOff>
    </xdr:from>
    <xdr:to>
      <xdr:col>10</xdr:col>
      <xdr:colOff>114300</xdr:colOff>
      <xdr:row>37</xdr:row>
      <xdr:rowOff>159011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1130300" y="6487488"/>
          <a:ext cx="889000" cy="1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115429</xdr:rowOff>
    </xdr:from>
    <xdr:to>
      <xdr:col>10</xdr:col>
      <xdr:colOff>165100</xdr:colOff>
      <xdr:row>37</xdr:row>
      <xdr:rowOff>45579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62106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06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119755</xdr:rowOff>
    </xdr:from>
    <xdr:to>
      <xdr:col>6</xdr:col>
      <xdr:colOff>38100</xdr:colOff>
      <xdr:row>37</xdr:row>
      <xdr:rowOff>49905</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9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66432</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06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44986</xdr:rowOff>
    </xdr:from>
    <xdr:to>
      <xdr:col>24</xdr:col>
      <xdr:colOff>114300</xdr:colOff>
      <xdr:row>37</xdr:row>
      <xdr:rowOff>146586</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38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23413</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367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147799</xdr:rowOff>
    </xdr:from>
    <xdr:to>
      <xdr:col>20</xdr:col>
      <xdr:colOff>38100</xdr:colOff>
      <xdr:row>38</xdr:row>
      <xdr:rowOff>77949</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49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69076</xdr:rowOff>
    </xdr:from>
    <xdr:ext cx="534377"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530111" y="658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148010</xdr:rowOff>
    </xdr:from>
    <xdr:to>
      <xdr:col>15</xdr:col>
      <xdr:colOff>101600</xdr:colOff>
      <xdr:row>38</xdr:row>
      <xdr:rowOff>78160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49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69287</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41111" y="658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108211</xdr:rowOff>
    </xdr:from>
    <xdr:to>
      <xdr:col>10</xdr:col>
      <xdr:colOff>165100</xdr:colOff>
      <xdr:row>38</xdr:row>
      <xdr:rowOff>38360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4518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29488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654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93038</xdr:rowOff>
    </xdr:from>
    <xdr:to>
      <xdr:col>6</xdr:col>
      <xdr:colOff>38100</xdr:colOff>
      <xdr:row>38</xdr:row>
      <xdr:rowOff>23188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43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14315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6529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6" name="物件費グラフ枠">
          <a:extLst>
            <a:ext uri="{FF2B5EF4-FFF2-40B4-BE49-F238E27FC236}">
              <a16:creationId xmlns:a16="http://schemas.microsoft.com/office/drawing/2014/main" id="{00000000-0008-0000-0600-00006A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7565</xdr:rowOff>
    </xdr:from>
    <xdr:to>
      <xdr:col>24</xdr:col>
      <xdr:colOff>62865</xdr:colOff>
      <xdr:row>57</xdr:row>
      <xdr:rowOff>138260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flipV="1">
          <a:off x="4633595" y="8751515"/>
          <a:ext cx="1270" cy="11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142087</xdr:rowOff>
    </xdr:from>
    <xdr:ext cx="534377" cy="259045"/>
    <xdr:sp macro="" textlink="">
      <xdr:nvSpPr>
        <xdr:cNvPr id="108" name="物件費最小値テキスト">
          <a:extLst>
            <a:ext uri="{FF2B5EF4-FFF2-40B4-BE49-F238E27FC236}">
              <a16:creationId xmlns:a16="http://schemas.microsoft.com/office/drawing/2014/main" id="{00000000-0008-0000-0600-00006C000000}"/>
            </a:ext>
          </a:extLst>
        </xdr:cNvPr>
        <xdr:cNvSpPr txBox="1"/>
      </xdr:nvSpPr>
      <xdr:spPr>
        <a:xfrm>
          <a:off x="4686300" y="99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138260</xdr:rowOff>
    </xdr:from>
    <xdr:to>
      <xdr:col>24</xdr:col>
      <xdr:colOff>152400</xdr:colOff>
      <xdr:row>57</xdr:row>
      <xdr:rowOff>138260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4546600" y="991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125692</xdr:rowOff>
    </xdr:from>
    <xdr:ext cx="599010" cy="259045"/>
    <xdr:sp macro="" textlink="">
      <xdr:nvSpPr>
        <xdr:cNvPr id="110" name="物件費最大値テキスト">
          <a:extLst>
            <a:ext uri="{FF2B5EF4-FFF2-40B4-BE49-F238E27FC236}">
              <a16:creationId xmlns:a16="http://schemas.microsoft.com/office/drawing/2014/main" id="{00000000-0008-0000-0600-00006E000000}"/>
            </a:ext>
          </a:extLst>
        </xdr:cNvPr>
        <xdr:cNvSpPr txBox="1"/>
      </xdr:nvSpPr>
      <xdr:spPr>
        <a:xfrm>
          <a:off x="4686300" y="852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7565</xdr:rowOff>
    </xdr:from>
    <xdr:to>
      <xdr:col>24</xdr:col>
      <xdr:colOff>152400</xdr:colOff>
      <xdr:row>51</xdr:row>
      <xdr:rowOff>7565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875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77813</xdr:rowOff>
    </xdr:from>
    <xdr:to>
      <xdr:col>24</xdr:col>
      <xdr:colOff>63500</xdr:colOff>
      <xdr:row>57</xdr:row>
      <xdr:rowOff>87337</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3797300" y="9850463"/>
          <a:ext cx="838200" cy="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104798</xdr:rowOff>
    </xdr:from>
    <xdr:ext cx="599010" cy="259045"/>
    <xdr:sp macro="" textlink="">
      <xdr:nvSpPr>
        <xdr:cNvPr id="113" name="物件費平均値テキスト">
          <a:extLst>
            <a:ext uri="{FF2B5EF4-FFF2-40B4-BE49-F238E27FC236}">
              <a16:creationId xmlns:a16="http://schemas.microsoft.com/office/drawing/2014/main" id="{00000000-0008-0000-0600-000071000000}"/>
            </a:ext>
          </a:extLst>
        </xdr:cNvPr>
        <xdr:cNvSpPr txBox="1"/>
      </xdr:nvSpPr>
      <xdr:spPr>
        <a:xfrm>
          <a:off x="4686300" y="9534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81921</xdr:rowOff>
    </xdr:from>
    <xdr:to>
      <xdr:col>24</xdr:col>
      <xdr:colOff>114300</xdr:colOff>
      <xdr:row>57</xdr:row>
      <xdr:rowOff>12071</xdr:rowOff>
    </xdr:to>
    <xdr:sp macro="" textlink="">
      <xdr:nvSpPr>
        <xdr:cNvPr id="114" name="フローチャート: 判断 113">
          <a:extLst>
            <a:ext uri="{FF2B5EF4-FFF2-40B4-BE49-F238E27FC236}">
              <a16:creationId xmlns:a16="http://schemas.microsoft.com/office/drawing/2014/main" id="{00000000-0008-0000-0600-000072000000}"/>
            </a:ext>
          </a:extLst>
        </xdr:cNvPr>
        <xdr:cNvSpPr/>
      </xdr:nvSpPr>
      <xdr:spPr>
        <a:xfrm>
          <a:off x="4584700" y="968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77813</xdr:rowOff>
    </xdr:from>
    <xdr:to>
      <xdr:col>19</xdr:col>
      <xdr:colOff>177800</xdr:colOff>
      <xdr:row>57</xdr:row>
      <xdr:rowOff>99699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2908300" y="9850463"/>
          <a:ext cx="889000" cy="2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87078</xdr:rowOff>
    </xdr:from>
    <xdr:to>
      <xdr:col>20</xdr:col>
      <xdr:colOff>38100</xdr:colOff>
      <xdr:row>57</xdr:row>
      <xdr:rowOff>17228</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3746500" y="96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33755</xdr:rowOff>
    </xdr:from>
    <xdr:ext cx="599010" cy="259045"/>
    <xdr:sp macro="" textlink="">
      <xdr:nvSpPr>
        <xdr:cNvPr id="117" name="テキスト ボックス 116">
          <a:extLst>
            <a:ext uri="{FF2B5EF4-FFF2-40B4-BE49-F238E27FC236}">
              <a16:creationId xmlns:a16="http://schemas.microsoft.com/office/drawing/2014/main" id="{00000000-0008-0000-0600-000075000000}"/>
            </a:ext>
          </a:extLst>
        </xdr:cNvPr>
        <xdr:cNvSpPr txBox="1"/>
      </xdr:nvSpPr>
      <xdr:spPr>
        <a:xfrm>
          <a:off x="3497795" y="946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70228</xdr:rowOff>
    </xdr:from>
    <xdr:to>
      <xdr:col>15</xdr:col>
      <xdr:colOff>50800</xdr:colOff>
      <xdr:row>57</xdr:row>
      <xdr:rowOff>99699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2019300" y="9842878"/>
          <a:ext cx="889000" cy="2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104474</xdr:rowOff>
    </xdr:from>
    <xdr:to>
      <xdr:col>15</xdr:col>
      <xdr:colOff>101600</xdr:colOff>
      <xdr:row>57</xdr:row>
      <xdr:rowOff>34624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2857500" y="970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51151</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2608795" y="94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70228</xdr:rowOff>
    </xdr:from>
    <xdr:to>
      <xdr:col>10</xdr:col>
      <xdr:colOff>114300</xdr:colOff>
      <xdr:row>57</xdr:row>
      <xdr:rowOff>82500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1130300" y="9842878"/>
          <a:ext cx="889000" cy="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112482</xdr:rowOff>
    </xdr:from>
    <xdr:to>
      <xdr:col>10</xdr:col>
      <xdr:colOff>165100</xdr:colOff>
      <xdr:row>57</xdr:row>
      <xdr:rowOff>42632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1968500" y="97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59159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1719795" y="948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130524</xdr:rowOff>
    </xdr:from>
    <xdr:to>
      <xdr:col>6</xdr:col>
      <xdr:colOff>38100</xdr:colOff>
      <xdr:row>57</xdr:row>
      <xdr:rowOff>60674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079500" y="973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77201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830795" y="950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36537</xdr:rowOff>
    </xdr:from>
    <xdr:to>
      <xdr:col>24</xdr:col>
      <xdr:colOff>114300</xdr:colOff>
      <xdr:row>57</xdr:row>
      <xdr:rowOff>138137</xdr:rowOff>
    </xdr:to>
    <xdr:sp macro="" textlink="">
      <xdr:nvSpPr>
        <xdr:cNvPr id="131" name="楕円 130">
          <a:extLst>
            <a:ext uri="{FF2B5EF4-FFF2-40B4-BE49-F238E27FC236}">
              <a16:creationId xmlns:a16="http://schemas.microsoft.com/office/drawing/2014/main" id="{00000000-0008-0000-0600-000083000000}"/>
            </a:ext>
          </a:extLst>
        </xdr:cNvPr>
        <xdr:cNvSpPr/>
      </xdr:nvSpPr>
      <xdr:spPr>
        <a:xfrm>
          <a:off x="4584700" y="980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122914</xdr:rowOff>
    </xdr:from>
    <xdr:ext cx="534377" cy="259045"/>
    <xdr:sp macro="" textlink="">
      <xdr:nvSpPr>
        <xdr:cNvPr id="132" name="物件費該当値テキスト">
          <a:extLst>
            <a:ext uri="{FF2B5EF4-FFF2-40B4-BE49-F238E27FC236}">
              <a16:creationId xmlns:a16="http://schemas.microsoft.com/office/drawing/2014/main" id="{00000000-0008-0000-0600-000084000000}"/>
            </a:ext>
          </a:extLst>
        </xdr:cNvPr>
        <xdr:cNvSpPr txBox="1"/>
      </xdr:nvSpPr>
      <xdr:spPr>
        <a:xfrm>
          <a:off x="4686300" y="972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27013</xdr:rowOff>
    </xdr:from>
    <xdr:to>
      <xdr:col>20</xdr:col>
      <xdr:colOff>38100</xdr:colOff>
      <xdr:row>57</xdr:row>
      <xdr:rowOff>128613</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3746500" y="979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119740</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497795" y="9892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48899</xdr:rowOff>
    </xdr:from>
    <xdr:to>
      <xdr:col>15</xdr:col>
      <xdr:colOff>101600</xdr:colOff>
      <xdr:row>57</xdr:row>
      <xdr:rowOff>150499</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2857500" y="982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141626</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641111" y="991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19428</xdr:rowOff>
    </xdr:from>
    <xdr:to>
      <xdr:col>10</xdr:col>
      <xdr:colOff>165100</xdr:colOff>
      <xdr:row>57</xdr:row>
      <xdr:rowOff>121028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1968500" y="979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112155</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719795" y="988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31700</xdr:rowOff>
    </xdr:from>
    <xdr:to>
      <xdr:col>6</xdr:col>
      <xdr:colOff>38100</xdr:colOff>
      <xdr:row>57</xdr:row>
      <xdr:rowOff>133300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079500" y="980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124427</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830795" y="989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1" name="正方形/長方形 140">
          <a:extLst>
            <a:ext uri="{FF2B5EF4-FFF2-40B4-BE49-F238E27FC236}">
              <a16:creationId xmlns:a16="http://schemas.microsoft.com/office/drawing/2014/main" id="{00000000-0008-0000-0600-00008D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a:extLst>
            <a:ext uri="{FF2B5EF4-FFF2-40B4-BE49-F238E27FC236}">
              <a16:creationId xmlns:a16="http://schemas.microsoft.com/office/drawing/2014/main" id="{00000000-0008-0000-0600-000096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維持補修費グラフ枠">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130213</xdr:rowOff>
    </xdr:from>
    <xdr:to>
      <xdr:col>24</xdr:col>
      <xdr:colOff>62865</xdr:colOff>
      <xdr:row>78</xdr:row>
      <xdr:rowOff>108153</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flipV="1">
          <a:off x="4633595" y="12131713"/>
          <a:ext cx="1270" cy="134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111980</xdr:rowOff>
    </xdr:from>
    <xdr:ext cx="469744" cy="259045"/>
    <xdr:sp macro="" textlink="">
      <xdr:nvSpPr>
        <xdr:cNvPr id="163" name="維持補修費最小値テキスト">
          <a:extLst>
            <a:ext uri="{FF2B5EF4-FFF2-40B4-BE49-F238E27FC236}">
              <a16:creationId xmlns:a16="http://schemas.microsoft.com/office/drawing/2014/main" id="{00000000-0008-0000-0600-0000A3000000}"/>
            </a:ext>
          </a:extLst>
        </xdr:cNvPr>
        <xdr:cNvSpPr txBox="1"/>
      </xdr:nvSpPr>
      <xdr:spPr>
        <a:xfrm>
          <a:off x="4686300" y="134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108153</xdr:rowOff>
    </xdr:from>
    <xdr:to>
      <xdr:col>24</xdr:col>
      <xdr:colOff>152400</xdr:colOff>
      <xdr:row>78</xdr:row>
      <xdr:rowOff>108153</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4546600" y="1348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76890</xdr:rowOff>
    </xdr:from>
    <xdr:ext cx="534377" cy="259045"/>
    <xdr:sp macro="" textlink="">
      <xdr:nvSpPr>
        <xdr:cNvPr id="165" name="維持補修費最大値テキスト">
          <a:extLst>
            <a:ext uri="{FF2B5EF4-FFF2-40B4-BE49-F238E27FC236}">
              <a16:creationId xmlns:a16="http://schemas.microsoft.com/office/drawing/2014/main" id="{00000000-0008-0000-0600-0000A5000000}"/>
            </a:ext>
          </a:extLst>
        </xdr:cNvPr>
        <xdr:cNvSpPr txBox="1"/>
      </xdr:nvSpPr>
      <xdr:spPr>
        <a:xfrm>
          <a:off x="4686300" y="119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130213</xdr:rowOff>
    </xdr:from>
    <xdr:to>
      <xdr:col>24</xdr:col>
      <xdr:colOff>152400</xdr:colOff>
      <xdr:row>70</xdr:row>
      <xdr:rowOff>130213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213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158948</xdr:rowOff>
    </xdr:from>
    <xdr:to>
      <xdr:col>24</xdr:col>
      <xdr:colOff>63500</xdr:colOff>
      <xdr:row>76</xdr:row>
      <xdr:rowOff>40694</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3797300" y="13017698"/>
          <a:ext cx="838200" cy="5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168231</xdr:rowOff>
    </xdr:from>
    <xdr:ext cx="534377" cy="259045"/>
    <xdr:sp macro="" textlink="">
      <xdr:nvSpPr>
        <xdr:cNvPr id="168" name="維持補修費平均値テキスト">
          <a:extLst>
            <a:ext uri="{FF2B5EF4-FFF2-40B4-BE49-F238E27FC236}">
              <a16:creationId xmlns:a16="http://schemas.microsoft.com/office/drawing/2014/main" id="{00000000-0008-0000-0600-0000A8000000}"/>
            </a:ext>
          </a:extLst>
        </xdr:cNvPr>
        <xdr:cNvSpPr txBox="1"/>
      </xdr:nvSpPr>
      <xdr:spPr>
        <a:xfrm>
          <a:off x="4686300" y="13026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18354</xdr:rowOff>
    </xdr:from>
    <xdr:to>
      <xdr:col>24</xdr:col>
      <xdr:colOff>114300</xdr:colOff>
      <xdr:row>76</xdr:row>
      <xdr:rowOff>119954</xdr:rowOff>
    </xdr:to>
    <xdr:sp macro="" textlink="">
      <xdr:nvSpPr>
        <xdr:cNvPr id="169" name="フローチャート: 判断 168">
          <a:extLst>
            <a:ext uri="{FF2B5EF4-FFF2-40B4-BE49-F238E27FC236}">
              <a16:creationId xmlns:a16="http://schemas.microsoft.com/office/drawing/2014/main" id="{00000000-0008-0000-0600-0000A9000000}"/>
            </a:ext>
          </a:extLst>
        </xdr:cNvPr>
        <xdr:cNvSpPr/>
      </xdr:nvSpPr>
      <xdr:spPr>
        <a:xfrm>
          <a:off x="45847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40694</xdr:rowOff>
    </xdr:from>
    <xdr:to>
      <xdr:col>19</xdr:col>
      <xdr:colOff>177800</xdr:colOff>
      <xdr:row>76</xdr:row>
      <xdr:rowOff>156068</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2908300" y="13070894"/>
          <a:ext cx="889000" cy="11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68052</xdr:rowOff>
    </xdr:from>
    <xdr:to>
      <xdr:col>20</xdr:col>
      <xdr:colOff>38100</xdr:colOff>
      <xdr:row>76</xdr:row>
      <xdr:rowOff>169652</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3746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160779</xdr:rowOff>
    </xdr:from>
    <xdr:ext cx="534377"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3530111" y="1319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134854</xdr:rowOff>
    </xdr:from>
    <xdr:to>
      <xdr:col>15</xdr:col>
      <xdr:colOff>50800</xdr:colOff>
      <xdr:row>76</xdr:row>
      <xdr:rowOff>156068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019300" y="13165054"/>
          <a:ext cx="889000" cy="2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66337</xdr:rowOff>
    </xdr:from>
    <xdr:to>
      <xdr:col>15</xdr:col>
      <xdr:colOff>101600</xdr:colOff>
      <xdr:row>76</xdr:row>
      <xdr:rowOff>167937</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2857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13014</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641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73223</xdr:rowOff>
    </xdr:from>
    <xdr:to>
      <xdr:col>10</xdr:col>
      <xdr:colOff>114300</xdr:colOff>
      <xdr:row>76</xdr:row>
      <xdr:rowOff>134854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1130300" y="13103423"/>
          <a:ext cx="889000" cy="6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73400</xdr:rowOff>
    </xdr:from>
    <xdr:to>
      <xdr:col>10</xdr:col>
      <xdr:colOff>165100</xdr:colOff>
      <xdr:row>77</xdr:row>
      <xdr:rowOff>3550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1968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20078</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1752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91232</xdr:rowOff>
    </xdr:from>
    <xdr:to>
      <xdr:col>6</xdr:col>
      <xdr:colOff>38100</xdr:colOff>
      <xdr:row>77</xdr:row>
      <xdr:rowOff>21382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079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12509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863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108148</xdr:rowOff>
    </xdr:from>
    <xdr:to>
      <xdr:col>24</xdr:col>
      <xdr:colOff>114300</xdr:colOff>
      <xdr:row>76</xdr:row>
      <xdr:rowOff>38298</xdr:rowOff>
    </xdr:to>
    <xdr:sp macro="" textlink="">
      <xdr:nvSpPr>
        <xdr:cNvPr id="186" name="楕円 185">
          <a:extLst>
            <a:ext uri="{FF2B5EF4-FFF2-40B4-BE49-F238E27FC236}">
              <a16:creationId xmlns:a16="http://schemas.microsoft.com/office/drawing/2014/main" id="{00000000-0008-0000-0600-0000BA000000}"/>
            </a:ext>
          </a:extLst>
        </xdr:cNvPr>
        <xdr:cNvSpPr/>
      </xdr:nvSpPr>
      <xdr:spPr>
        <a:xfrm>
          <a:off x="4584700" y="1296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131025</xdr:rowOff>
    </xdr:from>
    <xdr:ext cx="534377" cy="259045"/>
    <xdr:sp macro="" textlink="">
      <xdr:nvSpPr>
        <xdr:cNvPr id="187" name="維持補修費該当値テキスト">
          <a:extLst>
            <a:ext uri="{FF2B5EF4-FFF2-40B4-BE49-F238E27FC236}">
              <a16:creationId xmlns:a16="http://schemas.microsoft.com/office/drawing/2014/main" id="{00000000-0008-0000-0600-0000BB000000}"/>
            </a:ext>
          </a:extLst>
        </xdr:cNvPr>
        <xdr:cNvSpPr txBox="1"/>
      </xdr:nvSpPr>
      <xdr:spPr>
        <a:xfrm>
          <a:off x="4686300" y="1281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161344</xdr:rowOff>
    </xdr:from>
    <xdr:to>
      <xdr:col>20</xdr:col>
      <xdr:colOff>38100</xdr:colOff>
      <xdr:row>76</xdr:row>
      <xdr:rowOff>91494</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3746500" y="1302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108021</xdr:rowOff>
    </xdr:from>
    <xdr:ext cx="534377"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530111" y="1279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105268</xdr:rowOff>
    </xdr:from>
    <xdr:to>
      <xdr:col>15</xdr:col>
      <xdr:colOff>101600</xdr:colOff>
      <xdr:row>77</xdr:row>
      <xdr:rowOff>35418</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2857500" y="1313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26545</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641111" y="1322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84054</xdr:rowOff>
    </xdr:from>
    <xdr:to>
      <xdr:col>10</xdr:col>
      <xdr:colOff>165100</xdr:colOff>
      <xdr:row>77</xdr:row>
      <xdr:rowOff>14204</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1968500" y="1311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5331</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52111" y="1320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22423</xdr:rowOff>
    </xdr:from>
    <xdr:to>
      <xdr:col>6</xdr:col>
      <xdr:colOff>38100</xdr:colOff>
      <xdr:row>76</xdr:row>
      <xdr:rowOff>124023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079500" y="1305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140550</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63111" y="128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a:extLst>
            <a:ext uri="{FF2B5EF4-FFF2-40B4-BE49-F238E27FC236}">
              <a16:creationId xmlns:a16="http://schemas.microsoft.com/office/drawing/2014/main" id="{00000000-0008-0000-0600-0000C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7" name="正方形/長方形 196">
          <a:extLst>
            <a:ext uri="{FF2B5EF4-FFF2-40B4-BE49-F238E27FC236}">
              <a16:creationId xmlns:a16="http://schemas.microsoft.com/office/drawing/2014/main" id="{00000000-0008-0000-0600-0000C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6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a:extLst>
            <a:ext uri="{FF2B5EF4-FFF2-40B4-BE49-F238E27FC236}">
              <a16:creationId xmlns:a16="http://schemas.microsoft.com/office/drawing/2014/main" id="{00000000-0008-0000-06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127482</xdr:rowOff>
    </xdr:from>
    <xdr:to>
      <xdr:col>24</xdr:col>
      <xdr:colOff>62865</xdr:colOff>
      <xdr:row>98</xdr:row>
      <xdr:rowOff>112522</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flipV="1">
          <a:off x="4633595" y="15386532"/>
          <a:ext cx="1270" cy="15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116349</xdr:rowOff>
    </xdr:from>
    <xdr:ext cx="534377" cy="259045"/>
    <xdr:sp macro="" textlink="">
      <xdr:nvSpPr>
        <xdr:cNvPr id="221" name="扶助費最小値テキスト">
          <a:extLst>
            <a:ext uri="{FF2B5EF4-FFF2-40B4-BE49-F238E27FC236}">
              <a16:creationId xmlns:a16="http://schemas.microsoft.com/office/drawing/2014/main" id="{00000000-0008-0000-0600-0000DD000000}"/>
            </a:ext>
          </a:extLst>
        </xdr:cNvPr>
        <xdr:cNvSpPr txBox="1"/>
      </xdr:nvSpPr>
      <xdr:spPr>
        <a:xfrm>
          <a:off x="4686300" y="169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112522</xdr:rowOff>
    </xdr:from>
    <xdr:to>
      <xdr:col>24</xdr:col>
      <xdr:colOff>152400</xdr:colOff>
      <xdr:row>98</xdr:row>
      <xdr:rowOff>112522</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4546600" y="1691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74159</xdr:rowOff>
    </xdr:from>
    <xdr:ext cx="599010" cy="259045"/>
    <xdr:sp macro="" textlink="">
      <xdr:nvSpPr>
        <xdr:cNvPr id="223" name="扶助費最大値テキスト">
          <a:extLst>
            <a:ext uri="{FF2B5EF4-FFF2-40B4-BE49-F238E27FC236}">
              <a16:creationId xmlns:a16="http://schemas.microsoft.com/office/drawing/2014/main" id="{00000000-0008-0000-0600-0000DF000000}"/>
            </a:ext>
          </a:extLst>
        </xdr:cNvPr>
        <xdr:cNvSpPr txBox="1"/>
      </xdr:nvSpPr>
      <xdr:spPr>
        <a:xfrm>
          <a:off x="4686300" y="151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127482</xdr:rowOff>
    </xdr:from>
    <xdr:to>
      <xdr:col>24</xdr:col>
      <xdr:colOff>152400</xdr:colOff>
      <xdr:row>89</xdr:row>
      <xdr:rowOff>127482</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538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33706</xdr:rowOff>
    </xdr:from>
    <xdr:to>
      <xdr:col>24</xdr:col>
      <xdr:colOff>63500</xdr:colOff>
      <xdr:row>98</xdr:row>
      <xdr:rowOff>38481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3797300" y="16835806"/>
          <a:ext cx="838200" cy="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112247</xdr:rowOff>
    </xdr:from>
    <xdr:ext cx="534377" cy="259045"/>
    <xdr:sp macro="" textlink="">
      <xdr:nvSpPr>
        <xdr:cNvPr id="226" name="扶助費平均値テキスト">
          <a:extLst>
            <a:ext uri="{FF2B5EF4-FFF2-40B4-BE49-F238E27FC236}">
              <a16:creationId xmlns:a16="http://schemas.microsoft.com/office/drawing/2014/main" id="{00000000-0008-0000-0600-0000E2000000}"/>
            </a:ext>
          </a:extLst>
        </xdr:cNvPr>
        <xdr:cNvSpPr txBox="1"/>
      </xdr:nvSpPr>
      <xdr:spPr>
        <a:xfrm>
          <a:off x="4686300" y="16228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89370</xdr:rowOff>
    </xdr:from>
    <xdr:to>
      <xdr:col>24</xdr:col>
      <xdr:colOff>114300</xdr:colOff>
      <xdr:row>96</xdr:row>
      <xdr:rowOff>19520</xdr:rowOff>
    </xdr:to>
    <xdr:sp macro="" textlink="">
      <xdr:nvSpPr>
        <xdr:cNvPr id="227" name="フローチャート: 判断 226">
          <a:extLst>
            <a:ext uri="{FF2B5EF4-FFF2-40B4-BE49-F238E27FC236}">
              <a16:creationId xmlns:a16="http://schemas.microsoft.com/office/drawing/2014/main" id="{00000000-0008-0000-0600-0000E3000000}"/>
            </a:ext>
          </a:extLst>
        </xdr:cNvPr>
        <xdr:cNvSpPr/>
      </xdr:nvSpPr>
      <xdr:spPr>
        <a:xfrm>
          <a:off x="45847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37491</xdr:rowOff>
    </xdr:from>
    <xdr:to>
      <xdr:col>19</xdr:col>
      <xdr:colOff>177800</xdr:colOff>
      <xdr:row>98</xdr:row>
      <xdr:rowOff>38481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2908300" y="16839591"/>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104623</xdr:rowOff>
    </xdr:from>
    <xdr:to>
      <xdr:col>20</xdr:col>
      <xdr:colOff>38100</xdr:colOff>
      <xdr:row>96</xdr:row>
      <xdr:rowOff>34773</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3746500" y="163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51300</xdr:rowOff>
    </xdr:from>
    <xdr:ext cx="534377"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3530111" y="1616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29871</xdr:rowOff>
    </xdr:from>
    <xdr:to>
      <xdr:col>15</xdr:col>
      <xdr:colOff>50800</xdr:colOff>
      <xdr:row>98</xdr:row>
      <xdr:rowOff>37491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2019300" y="16831971"/>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131851</xdr:rowOff>
    </xdr:from>
    <xdr:to>
      <xdr:col>15</xdr:col>
      <xdr:colOff>101600</xdr:colOff>
      <xdr:row>96</xdr:row>
      <xdr:rowOff>62001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2857500" y="1641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78528</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2641111" y="161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23164</xdr:rowOff>
    </xdr:from>
    <xdr:to>
      <xdr:col>10</xdr:col>
      <xdr:colOff>114300</xdr:colOff>
      <xdr:row>98</xdr:row>
      <xdr:rowOff>29871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1130300" y="16825264"/>
          <a:ext cx="889000" cy="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138404</xdr:rowOff>
    </xdr:from>
    <xdr:to>
      <xdr:col>10</xdr:col>
      <xdr:colOff>165100</xdr:colOff>
      <xdr:row>96</xdr:row>
      <xdr:rowOff>68554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1968500" y="1642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85081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1752111" y="162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139675</xdr:rowOff>
    </xdr:from>
    <xdr:to>
      <xdr:col>6</xdr:col>
      <xdr:colOff>38100</xdr:colOff>
      <xdr:row>96</xdr:row>
      <xdr:rowOff>69825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079500" y="1642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86352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863111" y="1620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154356</xdr:rowOff>
    </xdr:from>
    <xdr:to>
      <xdr:col>24</xdr:col>
      <xdr:colOff>114300</xdr:colOff>
      <xdr:row>98</xdr:row>
      <xdr:rowOff>84506</xdr:rowOff>
    </xdr:to>
    <xdr:sp macro="" textlink="">
      <xdr:nvSpPr>
        <xdr:cNvPr id="244" name="楕円 243">
          <a:extLst>
            <a:ext uri="{FF2B5EF4-FFF2-40B4-BE49-F238E27FC236}">
              <a16:creationId xmlns:a16="http://schemas.microsoft.com/office/drawing/2014/main" id="{00000000-0008-0000-0600-0000F4000000}"/>
            </a:ext>
          </a:extLst>
        </xdr:cNvPr>
        <xdr:cNvSpPr/>
      </xdr:nvSpPr>
      <xdr:spPr>
        <a:xfrm>
          <a:off x="4584700" y="1678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69283</xdr:rowOff>
    </xdr:from>
    <xdr:ext cx="534377" cy="259045"/>
    <xdr:sp macro="" textlink="">
      <xdr:nvSpPr>
        <xdr:cNvPr id="245" name="扶助費該当値テキスト">
          <a:extLst>
            <a:ext uri="{FF2B5EF4-FFF2-40B4-BE49-F238E27FC236}">
              <a16:creationId xmlns:a16="http://schemas.microsoft.com/office/drawing/2014/main" id="{00000000-0008-0000-0600-0000F5000000}"/>
            </a:ext>
          </a:extLst>
        </xdr:cNvPr>
        <xdr:cNvSpPr txBox="1"/>
      </xdr:nvSpPr>
      <xdr:spPr>
        <a:xfrm>
          <a:off x="4686300" y="1669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159131</xdr:rowOff>
    </xdr:from>
    <xdr:to>
      <xdr:col>20</xdr:col>
      <xdr:colOff>38100</xdr:colOff>
      <xdr:row>98</xdr:row>
      <xdr:rowOff>89281</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3746500" y="1678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80408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30111" y="1688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158141</xdr:rowOff>
    </xdr:from>
    <xdr:to>
      <xdr:col>15</xdr:col>
      <xdr:colOff>101600</xdr:colOff>
      <xdr:row>98</xdr:row>
      <xdr:rowOff>88291</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2857500" y="1678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79418</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41111" y="1688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150521</xdr:rowOff>
    </xdr:from>
    <xdr:to>
      <xdr:col>10</xdr:col>
      <xdr:colOff>165100</xdr:colOff>
      <xdr:row>98</xdr:row>
      <xdr:rowOff>80671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1968500" y="1678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71798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87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143814</xdr:rowOff>
    </xdr:from>
    <xdr:to>
      <xdr:col>6</xdr:col>
      <xdr:colOff>38100</xdr:colOff>
      <xdr:row>98</xdr:row>
      <xdr:rowOff>73964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079500" y="1677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65091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86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6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130331</xdr:rowOff>
    </xdr:from>
    <xdr:to>
      <xdr:col>54</xdr:col>
      <xdr:colOff>189865</xdr:colOff>
      <xdr:row>37</xdr:row>
      <xdr:rowOff>74118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73831"/>
          <a:ext cx="1270" cy="1143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77945</xdr:rowOff>
    </xdr:from>
    <xdr:ext cx="599010"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42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74118</xdr:rowOff>
    </xdr:from>
    <xdr:to>
      <xdr:col>55</xdr:col>
      <xdr:colOff>88900</xdr:colOff>
      <xdr:row>37</xdr:row>
      <xdr:rowOff>74118</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4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77008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504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130331</xdr:rowOff>
    </xdr:from>
    <xdr:to>
      <xdr:col>55</xdr:col>
      <xdr:colOff>88900</xdr:colOff>
      <xdr:row>30</xdr:row>
      <xdr:rowOff>130331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7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78930</xdr:rowOff>
    </xdr:from>
    <xdr:to>
      <xdr:col>55</xdr:col>
      <xdr:colOff>0</xdr:colOff>
      <xdr:row>39</xdr:row>
      <xdr:rowOff>36594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6251130"/>
          <a:ext cx="838200" cy="47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21385</xdr:rowOff>
    </xdr:from>
    <xdr:ext cx="599010"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8506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169958</xdr:rowOff>
    </xdr:from>
    <xdr:to>
      <xdr:col>55</xdr:col>
      <xdr:colOff>50800</xdr:colOff>
      <xdr:row>35</xdr:row>
      <xdr:rowOff>100108</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36594</xdr:rowOff>
    </xdr:from>
    <xdr:to>
      <xdr:col>50</xdr:col>
      <xdr:colOff>114300</xdr:colOff>
      <xdr:row>39</xdr:row>
      <xdr:rowOff>62841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8750300" y="6723144"/>
          <a:ext cx="889000" cy="2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146290</xdr:rowOff>
    </xdr:from>
    <xdr:to>
      <xdr:col>50</xdr:col>
      <xdr:colOff>165100</xdr:colOff>
      <xdr:row>38</xdr:row>
      <xdr:rowOff>76440</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92967</xdr:rowOff>
    </xdr:from>
    <xdr:ext cx="599010"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39795" y="626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35482</xdr:rowOff>
    </xdr:from>
    <xdr:to>
      <xdr:col>45</xdr:col>
      <xdr:colOff>177800</xdr:colOff>
      <xdr:row>39</xdr:row>
      <xdr:rowOff>62841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7861300" y="6722032"/>
          <a:ext cx="889000" cy="2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158417</xdr:rowOff>
    </xdr:from>
    <xdr:to>
      <xdr:col>46</xdr:col>
      <xdr:colOff>38100</xdr:colOff>
      <xdr:row>38</xdr:row>
      <xdr:rowOff>88567</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105094</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50795" y="627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35482</xdr:rowOff>
    </xdr:from>
    <xdr:to>
      <xdr:col>41</xdr:col>
      <xdr:colOff>50800</xdr:colOff>
      <xdr:row>39</xdr:row>
      <xdr:rowOff>86806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722032"/>
          <a:ext cx="889000" cy="5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161263</xdr:rowOff>
    </xdr:from>
    <xdr:to>
      <xdr:col>41</xdr:col>
      <xdr:colOff>101600</xdr:colOff>
      <xdr:row>38</xdr:row>
      <xdr:rowOff>91413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107940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61795" y="62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9153</xdr:rowOff>
    </xdr:from>
    <xdr:to>
      <xdr:col>36</xdr:col>
      <xdr:colOff>165100</xdr:colOff>
      <xdr:row>38</xdr:row>
      <xdr:rowOff>110753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52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127280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672795" y="629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28130</xdr:rowOff>
    </xdr:from>
    <xdr:to>
      <xdr:col>55</xdr:col>
      <xdr:colOff>50800</xdr:colOff>
      <xdr:row>36</xdr:row>
      <xdr:rowOff>129730</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20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6557</xdr:rowOff>
    </xdr:from>
    <xdr:ext cx="599010"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6178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157244</xdr:rowOff>
    </xdr:from>
    <xdr:to>
      <xdr:col>50</xdr:col>
      <xdr:colOff>165100</xdr:colOff>
      <xdr:row>39</xdr:row>
      <xdr:rowOff>87394</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67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78521</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39795" y="6765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12041</xdr:rowOff>
    </xdr:from>
    <xdr:to>
      <xdr:col>46</xdr:col>
      <xdr:colOff>38100</xdr:colOff>
      <xdr:row>39</xdr:row>
      <xdr:rowOff>113641</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69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104768</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79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156132</xdr:rowOff>
    </xdr:from>
    <xdr:to>
      <xdr:col>41</xdr:col>
      <xdr:colOff>101600</xdr:colOff>
      <xdr:row>39</xdr:row>
      <xdr:rowOff>86282</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6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77409</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61795" y="676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36006</xdr:rowOff>
    </xdr:from>
    <xdr:to>
      <xdr:col>36</xdr:col>
      <xdr:colOff>165100</xdr:colOff>
      <xdr:row>39</xdr:row>
      <xdr:rowOff>137606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72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128733</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81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12743</xdr:rowOff>
    </xdr:from>
    <xdr:to>
      <xdr:col>54</xdr:col>
      <xdr:colOff>189865</xdr:colOff>
      <xdr:row>59</xdr:row>
      <xdr:rowOff>47677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56693"/>
          <a:ext cx="1270" cy="140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51504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47677</xdr:rowOff>
    </xdr:from>
    <xdr:to>
      <xdr:col>55</xdr:col>
      <xdr:colOff>88900</xdr:colOff>
      <xdr:row>59</xdr:row>
      <xdr:rowOff>47677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130870</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3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12743</xdr:rowOff>
    </xdr:from>
    <xdr:to>
      <xdr:col>55</xdr:col>
      <xdr:colOff>88900</xdr:colOff>
      <xdr:row>51</xdr:row>
      <xdr:rowOff>12743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5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2793</xdr:rowOff>
    </xdr:from>
    <xdr:to>
      <xdr:col>55</xdr:col>
      <xdr:colOff>0</xdr:colOff>
      <xdr:row>58</xdr:row>
      <xdr:rowOff>39129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946893"/>
          <a:ext cx="838200" cy="3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86968</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688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64091</xdr:rowOff>
    </xdr:from>
    <xdr:to>
      <xdr:col>55</xdr:col>
      <xdr:colOff>50800</xdr:colOff>
      <xdr:row>57</xdr:row>
      <xdr:rowOff>165691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83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13646</xdr:rowOff>
    </xdr:from>
    <xdr:to>
      <xdr:col>50</xdr:col>
      <xdr:colOff>114300</xdr:colOff>
      <xdr:row>58</xdr:row>
      <xdr:rowOff>2793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9786296"/>
          <a:ext cx="889000" cy="16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80288</xdr:rowOff>
    </xdr:from>
    <xdr:to>
      <xdr:col>50</xdr:col>
      <xdr:colOff>165100</xdr:colOff>
      <xdr:row>58</xdr:row>
      <xdr:rowOff>10438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85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26965</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62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13646</xdr:rowOff>
    </xdr:from>
    <xdr:to>
      <xdr:col>45</xdr:col>
      <xdr:colOff>177800</xdr:colOff>
      <xdr:row>57</xdr:row>
      <xdr:rowOff>144739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786296"/>
          <a:ext cx="889000" cy="13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117480</xdr:rowOff>
    </xdr:from>
    <xdr:to>
      <xdr:col>46</xdr:col>
      <xdr:colOff>38100</xdr:colOff>
      <xdr:row>58</xdr:row>
      <xdr:rowOff>47630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8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38757</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9982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144739</xdr:rowOff>
    </xdr:from>
    <xdr:to>
      <xdr:col>41</xdr:col>
      <xdr:colOff>50800</xdr:colOff>
      <xdr:row>58</xdr:row>
      <xdr:rowOff>108628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917389"/>
          <a:ext cx="889000" cy="13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59721</xdr:rowOff>
    </xdr:from>
    <xdr:to>
      <xdr:col>41</xdr:col>
      <xdr:colOff>101600</xdr:colOff>
      <xdr:row>57</xdr:row>
      <xdr:rowOff>161321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83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6398</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960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115241</xdr:rowOff>
    </xdr:from>
    <xdr:to>
      <xdr:col>36</xdr:col>
      <xdr:colOff>165100</xdr:colOff>
      <xdr:row>58</xdr:row>
      <xdr:rowOff>45391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8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61918</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663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159779</xdr:rowOff>
    </xdr:from>
    <xdr:to>
      <xdr:col>55</xdr:col>
      <xdr:colOff>50800</xdr:colOff>
      <xdr:row>58</xdr:row>
      <xdr:rowOff>89929</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93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138206</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9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123443</xdr:rowOff>
    </xdr:from>
    <xdr:to>
      <xdr:col>50</xdr:col>
      <xdr:colOff>165100</xdr:colOff>
      <xdr:row>58</xdr:row>
      <xdr:rowOff>53593</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89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44720</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39795" y="998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134296</xdr:rowOff>
    </xdr:from>
    <xdr:to>
      <xdr:col>46</xdr:col>
      <xdr:colOff>38100</xdr:colOff>
      <xdr:row>57</xdr:row>
      <xdr:rowOff>64446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73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80973</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9510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93939</xdr:rowOff>
    </xdr:from>
    <xdr:to>
      <xdr:col>41</xdr:col>
      <xdr:colOff>101600</xdr:colOff>
      <xdr:row>58</xdr:row>
      <xdr:rowOff>24089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86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15216</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9959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57828</xdr:rowOff>
    </xdr:from>
    <xdr:to>
      <xdr:col>36</xdr:col>
      <xdr:colOff>165100</xdr:colOff>
      <xdr:row>58</xdr:row>
      <xdr:rowOff>159428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1000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150555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1009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106370</xdr:rowOff>
    </xdr:from>
    <xdr:to>
      <xdr:col>54</xdr:col>
      <xdr:colOff>189865</xdr:colOff>
      <xdr:row>78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107870"/>
          <a:ext cx="1270" cy="129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53047</xdr:rowOff>
    </xdr:from>
    <xdr:ext cx="599010"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8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106370</xdr:rowOff>
    </xdr:from>
    <xdr:to>
      <xdr:col>55</xdr:col>
      <xdr:colOff>88900</xdr:colOff>
      <xdr:row>70</xdr:row>
      <xdr:rowOff>106370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10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30310</xdr:rowOff>
    </xdr:from>
    <xdr:to>
      <xdr:col>55</xdr:col>
      <xdr:colOff>0</xdr:colOff>
      <xdr:row>77</xdr:row>
      <xdr:rowOff>35195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9639300" y="13231960"/>
          <a:ext cx="838200" cy="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75533</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2934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52656</xdr:rowOff>
    </xdr:from>
    <xdr:to>
      <xdr:col>55</xdr:col>
      <xdr:colOff>50800</xdr:colOff>
      <xdr:row>76</xdr:row>
      <xdr:rowOff>154256</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93432</xdr:rowOff>
    </xdr:from>
    <xdr:to>
      <xdr:col>50</xdr:col>
      <xdr:colOff>114300</xdr:colOff>
      <xdr:row>77</xdr:row>
      <xdr:rowOff>30310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8750300" y="13123632"/>
          <a:ext cx="889000" cy="10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68726</xdr:rowOff>
    </xdr:from>
    <xdr:to>
      <xdr:col>50</xdr:col>
      <xdr:colOff>165100</xdr:colOff>
      <xdr:row>76</xdr:row>
      <xdr:rowOff>170326</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15403</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72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93432</xdr:rowOff>
    </xdr:from>
    <xdr:to>
      <xdr:col>45</xdr:col>
      <xdr:colOff>177800</xdr:colOff>
      <xdr:row>77</xdr:row>
      <xdr:rowOff>69617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7861300" y="13123632"/>
          <a:ext cx="889000" cy="14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91312</xdr:rowOff>
    </xdr:from>
    <xdr:to>
      <xdr:col>46</xdr:col>
      <xdr:colOff>38100</xdr:colOff>
      <xdr:row>77</xdr:row>
      <xdr:rowOff>21462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12589</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321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14667</xdr:rowOff>
    </xdr:from>
    <xdr:to>
      <xdr:col>41</xdr:col>
      <xdr:colOff>50800</xdr:colOff>
      <xdr:row>77</xdr:row>
      <xdr:rowOff>69617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972300" y="13216317"/>
          <a:ext cx="889000" cy="5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96798</xdr:rowOff>
    </xdr:from>
    <xdr:to>
      <xdr:col>41</xdr:col>
      <xdr:colOff>101600</xdr:colOff>
      <xdr:row>76</xdr:row>
      <xdr:rowOff>26947</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43475</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3918</xdr:rowOff>
    </xdr:from>
    <xdr:to>
      <xdr:col>36</xdr:col>
      <xdr:colOff>165100</xdr:colOff>
      <xdr:row>76</xdr:row>
      <xdr:rowOff>105518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303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122045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280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155845</xdr:rowOff>
    </xdr:from>
    <xdr:to>
      <xdr:col>55</xdr:col>
      <xdr:colOff>50800</xdr:colOff>
      <xdr:row>77</xdr:row>
      <xdr:rowOff>85995</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318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134272</xdr:rowOff>
    </xdr:from>
    <xdr:ext cx="534377"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316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150960</xdr:rowOff>
    </xdr:from>
    <xdr:to>
      <xdr:col>50</xdr:col>
      <xdr:colOff>165100</xdr:colOff>
      <xdr:row>77</xdr:row>
      <xdr:rowOff>81110</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31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72237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27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42632</xdr:rowOff>
    </xdr:from>
    <xdr:to>
      <xdr:col>46</xdr:col>
      <xdr:colOff>38100</xdr:colOff>
      <xdr:row>76</xdr:row>
      <xdr:rowOff>144232</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307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160759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284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18817</xdr:rowOff>
    </xdr:from>
    <xdr:to>
      <xdr:col>41</xdr:col>
      <xdr:colOff>101600</xdr:colOff>
      <xdr:row>77</xdr:row>
      <xdr:rowOff>120417</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322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111544</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31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135317</xdr:rowOff>
    </xdr:from>
    <xdr:to>
      <xdr:col>36</xdr:col>
      <xdr:colOff>165100</xdr:colOff>
      <xdr:row>77</xdr:row>
      <xdr:rowOff>65467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316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56594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25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12261</xdr:rowOff>
    </xdr:from>
    <xdr:to>
      <xdr:col>54</xdr:col>
      <xdr:colOff>189865</xdr:colOff>
      <xdr:row>99</xdr:row>
      <xdr:rowOff>28533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614211"/>
          <a:ext cx="1270" cy="1387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32360</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700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28533</xdr:rowOff>
    </xdr:from>
    <xdr:to>
      <xdr:col>55</xdr:col>
      <xdr:colOff>88900</xdr:colOff>
      <xdr:row>99</xdr:row>
      <xdr:rowOff>28533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700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130388</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3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12261</xdr:rowOff>
    </xdr:from>
    <xdr:to>
      <xdr:col>55</xdr:col>
      <xdr:colOff>88900</xdr:colOff>
      <xdr:row>91</xdr:row>
      <xdr:rowOff>12261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6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150468</xdr:rowOff>
    </xdr:from>
    <xdr:to>
      <xdr:col>55</xdr:col>
      <xdr:colOff>0</xdr:colOff>
      <xdr:row>98</xdr:row>
      <xdr:rowOff>21693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781118"/>
          <a:ext cx="838200" cy="4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123789</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5829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100912</xdr:rowOff>
    </xdr:from>
    <xdr:to>
      <xdr:col>55</xdr:col>
      <xdr:colOff>50800</xdr:colOff>
      <xdr:row>98</xdr:row>
      <xdr:rowOff>31062</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73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50</xdr:rowOff>
    </xdr:from>
    <xdr:to>
      <xdr:col>50</xdr:col>
      <xdr:colOff>114300</xdr:colOff>
      <xdr:row>97</xdr:row>
      <xdr:rowOff>150468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630700"/>
          <a:ext cx="889000" cy="15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121796</xdr:rowOff>
    </xdr:from>
    <xdr:to>
      <xdr:col>50</xdr:col>
      <xdr:colOff>165100</xdr:colOff>
      <xdr:row>98</xdr:row>
      <xdr:rowOff>51946</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43073</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845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50</xdr:rowOff>
    </xdr:from>
    <xdr:to>
      <xdr:col>45</xdr:col>
      <xdr:colOff>177800</xdr:colOff>
      <xdr:row>97</xdr:row>
      <xdr:rowOff>121279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630700"/>
          <a:ext cx="889000" cy="1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148523</xdr:rowOff>
    </xdr:from>
    <xdr:to>
      <xdr:col>46</xdr:col>
      <xdr:colOff>38100</xdr:colOff>
      <xdr:row>98</xdr:row>
      <xdr:rowOff>78673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69800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87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121279</xdr:rowOff>
    </xdr:from>
    <xdr:to>
      <xdr:col>41</xdr:col>
      <xdr:colOff>50800</xdr:colOff>
      <xdr:row>98</xdr:row>
      <xdr:rowOff>113072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6972300" y="16751929"/>
          <a:ext cx="889000" cy="16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149104</xdr:rowOff>
    </xdr:from>
    <xdr:to>
      <xdr:col>41</xdr:col>
      <xdr:colOff>101600</xdr:colOff>
      <xdr:row>98</xdr:row>
      <xdr:rowOff>79254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70381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87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6316</xdr:rowOff>
    </xdr:from>
    <xdr:to>
      <xdr:col>36</xdr:col>
      <xdr:colOff>165100</xdr:colOff>
      <xdr:row>98</xdr:row>
      <xdr:rowOff>107916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80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124443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58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142343</xdr:rowOff>
    </xdr:from>
    <xdr:to>
      <xdr:col>55</xdr:col>
      <xdr:colOff>50800</xdr:colOff>
      <xdr:row>98</xdr:row>
      <xdr:rowOff>72493</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77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120770</xdr:rowOff>
    </xdr:from>
    <xdr:ext cx="599010"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75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99668</xdr:rowOff>
    </xdr:from>
    <xdr:to>
      <xdr:col>50</xdr:col>
      <xdr:colOff>165100</xdr:colOff>
      <xdr:row>98</xdr:row>
      <xdr:rowOff>29818</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7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46345</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39795" y="1650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120700</xdr:rowOff>
    </xdr:from>
    <xdr:to>
      <xdr:col>46</xdr:col>
      <xdr:colOff>38100</xdr:colOff>
      <xdr:row>97</xdr:row>
      <xdr:rowOff>50850</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57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67377</xdr:rowOff>
    </xdr:from>
    <xdr:ext cx="59901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50795" y="16355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70479</xdr:rowOff>
    </xdr:from>
    <xdr:to>
      <xdr:col>41</xdr:col>
      <xdr:colOff>101600</xdr:colOff>
      <xdr:row>98</xdr:row>
      <xdr:rowOff>629</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7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17156</xdr:rowOff>
    </xdr:from>
    <xdr:ext cx="59901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61795" y="16476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62272</xdr:rowOff>
    </xdr:from>
    <xdr:to>
      <xdr:col>36</xdr:col>
      <xdr:colOff>165100</xdr:colOff>
      <xdr:row>98</xdr:row>
      <xdr:rowOff>163872</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86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154999</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95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52181</xdr:rowOff>
    </xdr:from>
    <xdr:to>
      <xdr:col>85</xdr:col>
      <xdr:colOff>126364</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flipV="1">
          <a:off x="16317595" y="5367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1" name="災害復旧事業費最小値テキスト">
          <a:extLst>
            <a:ext uri="{FF2B5EF4-FFF2-40B4-BE49-F238E27FC236}">
              <a16:creationId xmlns:a16="http://schemas.microsoft.com/office/drawing/2014/main" id="{00000000-0008-0000-0600-0000F5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170308</xdr:rowOff>
    </xdr:from>
    <xdr:ext cx="599010" cy="259045"/>
    <xdr:sp macro="" textlink="">
      <xdr:nvSpPr>
        <xdr:cNvPr id="503" name="災害復旧事業費最大値テキスト">
          <a:extLst>
            <a:ext uri="{FF2B5EF4-FFF2-40B4-BE49-F238E27FC236}">
              <a16:creationId xmlns:a16="http://schemas.microsoft.com/office/drawing/2014/main" id="{00000000-0008-0000-0600-0000F7010000}"/>
            </a:ext>
          </a:extLst>
        </xdr:cNvPr>
        <xdr:cNvSpPr txBox="1"/>
      </xdr:nvSpPr>
      <xdr:spPr>
        <a:xfrm>
          <a:off x="16370300" y="514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52181</xdr:rowOff>
    </xdr:from>
    <xdr:to>
      <xdr:col>86</xdr:col>
      <xdr:colOff>25400</xdr:colOff>
      <xdr:row>31</xdr:row>
      <xdr:rowOff>52181</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536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76349</xdr:rowOff>
    </xdr:from>
    <xdr:to>
      <xdr:col>85</xdr:col>
      <xdr:colOff>127000</xdr:colOff>
      <xdr:row>36</xdr:row>
      <xdr:rowOff>19851</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5481300" y="5562749"/>
          <a:ext cx="838200" cy="62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19321</xdr:rowOff>
    </xdr:from>
    <xdr:ext cx="534377" cy="259045"/>
    <xdr:sp macro="" textlink="">
      <xdr:nvSpPr>
        <xdr:cNvPr id="506" name="災害復旧事業費平均値テキスト">
          <a:extLst>
            <a:ext uri="{FF2B5EF4-FFF2-40B4-BE49-F238E27FC236}">
              <a16:creationId xmlns:a16="http://schemas.microsoft.com/office/drawing/2014/main" id="{00000000-0008-0000-0600-0000FA010000}"/>
            </a:ext>
          </a:extLst>
        </xdr:cNvPr>
        <xdr:cNvSpPr txBox="1"/>
      </xdr:nvSpPr>
      <xdr:spPr>
        <a:xfrm>
          <a:off x="16370300" y="6362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40894</xdr:rowOff>
    </xdr:from>
    <xdr:to>
      <xdr:col>85</xdr:col>
      <xdr:colOff>177800</xdr:colOff>
      <xdr:row>37</xdr:row>
      <xdr:rowOff>142494</xdr:rowOff>
    </xdr:to>
    <xdr:sp macro="" textlink="">
      <xdr:nvSpPr>
        <xdr:cNvPr id="507" name="フローチャート: 判断 506">
          <a:extLst>
            <a:ext uri="{FF2B5EF4-FFF2-40B4-BE49-F238E27FC236}">
              <a16:creationId xmlns:a16="http://schemas.microsoft.com/office/drawing/2014/main" id="{00000000-0008-0000-0600-0000FB010000}"/>
            </a:ext>
          </a:extLst>
        </xdr:cNvPr>
        <xdr:cNvSpPr/>
      </xdr:nvSpPr>
      <xdr:spPr>
        <a:xfrm>
          <a:off x="16268700" y="638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19851</xdr:rowOff>
    </xdr:from>
    <xdr:to>
      <xdr:col>81</xdr:col>
      <xdr:colOff>50800</xdr:colOff>
      <xdr:row>37</xdr:row>
      <xdr:rowOff>154976</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4592300" y="6192051"/>
          <a:ext cx="889000" cy="30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51798</xdr:rowOff>
    </xdr:from>
    <xdr:to>
      <xdr:col>81</xdr:col>
      <xdr:colOff>101600</xdr:colOff>
      <xdr:row>37</xdr:row>
      <xdr:rowOff>153398</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5430500" y="639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144525</xdr:rowOff>
    </xdr:from>
    <xdr:ext cx="534377"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5214111" y="648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154976</xdr:rowOff>
    </xdr:from>
    <xdr:to>
      <xdr:col>76</xdr:col>
      <xdr:colOff>114300</xdr:colOff>
      <xdr:row>37</xdr:row>
      <xdr:rowOff>161199</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3703300" y="6498626"/>
          <a:ext cx="8890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55193</xdr:rowOff>
    </xdr:from>
    <xdr:to>
      <xdr:col>76</xdr:col>
      <xdr:colOff>165100</xdr:colOff>
      <xdr:row>37</xdr:row>
      <xdr:rowOff>156793</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4541500" y="639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1870</xdr:rowOff>
    </xdr:from>
    <xdr:ext cx="534377"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4325111" y="617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161199</xdr:rowOff>
    </xdr:from>
    <xdr:to>
      <xdr:col>71</xdr:col>
      <xdr:colOff>177800</xdr:colOff>
      <xdr:row>38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2814300" y="6504849"/>
          <a:ext cx="889000" cy="3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55930</xdr:rowOff>
    </xdr:from>
    <xdr:to>
      <xdr:col>72</xdr:col>
      <xdr:colOff>38100</xdr:colOff>
      <xdr:row>37</xdr:row>
      <xdr:rowOff>157530</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3652500" y="63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2607</xdr:rowOff>
    </xdr:from>
    <xdr:ext cx="534377"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3436111" y="617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73841</xdr:rowOff>
    </xdr:from>
    <xdr:to>
      <xdr:col>67</xdr:col>
      <xdr:colOff>101600</xdr:colOff>
      <xdr:row>38</xdr:row>
      <xdr:rowOff>3990</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2763500" y="64174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20518</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2547111" y="619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25549</xdr:rowOff>
    </xdr:from>
    <xdr:to>
      <xdr:col>85</xdr:col>
      <xdr:colOff>177800</xdr:colOff>
      <xdr:row>32</xdr:row>
      <xdr:rowOff>127149</xdr:rowOff>
    </xdr:to>
    <xdr:sp macro="" textlink="">
      <xdr:nvSpPr>
        <xdr:cNvPr id="524" name="楕円 523">
          <a:extLst>
            <a:ext uri="{FF2B5EF4-FFF2-40B4-BE49-F238E27FC236}">
              <a16:creationId xmlns:a16="http://schemas.microsoft.com/office/drawing/2014/main" id="{00000000-0008-0000-0600-00000C020000}"/>
            </a:ext>
          </a:extLst>
        </xdr:cNvPr>
        <xdr:cNvSpPr/>
      </xdr:nvSpPr>
      <xdr:spPr>
        <a:xfrm>
          <a:off x="16268700" y="551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48426</xdr:rowOff>
    </xdr:from>
    <xdr:ext cx="599010" cy="259045"/>
    <xdr:sp macro="" textlink="">
      <xdr:nvSpPr>
        <xdr:cNvPr id="525" name="災害復旧事業費該当値テキスト">
          <a:extLst>
            <a:ext uri="{FF2B5EF4-FFF2-40B4-BE49-F238E27FC236}">
              <a16:creationId xmlns:a16="http://schemas.microsoft.com/office/drawing/2014/main" id="{00000000-0008-0000-0600-00000D020000}"/>
            </a:ext>
          </a:extLst>
        </xdr:cNvPr>
        <xdr:cNvSpPr txBox="1"/>
      </xdr:nvSpPr>
      <xdr:spPr>
        <a:xfrm>
          <a:off x="16370300" y="5363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140501</xdr:rowOff>
    </xdr:from>
    <xdr:to>
      <xdr:col>81</xdr:col>
      <xdr:colOff>101600</xdr:colOff>
      <xdr:row>36</xdr:row>
      <xdr:rowOff>70651</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5430500" y="614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87178</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591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104176</xdr:rowOff>
    </xdr:from>
    <xdr:to>
      <xdr:col>76</xdr:col>
      <xdr:colOff>165100</xdr:colOff>
      <xdr:row>38</xdr:row>
      <xdr:rowOff>34327</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4541500" y="64478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25453</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54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110400</xdr:rowOff>
    </xdr:from>
    <xdr:to>
      <xdr:col>72</xdr:col>
      <xdr:colOff>38100</xdr:colOff>
      <xdr:row>38</xdr:row>
      <xdr:rowOff>40549</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3652500" y="64540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31676</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68428" y="654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157988</xdr:rowOff>
    </xdr:from>
    <xdr:to>
      <xdr:col>85</xdr:col>
      <xdr:colOff>126364</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flipV="1">
          <a:off x="16317595" y="8901938"/>
          <a:ext cx="1269"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11447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10126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104665</xdr:rowOff>
    </xdr:from>
    <xdr:ext cx="378565"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867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157988</xdr:rowOff>
    </xdr:from>
    <xdr:to>
      <xdr:col>86</xdr:col>
      <xdr:colOff>25400</xdr:colOff>
      <xdr:row>51</xdr:row>
      <xdr:rowOff>157988</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8901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100347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8729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77470</xdr:rowOff>
    </xdr:from>
    <xdr:to>
      <xdr:col>85</xdr:col>
      <xdr:colOff>177800</xdr:colOff>
      <xdr:row>59</xdr:row>
      <xdr:rowOff>7620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75184</xdr:rowOff>
    </xdr:from>
    <xdr:to>
      <xdr:col>81</xdr:col>
      <xdr:colOff>101600</xdr:colOff>
      <xdr:row>59</xdr:row>
      <xdr:rowOff>5334</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21861</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794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72898</xdr:rowOff>
    </xdr:from>
    <xdr:to>
      <xdr:col>76</xdr:col>
      <xdr:colOff>165100</xdr:colOff>
      <xdr:row>59</xdr:row>
      <xdr:rowOff>3048</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19575</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36322</xdr:rowOff>
    </xdr:from>
    <xdr:to>
      <xdr:col>72</xdr:col>
      <xdr:colOff>38100</xdr:colOff>
      <xdr:row>58</xdr:row>
      <xdr:rowOff>137922</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154449</xdr:rowOff>
    </xdr:from>
    <xdr:ext cx="313932"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46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47752</xdr:rowOff>
    </xdr:from>
    <xdr:to>
      <xdr:col>67</xdr:col>
      <xdr:colOff>101600</xdr:colOff>
      <xdr:row>58</xdr:row>
      <xdr:rowOff>149352</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165879</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57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55897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999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85390</xdr:rowOff>
    </xdr:from>
    <xdr:to>
      <xdr:col>85</xdr:col>
      <xdr:colOff>126364</xdr:colOff>
      <xdr:row>78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flipV="1">
          <a:off x="16317595" y="12086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9" name="公債費最小値テキスト">
          <a:extLst>
            <a:ext uri="{FF2B5EF4-FFF2-40B4-BE49-F238E27FC236}">
              <a16:creationId xmlns:a16="http://schemas.microsoft.com/office/drawing/2014/main" id="{00000000-0008-0000-0600-000061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32067</xdr:rowOff>
    </xdr:from>
    <xdr:ext cx="599010" cy="259045"/>
    <xdr:sp macro="" textlink="">
      <xdr:nvSpPr>
        <xdr:cNvPr id="611" name="公債費最大値テキスト">
          <a:extLst>
            <a:ext uri="{FF2B5EF4-FFF2-40B4-BE49-F238E27FC236}">
              <a16:creationId xmlns:a16="http://schemas.microsoft.com/office/drawing/2014/main" id="{00000000-0008-0000-0600-000063020000}"/>
            </a:ext>
          </a:extLst>
        </xdr:cNvPr>
        <xdr:cNvSpPr txBox="1"/>
      </xdr:nvSpPr>
      <xdr:spPr>
        <a:xfrm>
          <a:off x="16370300" y="1186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85390</xdr:rowOff>
    </xdr:from>
    <xdr:to>
      <xdr:col>86</xdr:col>
      <xdr:colOff>25400</xdr:colOff>
      <xdr:row>70</xdr:row>
      <xdr:rowOff>85390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208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117315</xdr:rowOff>
    </xdr:from>
    <xdr:to>
      <xdr:col>85</xdr:col>
      <xdr:colOff>127000</xdr:colOff>
      <xdr:row>75</xdr:row>
      <xdr:rowOff>168430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5481300" y="12976065"/>
          <a:ext cx="838200" cy="5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48055</xdr:rowOff>
    </xdr:from>
    <xdr:ext cx="599010" cy="259045"/>
    <xdr:sp macro="" textlink="">
      <xdr:nvSpPr>
        <xdr:cNvPr id="614" name="公債費平均値テキスト">
          <a:extLst>
            <a:ext uri="{FF2B5EF4-FFF2-40B4-BE49-F238E27FC236}">
              <a16:creationId xmlns:a16="http://schemas.microsoft.com/office/drawing/2014/main" id="{00000000-0008-0000-0600-000066020000}"/>
            </a:ext>
          </a:extLst>
        </xdr:cNvPr>
        <xdr:cNvSpPr txBox="1"/>
      </xdr:nvSpPr>
      <xdr:spPr>
        <a:xfrm>
          <a:off x="16370300" y="12563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25178</xdr:rowOff>
    </xdr:from>
    <xdr:to>
      <xdr:col>85</xdr:col>
      <xdr:colOff>177800</xdr:colOff>
      <xdr:row>74</xdr:row>
      <xdr:rowOff>126778</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6268700" y="1271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158108</xdr:rowOff>
    </xdr:from>
    <xdr:to>
      <xdr:col>81</xdr:col>
      <xdr:colOff>50800</xdr:colOff>
      <xdr:row>75</xdr:row>
      <xdr:rowOff>168430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4592300" y="13016858"/>
          <a:ext cx="889000" cy="1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23423</xdr:rowOff>
    </xdr:from>
    <xdr:to>
      <xdr:col>81</xdr:col>
      <xdr:colOff>101600</xdr:colOff>
      <xdr:row>74</xdr:row>
      <xdr:rowOff>125023</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5430500" y="127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141550</xdr:rowOff>
    </xdr:from>
    <xdr:ext cx="59901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5181795" y="1248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158108</xdr:rowOff>
    </xdr:from>
    <xdr:to>
      <xdr:col>76</xdr:col>
      <xdr:colOff>114300</xdr:colOff>
      <xdr:row>76</xdr:row>
      <xdr:rowOff>29921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3703300" y="13016858"/>
          <a:ext cx="889000" cy="4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14679</xdr:rowOff>
    </xdr:from>
    <xdr:to>
      <xdr:col>76</xdr:col>
      <xdr:colOff>165100</xdr:colOff>
      <xdr:row>74</xdr:row>
      <xdr:rowOff>116279</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4541500" y="1270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132806</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4292795" y="1247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23183</xdr:rowOff>
    </xdr:from>
    <xdr:to>
      <xdr:col>71</xdr:col>
      <xdr:colOff>177800</xdr:colOff>
      <xdr:row>76</xdr:row>
      <xdr:rowOff>29921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814300" y="13053383"/>
          <a:ext cx="889000" cy="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37779</xdr:rowOff>
    </xdr:from>
    <xdr:to>
      <xdr:col>72</xdr:col>
      <xdr:colOff>38100</xdr:colOff>
      <xdr:row>74</xdr:row>
      <xdr:rowOff>139379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3652500" y="1272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155906</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403795" y="1250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63023</xdr:rowOff>
    </xdr:from>
    <xdr:to>
      <xdr:col>67</xdr:col>
      <xdr:colOff>101600</xdr:colOff>
      <xdr:row>74</xdr:row>
      <xdr:rowOff>164623</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2763500" y="1275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9700</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514795" y="1252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66515</xdr:rowOff>
    </xdr:from>
    <xdr:to>
      <xdr:col>85</xdr:col>
      <xdr:colOff>177800</xdr:colOff>
      <xdr:row>75</xdr:row>
      <xdr:rowOff>168114</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6268700" y="129252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44942</xdr:rowOff>
    </xdr:from>
    <xdr:ext cx="534377" cy="259045"/>
    <xdr:sp macro="" textlink="">
      <xdr:nvSpPr>
        <xdr:cNvPr id="633" name="公債費該当値テキスト">
          <a:extLst>
            <a:ext uri="{FF2B5EF4-FFF2-40B4-BE49-F238E27FC236}">
              <a16:creationId xmlns:a16="http://schemas.microsoft.com/office/drawing/2014/main" id="{00000000-0008-0000-0600-000079020000}"/>
            </a:ext>
          </a:extLst>
        </xdr:cNvPr>
        <xdr:cNvSpPr txBox="1"/>
      </xdr:nvSpPr>
      <xdr:spPr>
        <a:xfrm>
          <a:off x="16370300" y="1290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117629</xdr:rowOff>
    </xdr:from>
    <xdr:to>
      <xdr:col>81</xdr:col>
      <xdr:colOff>101600</xdr:colOff>
      <xdr:row>76</xdr:row>
      <xdr:rowOff>47780</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5430500" y="1297637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38907</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306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107308</xdr:rowOff>
    </xdr:from>
    <xdr:to>
      <xdr:col>76</xdr:col>
      <xdr:colOff>165100</xdr:colOff>
      <xdr:row>76</xdr:row>
      <xdr:rowOff>37458</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4541500" y="1296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28585</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305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150571</xdr:rowOff>
    </xdr:from>
    <xdr:to>
      <xdr:col>72</xdr:col>
      <xdr:colOff>38100</xdr:colOff>
      <xdr:row>76</xdr:row>
      <xdr:rowOff>80721</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3652500" y="130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71848</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10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143832</xdr:rowOff>
    </xdr:from>
    <xdr:to>
      <xdr:col>67</xdr:col>
      <xdr:colOff>101600</xdr:colOff>
      <xdr:row>76</xdr:row>
      <xdr:rowOff>73983</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2763500" y="1300258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65110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09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19921</xdr:rowOff>
    </xdr:from>
    <xdr:to>
      <xdr:col>85</xdr:col>
      <xdr:colOff>126364</xdr:colOff>
      <xdr:row>99</xdr:row>
      <xdr:rowOff>43721</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621871"/>
          <a:ext cx="1269" cy="13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47548</xdr:rowOff>
    </xdr:from>
    <xdr:ext cx="378565"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702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43721</xdr:rowOff>
    </xdr:from>
    <xdr:to>
      <xdr:col>86</xdr:col>
      <xdr:colOff>25400</xdr:colOff>
      <xdr:row>99</xdr:row>
      <xdr:rowOff>43721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70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138048</xdr:rowOff>
    </xdr:from>
    <xdr:ext cx="690189"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397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19921</xdr:rowOff>
    </xdr:from>
    <xdr:to>
      <xdr:col>86</xdr:col>
      <xdr:colOff>25400</xdr:colOff>
      <xdr:row>91</xdr:row>
      <xdr:rowOff>19921</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62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153837</xdr:rowOff>
    </xdr:from>
    <xdr:to>
      <xdr:col>85</xdr:col>
      <xdr:colOff>127000</xdr:colOff>
      <xdr:row>99</xdr:row>
      <xdr:rowOff>6131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5481300" y="16955937"/>
          <a:ext cx="838200" cy="2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91036</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72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68159</xdr:rowOff>
    </xdr:from>
    <xdr:to>
      <xdr:col>85</xdr:col>
      <xdr:colOff>177800</xdr:colOff>
      <xdr:row>98</xdr:row>
      <xdr:rowOff>169759</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87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6131</xdr:rowOff>
    </xdr:from>
    <xdr:to>
      <xdr:col>81</xdr:col>
      <xdr:colOff>50800</xdr:colOff>
      <xdr:row>99</xdr:row>
      <xdr:rowOff>14108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4592300" y="16979681"/>
          <a:ext cx="889000" cy="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98538</xdr:rowOff>
    </xdr:from>
    <xdr:to>
      <xdr:col>81</xdr:col>
      <xdr:colOff>101600</xdr:colOff>
      <xdr:row>99</xdr:row>
      <xdr:rowOff>28688</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90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45215</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667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80755</xdr:rowOff>
    </xdr:from>
    <xdr:to>
      <xdr:col>76</xdr:col>
      <xdr:colOff>114300</xdr:colOff>
      <xdr:row>99</xdr:row>
      <xdr:rowOff>14108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3703300" y="16882855"/>
          <a:ext cx="889000" cy="10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105474</xdr:rowOff>
    </xdr:from>
    <xdr:to>
      <xdr:col>76</xdr:col>
      <xdr:colOff>165100</xdr:colOff>
      <xdr:row>99</xdr:row>
      <xdr:rowOff>35624</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52151</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66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80755</xdr:rowOff>
    </xdr:from>
    <xdr:to>
      <xdr:col>71</xdr:col>
      <xdr:colOff>177800</xdr:colOff>
      <xdr:row>98</xdr:row>
      <xdr:rowOff>108449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2814300" y="16882855"/>
          <a:ext cx="889000" cy="2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102981</xdr:rowOff>
    </xdr:from>
    <xdr:to>
      <xdr:col>72</xdr:col>
      <xdr:colOff>38100</xdr:colOff>
      <xdr:row>99</xdr:row>
      <xdr:rowOff>33131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90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24258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99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100884</xdr:rowOff>
    </xdr:from>
    <xdr:to>
      <xdr:col>67</xdr:col>
      <xdr:colOff>101600</xdr:colOff>
      <xdr:row>99</xdr:row>
      <xdr:rowOff>31034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9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22161</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9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103037</xdr:rowOff>
    </xdr:from>
    <xdr:to>
      <xdr:col>85</xdr:col>
      <xdr:colOff>177800</xdr:colOff>
      <xdr:row>99</xdr:row>
      <xdr:rowOff>33187</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90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46586</xdr:rowOff>
    </xdr:from>
    <xdr:ext cx="534377"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84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126781</xdr:rowOff>
    </xdr:from>
    <xdr:to>
      <xdr:col>81</xdr:col>
      <xdr:colOff>101600</xdr:colOff>
      <xdr:row>99</xdr:row>
      <xdr:rowOff>56931</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92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48058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702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134758</xdr:rowOff>
    </xdr:from>
    <xdr:to>
      <xdr:col>76</xdr:col>
      <xdr:colOff>165100</xdr:colOff>
      <xdr:row>99</xdr:row>
      <xdr:rowOff>64908</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93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56035</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702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29955</xdr:rowOff>
    </xdr:from>
    <xdr:to>
      <xdr:col>72</xdr:col>
      <xdr:colOff>38100</xdr:colOff>
      <xdr:row>98</xdr:row>
      <xdr:rowOff>131555</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83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148082</xdr:rowOff>
    </xdr:from>
    <xdr:ext cx="59901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03795" y="16607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57649</xdr:rowOff>
    </xdr:from>
    <xdr:to>
      <xdr:col>67</xdr:col>
      <xdr:colOff>101600</xdr:colOff>
      <xdr:row>98</xdr:row>
      <xdr:rowOff>159249</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85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4326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3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28992</xdr:rowOff>
    </xdr:from>
    <xdr:to>
      <xdr:col>116</xdr:col>
      <xdr:colOff>62864</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2159595" y="5172492"/>
          <a:ext cx="1269" cy="161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a:extLst>
            <a:ext uri="{FF2B5EF4-FFF2-40B4-BE49-F238E27FC236}">
              <a16:creationId xmlns:a16="http://schemas.microsoft.com/office/drawing/2014/main" id="{00000000-0008-0000-0600-0000D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147119</xdr:rowOff>
    </xdr:from>
    <xdr:ext cx="534377" cy="259045"/>
    <xdr:sp macro="" textlink="">
      <xdr:nvSpPr>
        <xdr:cNvPr id="727" name="投資及び出資金最大値テキスト">
          <a:extLst>
            <a:ext uri="{FF2B5EF4-FFF2-40B4-BE49-F238E27FC236}">
              <a16:creationId xmlns:a16="http://schemas.microsoft.com/office/drawing/2014/main" id="{00000000-0008-0000-0600-0000D7020000}"/>
            </a:ext>
          </a:extLst>
        </xdr:cNvPr>
        <xdr:cNvSpPr txBox="1"/>
      </xdr:nvSpPr>
      <xdr:spPr>
        <a:xfrm>
          <a:off x="22212300" y="49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28992</xdr:rowOff>
    </xdr:from>
    <xdr:to>
      <xdr:col>116</xdr:col>
      <xdr:colOff>152400</xdr:colOff>
      <xdr:row>30</xdr:row>
      <xdr:rowOff>28992</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517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117818</xdr:rowOff>
    </xdr:from>
    <xdr:ext cx="469744" cy="259045"/>
    <xdr:sp macro="" textlink="">
      <xdr:nvSpPr>
        <xdr:cNvPr id="730" name="投資及び出資金平均値テキスト">
          <a:extLst>
            <a:ext uri="{FF2B5EF4-FFF2-40B4-BE49-F238E27FC236}">
              <a16:creationId xmlns:a16="http://schemas.microsoft.com/office/drawing/2014/main" id="{00000000-0008-0000-0600-0000DA020000}"/>
            </a:ext>
          </a:extLst>
        </xdr:cNvPr>
        <xdr:cNvSpPr txBox="1"/>
      </xdr:nvSpPr>
      <xdr:spPr>
        <a:xfrm>
          <a:off x="22212300" y="6461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94941</xdr:rowOff>
    </xdr:from>
    <xdr:to>
      <xdr:col>116</xdr:col>
      <xdr:colOff>114300</xdr:colOff>
      <xdr:row>39</xdr:row>
      <xdr:rowOff>25091</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21107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103596</xdr:rowOff>
    </xdr:from>
    <xdr:to>
      <xdr:col>112</xdr:col>
      <xdr:colOff>38100</xdr:colOff>
      <xdr:row>39</xdr:row>
      <xdr:rowOff>33746</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1272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50273</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088428" y="639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120186</xdr:rowOff>
    </xdr:from>
    <xdr:to>
      <xdr:col>107</xdr:col>
      <xdr:colOff>101600</xdr:colOff>
      <xdr:row>39</xdr:row>
      <xdr:rowOff>50336</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0383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66863</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199428" y="641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110813</xdr:rowOff>
    </xdr:from>
    <xdr:to>
      <xdr:col>102</xdr:col>
      <xdr:colOff>165100</xdr:colOff>
      <xdr:row>39</xdr:row>
      <xdr:rowOff>40963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9494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57490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310428" y="640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125116</xdr:rowOff>
    </xdr:from>
    <xdr:to>
      <xdr:col>98</xdr:col>
      <xdr:colOff>38100</xdr:colOff>
      <xdr:row>39</xdr:row>
      <xdr:rowOff>55266</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8605500" y="664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71794</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21428" y="641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49" name="投資及び出資金該当値テキスト">
          <a:extLst>
            <a:ext uri="{FF2B5EF4-FFF2-40B4-BE49-F238E27FC236}">
              <a16:creationId xmlns:a16="http://schemas.microsoft.com/office/drawing/2014/main" id="{00000000-0008-0000-0600-0000ED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143319</xdr:rowOff>
    </xdr:from>
    <xdr:to>
      <xdr:col>116</xdr:col>
      <xdr:colOff>62864</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715819"/>
          <a:ext cx="1269" cy="1444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89996</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49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143319</xdr:rowOff>
    </xdr:from>
    <xdr:to>
      <xdr:col>116</xdr:col>
      <xdr:colOff>152400</xdr:colOff>
      <xdr:row>50</xdr:row>
      <xdr:rowOff>143319</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71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34811</xdr:rowOff>
    </xdr:from>
    <xdr:to>
      <xdr:col>116</xdr:col>
      <xdr:colOff>63500</xdr:colOff>
      <xdr:row>59</xdr:row>
      <xdr:rowOff>35534</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1323300" y="10150361"/>
          <a:ext cx="838200" cy="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79468</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852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56591</xdr:rowOff>
    </xdr:from>
    <xdr:to>
      <xdr:col>116</xdr:col>
      <xdr:colOff>114300</xdr:colOff>
      <xdr:row>58</xdr:row>
      <xdr:rowOff>158191</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33401</xdr:rowOff>
    </xdr:from>
    <xdr:to>
      <xdr:col>111</xdr:col>
      <xdr:colOff>177800</xdr:colOff>
      <xdr:row>59</xdr:row>
      <xdr:rowOff>35534</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0434300" y="10148951"/>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73051</xdr:rowOff>
    </xdr:from>
    <xdr:to>
      <xdr:col>112</xdr:col>
      <xdr:colOff>38100</xdr:colOff>
      <xdr:row>59</xdr:row>
      <xdr:rowOff>3201</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1001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19728</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979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33401</xdr:rowOff>
    </xdr:from>
    <xdr:to>
      <xdr:col>107</xdr:col>
      <xdr:colOff>50800</xdr:colOff>
      <xdr:row>59</xdr:row>
      <xdr:rowOff>35668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19545300" y="10148951"/>
          <a:ext cx="889000" cy="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39904</xdr:rowOff>
    </xdr:from>
    <xdr:to>
      <xdr:col>107</xdr:col>
      <xdr:colOff>101600</xdr:colOff>
      <xdr:row>58</xdr:row>
      <xdr:rowOff>141504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99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158031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975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35668</xdr:rowOff>
    </xdr:from>
    <xdr:to>
      <xdr:col>102</xdr:col>
      <xdr:colOff>114300</xdr:colOff>
      <xdr:row>59</xdr:row>
      <xdr:rowOff>37040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8656300" y="1015121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60878</xdr:rowOff>
    </xdr:from>
    <xdr:to>
      <xdr:col>102</xdr:col>
      <xdr:colOff>165100</xdr:colOff>
      <xdr:row>58</xdr:row>
      <xdr:rowOff>162478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1000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7555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978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63621</xdr:rowOff>
    </xdr:from>
    <xdr:to>
      <xdr:col>98</xdr:col>
      <xdr:colOff>38100</xdr:colOff>
      <xdr:row>58</xdr:row>
      <xdr:rowOff>165221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1000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10298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978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155461</xdr:rowOff>
    </xdr:from>
    <xdr:to>
      <xdr:col>116</xdr:col>
      <xdr:colOff>114300</xdr:colOff>
      <xdr:row>59</xdr:row>
      <xdr:rowOff>85611</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1009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70388</xdr:rowOff>
    </xdr:from>
    <xdr:ext cx="378565"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10014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156184</xdr:rowOff>
    </xdr:from>
    <xdr:to>
      <xdr:col>112</xdr:col>
      <xdr:colOff>38100</xdr:colOff>
      <xdr:row>59</xdr:row>
      <xdr:rowOff>86334</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1010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77461</xdr:rowOff>
    </xdr:from>
    <xdr:ext cx="378565"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4017" y="10193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154051</xdr:rowOff>
    </xdr:from>
    <xdr:to>
      <xdr:col>107</xdr:col>
      <xdr:colOff>101600</xdr:colOff>
      <xdr:row>59</xdr:row>
      <xdr:rowOff>84201</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1009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75328</xdr:rowOff>
    </xdr:from>
    <xdr:ext cx="378565"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5017" y="10190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156318</xdr:rowOff>
    </xdr:from>
    <xdr:to>
      <xdr:col>102</xdr:col>
      <xdr:colOff>165100</xdr:colOff>
      <xdr:row>59</xdr:row>
      <xdr:rowOff>86468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101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77595</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6017" y="10193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157690</xdr:rowOff>
    </xdr:from>
    <xdr:to>
      <xdr:col>98</xdr:col>
      <xdr:colOff>38100</xdr:colOff>
      <xdr:row>59</xdr:row>
      <xdr:rowOff>87840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1010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78967</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7017" y="10194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169456</xdr:rowOff>
    </xdr:from>
    <xdr:to>
      <xdr:col>116</xdr:col>
      <xdr:colOff>62864</xdr:colOff>
      <xdr:row>79</xdr:row>
      <xdr:rowOff>103493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1999506"/>
          <a:ext cx="1269" cy="164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107320</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65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103493</xdr:rowOff>
    </xdr:from>
    <xdr:to>
      <xdr:col>116</xdr:col>
      <xdr:colOff>152400</xdr:colOff>
      <xdr:row>79</xdr:row>
      <xdr:rowOff>103493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116133</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77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169456</xdr:rowOff>
    </xdr:from>
    <xdr:to>
      <xdr:col>116</xdr:col>
      <xdr:colOff>152400</xdr:colOff>
      <xdr:row>69</xdr:row>
      <xdr:rowOff>169456</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199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8916</xdr:rowOff>
    </xdr:from>
    <xdr:to>
      <xdr:col>116</xdr:col>
      <xdr:colOff>63500</xdr:colOff>
      <xdr:row>75</xdr:row>
      <xdr:rowOff>67970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1323300" y="12867666"/>
          <a:ext cx="838200" cy="5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52938</xdr:rowOff>
    </xdr:from>
    <xdr:ext cx="534377"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2911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74511</xdr:rowOff>
    </xdr:from>
    <xdr:to>
      <xdr:col>116</xdr:col>
      <xdr:colOff>114300</xdr:colOff>
      <xdr:row>76</xdr:row>
      <xdr:rowOff>4660</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8916</xdr:rowOff>
    </xdr:from>
    <xdr:to>
      <xdr:col>111</xdr:col>
      <xdr:colOff>177800</xdr:colOff>
      <xdr:row>75</xdr:row>
      <xdr:rowOff>9055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0434300" y="12867666"/>
          <a:ext cx="889000" cy="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40805</xdr:rowOff>
    </xdr:from>
    <xdr:to>
      <xdr:col>112</xdr:col>
      <xdr:colOff>38100</xdr:colOff>
      <xdr:row>75</xdr:row>
      <xdr:rowOff>142405</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133532</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56111"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9055</xdr:rowOff>
    </xdr:from>
    <xdr:to>
      <xdr:col>107</xdr:col>
      <xdr:colOff>50800</xdr:colOff>
      <xdr:row>75</xdr:row>
      <xdr:rowOff>33096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2867805"/>
          <a:ext cx="889000" cy="2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38709</xdr:rowOff>
    </xdr:from>
    <xdr:to>
      <xdr:col>107</xdr:col>
      <xdr:colOff>101600</xdr:colOff>
      <xdr:row>75</xdr:row>
      <xdr:rowOff>140309</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131436</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67111" y="12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33096</xdr:rowOff>
    </xdr:from>
    <xdr:to>
      <xdr:col>102</xdr:col>
      <xdr:colOff>114300</xdr:colOff>
      <xdr:row>75</xdr:row>
      <xdr:rowOff>95669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8656300" y="12891846"/>
          <a:ext cx="889000" cy="6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37084</xdr:rowOff>
    </xdr:from>
    <xdr:to>
      <xdr:col>102</xdr:col>
      <xdr:colOff>165100</xdr:colOff>
      <xdr:row>75</xdr:row>
      <xdr:rowOff>138684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129812</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78111" y="1298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47879</xdr:rowOff>
    </xdr:from>
    <xdr:to>
      <xdr:col>98</xdr:col>
      <xdr:colOff>38100</xdr:colOff>
      <xdr:row>75</xdr:row>
      <xdr:rowOff>149479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290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140606</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89111" y="1299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17170</xdr:rowOff>
    </xdr:from>
    <xdr:to>
      <xdr:col>116</xdr:col>
      <xdr:colOff>114300</xdr:colOff>
      <xdr:row>75</xdr:row>
      <xdr:rowOff>118770</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28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40047</xdr:rowOff>
    </xdr:from>
    <xdr:ext cx="534377"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272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129566</xdr:rowOff>
    </xdr:from>
    <xdr:to>
      <xdr:col>112</xdr:col>
      <xdr:colOff>38100</xdr:colOff>
      <xdr:row>75</xdr:row>
      <xdr:rowOff>59716</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281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76243</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59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129705</xdr:rowOff>
    </xdr:from>
    <xdr:to>
      <xdr:col>107</xdr:col>
      <xdr:colOff>101600</xdr:colOff>
      <xdr:row>75</xdr:row>
      <xdr:rowOff>59855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28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76382</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59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153746</xdr:rowOff>
    </xdr:from>
    <xdr:to>
      <xdr:col>102</xdr:col>
      <xdr:colOff>165100</xdr:colOff>
      <xdr:row>75</xdr:row>
      <xdr:rowOff>83896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284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100423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61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44869</xdr:rowOff>
    </xdr:from>
    <xdr:to>
      <xdr:col>98</xdr:col>
      <xdr:colOff>38100</xdr:colOff>
      <xdr:row>75</xdr:row>
      <xdr:rowOff>146469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290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162996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67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1,025,662</a:t>
          </a:r>
          <a:r>
            <a:rPr kumimoji="1" lang="ja-JP" altLang="en-US" sz="1300">
              <a:latin typeface="ＭＳ Ｐゴシック" panose="020B0600070205080204" pitchFamily="50" charset="-128"/>
              <a:ea typeface="ＭＳ Ｐゴシック" panose="020B0600070205080204" pitchFamily="50" charset="-128"/>
            </a:rPr>
            <a:t>円となっている。類似団体平均値と比較すると災害復旧事業費、維持補修費、繰出金について上回る事となった。前年度対比をみると、災害復旧事業費について、前年度より</a:t>
          </a:r>
          <a:r>
            <a:rPr kumimoji="1" lang="en-US" altLang="ja-JP" sz="1300">
              <a:latin typeface="ＭＳ Ｐゴシック" panose="020B0600070205080204" pitchFamily="50" charset="-128"/>
              <a:ea typeface="ＭＳ Ｐゴシック" panose="020B0600070205080204" pitchFamily="50" charset="-128"/>
            </a:rPr>
            <a:t>110,114</a:t>
          </a:r>
          <a:r>
            <a:rPr kumimoji="1" lang="ja-JP" altLang="en-US" sz="1300">
              <a:latin typeface="ＭＳ Ｐゴシック" panose="020B0600070205080204" pitchFamily="50" charset="-128"/>
              <a:ea typeface="ＭＳ Ｐゴシック" panose="020B0600070205080204" pitchFamily="50" charset="-128"/>
            </a:rPr>
            <a:t>円の増となる。これについては、令和元年台風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号による被害に対応するため増加したものである。また、補助費等については、新型コロナウィルスに関連する経費が影響している。減少している項目としては、普通建設事業費で</a:t>
          </a:r>
          <a:r>
            <a:rPr kumimoji="1" lang="en-US" altLang="ja-JP" sz="1300">
              <a:latin typeface="ＭＳ Ｐゴシック" panose="020B0600070205080204" pitchFamily="50" charset="-128"/>
              <a:ea typeface="ＭＳ Ｐゴシック" panose="020B0600070205080204" pitchFamily="50" charset="-128"/>
            </a:rPr>
            <a:t>22,253</a:t>
          </a:r>
          <a:r>
            <a:rPr kumimoji="1" lang="ja-JP" altLang="en-US" sz="1300">
              <a:latin typeface="ＭＳ Ｐゴシック" panose="020B0600070205080204" pitchFamily="50" charset="-128"/>
              <a:ea typeface="ＭＳ Ｐゴシック" panose="020B0600070205080204" pitchFamily="50" charset="-128"/>
            </a:rPr>
            <a:t>円の減となっている。この要因は道路建設改良費が減少したことによるものである。</a:t>
          </a:r>
        </a:p>
        <a:p>
          <a:r>
            <a:rPr kumimoji="1" lang="ja-JP" altLang="en-US" sz="1300">
              <a:latin typeface="ＭＳ Ｐゴシック" panose="020B0600070205080204" pitchFamily="50" charset="-128"/>
              <a:ea typeface="ＭＳ Ｐゴシック" panose="020B0600070205080204" pitchFamily="50" charset="-128"/>
            </a:rPr>
            <a:t>普通建設事業費については、今後も施設の老朽化による改修及び建て替え等が予想される事から、緊急性や必要性を考慮し計画的に行うと共に、住民サービスの向上が図れるよう努める。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群馬県嬬恋村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9,418
9,225
337.58
10,108,432
9,659,685
14,552
4,452,913
6,176,658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24511</xdr:rowOff>
    </xdr:from>
    <xdr:to>
      <xdr:col>24</xdr:col>
      <xdr:colOff>62865</xdr:colOff>
      <xdr:row>39</xdr:row>
      <xdr:rowOff>26543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9461"/>
          <a:ext cx="1270" cy="137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30370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26543</xdr:rowOff>
    </xdr:from>
    <xdr:to>
      <xdr:col>24</xdr:col>
      <xdr:colOff>152400</xdr:colOff>
      <xdr:row>39</xdr:row>
      <xdr:rowOff>26543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1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142638</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24511</xdr:rowOff>
    </xdr:from>
    <xdr:to>
      <xdr:col>24</xdr:col>
      <xdr:colOff>152400</xdr:colOff>
      <xdr:row>31</xdr:row>
      <xdr:rowOff>24511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100711</xdr:rowOff>
    </xdr:from>
    <xdr:to>
      <xdr:col>24</xdr:col>
      <xdr:colOff>63500</xdr:colOff>
      <xdr:row>37</xdr:row>
      <xdr:rowOff>159258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444361"/>
          <a:ext cx="838200" cy="5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10177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0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145288</xdr:rowOff>
    </xdr:from>
    <xdr:to>
      <xdr:col>19</xdr:col>
      <xdr:colOff>177800</xdr:colOff>
      <xdr:row>37</xdr:row>
      <xdr:rowOff>159258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488938"/>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99060</xdr:rowOff>
    </xdr:from>
    <xdr:to>
      <xdr:col>20</xdr:col>
      <xdr:colOff>38100</xdr:colOff>
      <xdr:row>36</xdr:row>
      <xdr:rowOff>29210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45737</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116840</xdr:rowOff>
    </xdr:from>
    <xdr:to>
      <xdr:col>15</xdr:col>
      <xdr:colOff>50800</xdr:colOff>
      <xdr:row>37</xdr:row>
      <xdr:rowOff>145288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460490"/>
          <a:ext cx="889000" cy="2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107188</xdr:rowOff>
    </xdr:from>
    <xdr:to>
      <xdr:col>15</xdr:col>
      <xdr:colOff>101600</xdr:colOff>
      <xdr:row>36</xdr:row>
      <xdr:rowOff>37338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53865</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98425</xdr:rowOff>
    </xdr:from>
    <xdr:to>
      <xdr:col>10</xdr:col>
      <xdr:colOff>114300</xdr:colOff>
      <xdr:row>37</xdr:row>
      <xdr:rowOff>116840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442075"/>
          <a:ext cx="889000" cy="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111506</xdr:rowOff>
    </xdr:from>
    <xdr:to>
      <xdr:col>10</xdr:col>
      <xdr:colOff>165100</xdr:colOff>
      <xdr:row>36</xdr:row>
      <xdr:rowOff>41656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58183</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140970</xdr:rowOff>
    </xdr:from>
    <xdr:to>
      <xdr:col>6</xdr:col>
      <xdr:colOff>38100</xdr:colOff>
      <xdr:row>36</xdr:row>
      <xdr:rowOff>71120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87647</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49911</xdr:rowOff>
    </xdr:from>
    <xdr:to>
      <xdr:col>24</xdr:col>
      <xdr:colOff>114300</xdr:colOff>
      <xdr:row>37</xdr:row>
      <xdr:rowOff>151511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9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28338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71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108458</xdr:rowOff>
    </xdr:from>
    <xdr:to>
      <xdr:col>20</xdr:col>
      <xdr:colOff>38100</xdr:colOff>
      <xdr:row>38</xdr:row>
      <xdr:rowOff>38608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5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29735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4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94488</xdr:rowOff>
    </xdr:from>
    <xdr:to>
      <xdr:col>15</xdr:col>
      <xdr:colOff>101600</xdr:colOff>
      <xdr:row>38</xdr:row>
      <xdr:rowOff>24638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3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15765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30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66040</xdr:rowOff>
    </xdr:from>
    <xdr:to>
      <xdr:col>10</xdr:col>
      <xdr:colOff>165100</xdr:colOff>
      <xdr:row>37</xdr:row>
      <xdr:rowOff>167640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158767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47625</xdr:rowOff>
    </xdr:from>
    <xdr:to>
      <xdr:col>6</xdr:col>
      <xdr:colOff>38100</xdr:colOff>
      <xdr:row>37</xdr:row>
      <xdr:rowOff>149225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140352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8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57566</xdr:rowOff>
    </xdr:from>
    <xdr:to>
      <xdr:col>24</xdr:col>
      <xdr:colOff>62865</xdr:colOff>
      <xdr:row>58</xdr:row>
      <xdr:rowOff>92382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01516"/>
          <a:ext cx="1270" cy="123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96209</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92382</xdr:rowOff>
    </xdr:from>
    <xdr:to>
      <xdr:col>24</xdr:col>
      <xdr:colOff>152400</xdr:colOff>
      <xdr:row>58</xdr:row>
      <xdr:rowOff>92382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6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4243</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767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57566</xdr:rowOff>
    </xdr:from>
    <xdr:to>
      <xdr:col>24</xdr:col>
      <xdr:colOff>152400</xdr:colOff>
      <xdr:row>51</xdr:row>
      <xdr:rowOff>57566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0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36501</xdr:rowOff>
    </xdr:from>
    <xdr:to>
      <xdr:col>24</xdr:col>
      <xdr:colOff>63500</xdr:colOff>
      <xdr:row>58</xdr:row>
      <xdr:rowOff>124794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980601"/>
          <a:ext cx="838200" cy="8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101564</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02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78687</xdr:rowOff>
    </xdr:from>
    <xdr:to>
      <xdr:col>24</xdr:col>
      <xdr:colOff>114300</xdr:colOff>
      <xdr:row>58</xdr:row>
      <xdr:rowOff>8837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124794</xdr:rowOff>
    </xdr:from>
    <xdr:to>
      <xdr:col>19</xdr:col>
      <xdr:colOff>177800</xdr:colOff>
      <xdr:row>58</xdr:row>
      <xdr:rowOff>144277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10068894"/>
          <a:ext cx="889000" cy="1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17345</xdr:rowOff>
    </xdr:from>
    <xdr:to>
      <xdr:col>20</xdr:col>
      <xdr:colOff>38100</xdr:colOff>
      <xdr:row>58</xdr:row>
      <xdr:rowOff>118945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135472</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85285</xdr:rowOff>
    </xdr:from>
    <xdr:to>
      <xdr:col>15</xdr:col>
      <xdr:colOff>50800</xdr:colOff>
      <xdr:row>58</xdr:row>
      <xdr:rowOff>144277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29385"/>
          <a:ext cx="889000" cy="5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27375</xdr:rowOff>
    </xdr:from>
    <xdr:to>
      <xdr:col>15</xdr:col>
      <xdr:colOff>101600</xdr:colOff>
      <xdr:row>58</xdr:row>
      <xdr:rowOff>128975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145502</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85285</xdr:rowOff>
    </xdr:from>
    <xdr:to>
      <xdr:col>10</xdr:col>
      <xdr:colOff>114300</xdr:colOff>
      <xdr:row>58</xdr:row>
      <xdr:rowOff>90966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29385"/>
          <a:ext cx="889000" cy="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29699</xdr:rowOff>
    </xdr:from>
    <xdr:to>
      <xdr:col>10</xdr:col>
      <xdr:colOff>165100</xdr:colOff>
      <xdr:row>58</xdr:row>
      <xdr:rowOff>131299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147826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4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34454</xdr:rowOff>
    </xdr:from>
    <xdr:to>
      <xdr:col>6</xdr:col>
      <xdr:colOff>38100</xdr:colOff>
      <xdr:row>58</xdr:row>
      <xdr:rowOff>136054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7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152581</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75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157151</xdr:rowOff>
    </xdr:from>
    <xdr:to>
      <xdr:col>24</xdr:col>
      <xdr:colOff>114300</xdr:colOff>
      <xdr:row>58</xdr:row>
      <xdr:rowOff>87301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2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72078</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44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73994</xdr:rowOff>
    </xdr:from>
    <xdr:to>
      <xdr:col>20</xdr:col>
      <xdr:colOff>38100</xdr:colOff>
      <xdr:row>59</xdr:row>
      <xdr:rowOff>4144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1001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166721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110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93477</xdr:rowOff>
    </xdr:from>
    <xdr:to>
      <xdr:col>15</xdr:col>
      <xdr:colOff>101600</xdr:colOff>
      <xdr:row>59</xdr:row>
      <xdr:rowOff>23627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3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14754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13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34485</xdr:rowOff>
    </xdr:from>
    <xdr:to>
      <xdr:col>10</xdr:col>
      <xdr:colOff>165100</xdr:colOff>
      <xdr:row>58</xdr:row>
      <xdr:rowOff>136085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7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127212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10071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40166</xdr:rowOff>
    </xdr:from>
    <xdr:to>
      <xdr:col>6</xdr:col>
      <xdr:colOff>38100</xdr:colOff>
      <xdr:row>58</xdr:row>
      <xdr:rowOff>141766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8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132893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1007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115605</xdr:rowOff>
    </xdr:from>
    <xdr:to>
      <xdr:col>24</xdr:col>
      <xdr:colOff>62865</xdr:colOff>
      <xdr:row>78</xdr:row>
      <xdr:rowOff>53042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460005"/>
          <a:ext cx="1270" cy="966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56869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53042</xdr:rowOff>
    </xdr:from>
    <xdr:to>
      <xdr:col>24</xdr:col>
      <xdr:colOff>152400</xdr:colOff>
      <xdr:row>78</xdr:row>
      <xdr:rowOff>53042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62282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23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115605</xdr:rowOff>
    </xdr:from>
    <xdr:to>
      <xdr:col>24</xdr:col>
      <xdr:colOff>152400</xdr:colOff>
      <xdr:row>72</xdr:row>
      <xdr:rowOff>115605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46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53042</xdr:rowOff>
    </xdr:from>
    <xdr:to>
      <xdr:col>24</xdr:col>
      <xdr:colOff>63500</xdr:colOff>
      <xdr:row>78</xdr:row>
      <xdr:rowOff>64660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426142"/>
          <a:ext cx="838200" cy="1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150241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37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127364</xdr:rowOff>
    </xdr:from>
    <xdr:to>
      <xdr:col>24</xdr:col>
      <xdr:colOff>114300</xdr:colOff>
      <xdr:row>76</xdr:row>
      <xdr:rowOff>57514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42751</xdr:rowOff>
    </xdr:from>
    <xdr:to>
      <xdr:col>19</xdr:col>
      <xdr:colOff>177800</xdr:colOff>
      <xdr:row>78</xdr:row>
      <xdr:rowOff>64660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415851"/>
          <a:ext cx="889000" cy="2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7221</xdr:rowOff>
    </xdr:from>
    <xdr:to>
      <xdr:col>20</xdr:col>
      <xdr:colOff>38100</xdr:colOff>
      <xdr:row>76</xdr:row>
      <xdr:rowOff>108821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125348</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42751</xdr:rowOff>
    </xdr:from>
    <xdr:to>
      <xdr:col>15</xdr:col>
      <xdr:colOff>50800</xdr:colOff>
      <xdr:row>78</xdr:row>
      <xdr:rowOff>50304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415851"/>
          <a:ext cx="889000" cy="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32747</xdr:rowOff>
    </xdr:from>
    <xdr:to>
      <xdr:col>15</xdr:col>
      <xdr:colOff>101600</xdr:colOff>
      <xdr:row>76</xdr:row>
      <xdr:rowOff>134347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150874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50304</xdr:rowOff>
    </xdr:from>
    <xdr:to>
      <xdr:col>10</xdr:col>
      <xdr:colOff>114300</xdr:colOff>
      <xdr:row>78</xdr:row>
      <xdr:rowOff>70864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423404"/>
          <a:ext cx="889000" cy="2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14901</xdr:rowOff>
    </xdr:from>
    <xdr:to>
      <xdr:col>10</xdr:col>
      <xdr:colOff>165100</xdr:colOff>
      <xdr:row>76</xdr:row>
      <xdr:rowOff>116501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133029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51643</xdr:rowOff>
    </xdr:from>
    <xdr:to>
      <xdr:col>6</xdr:col>
      <xdr:colOff>38100</xdr:colOff>
      <xdr:row>76</xdr:row>
      <xdr:rowOff>153243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169770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2242</xdr:rowOff>
    </xdr:from>
    <xdr:to>
      <xdr:col>24</xdr:col>
      <xdr:colOff>114300</xdr:colOff>
      <xdr:row>78</xdr:row>
      <xdr:rowOff>103842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37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88619</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29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13860</xdr:rowOff>
    </xdr:from>
    <xdr:to>
      <xdr:col>20</xdr:col>
      <xdr:colOff>38100</xdr:colOff>
      <xdr:row>78</xdr:row>
      <xdr:rowOff>115460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38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106587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47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163401</xdr:rowOff>
    </xdr:from>
    <xdr:to>
      <xdr:col>15</xdr:col>
      <xdr:colOff>101600</xdr:colOff>
      <xdr:row>78</xdr:row>
      <xdr:rowOff>93551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6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84678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57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170954</xdr:rowOff>
    </xdr:from>
    <xdr:to>
      <xdr:col>10</xdr:col>
      <xdr:colOff>165100</xdr:colOff>
      <xdr:row>78</xdr:row>
      <xdr:rowOff>101104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7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92231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65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20064</xdr:rowOff>
    </xdr:from>
    <xdr:to>
      <xdr:col>6</xdr:col>
      <xdr:colOff>38100</xdr:colOff>
      <xdr:row>78</xdr:row>
      <xdr:rowOff>121664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9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112791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85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141584</xdr:rowOff>
    </xdr:from>
    <xdr:to>
      <xdr:col>24</xdr:col>
      <xdr:colOff>62865</xdr:colOff>
      <xdr:row>98</xdr:row>
      <xdr:rowOff>15762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743534"/>
          <a:ext cx="1270" cy="107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19589</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2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15762</xdr:rowOff>
    </xdr:from>
    <xdr:to>
      <xdr:col>24</xdr:col>
      <xdr:colOff>152400</xdr:colOff>
      <xdr:row>98</xdr:row>
      <xdr:rowOff>15762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1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88261</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51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141584</xdr:rowOff>
    </xdr:from>
    <xdr:to>
      <xdr:col>24</xdr:col>
      <xdr:colOff>152400</xdr:colOff>
      <xdr:row>91</xdr:row>
      <xdr:rowOff>141584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74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62100</xdr:rowOff>
    </xdr:from>
    <xdr:to>
      <xdr:col>24</xdr:col>
      <xdr:colOff>63500</xdr:colOff>
      <xdr:row>97</xdr:row>
      <xdr:rowOff>75354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692750"/>
          <a:ext cx="838200" cy="1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34231</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321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11354</xdr:rowOff>
    </xdr:from>
    <xdr:to>
      <xdr:col>24</xdr:col>
      <xdr:colOff>114300</xdr:colOff>
      <xdr:row>96</xdr:row>
      <xdr:rowOff>112954</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68070</xdr:rowOff>
    </xdr:from>
    <xdr:to>
      <xdr:col>19</xdr:col>
      <xdr:colOff>177800</xdr:colOff>
      <xdr:row>97</xdr:row>
      <xdr:rowOff>75354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698720"/>
          <a:ext cx="889000" cy="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29756</xdr:rowOff>
    </xdr:from>
    <xdr:to>
      <xdr:col>20</xdr:col>
      <xdr:colOff>38100</xdr:colOff>
      <xdr:row>96</xdr:row>
      <xdr:rowOff>131356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147883</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68070</xdr:rowOff>
    </xdr:from>
    <xdr:to>
      <xdr:col>15</xdr:col>
      <xdr:colOff>50800</xdr:colOff>
      <xdr:row>97</xdr:row>
      <xdr:rowOff>81865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698720"/>
          <a:ext cx="889000" cy="1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52643</xdr:rowOff>
    </xdr:from>
    <xdr:to>
      <xdr:col>15</xdr:col>
      <xdr:colOff>101600</xdr:colOff>
      <xdr:row>96</xdr:row>
      <xdr:rowOff>154243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170770</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81865</xdr:rowOff>
    </xdr:from>
    <xdr:to>
      <xdr:col>10</xdr:col>
      <xdr:colOff>114300</xdr:colOff>
      <xdr:row>97</xdr:row>
      <xdr:rowOff>93852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712515"/>
          <a:ext cx="889000" cy="1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38356</xdr:rowOff>
    </xdr:from>
    <xdr:to>
      <xdr:col>10</xdr:col>
      <xdr:colOff>165100</xdr:colOff>
      <xdr:row>96</xdr:row>
      <xdr:rowOff>139956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156483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59337</xdr:rowOff>
    </xdr:from>
    <xdr:to>
      <xdr:col>6</xdr:col>
      <xdr:colOff>38100</xdr:colOff>
      <xdr:row>96</xdr:row>
      <xdr:rowOff>160937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6014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11300</xdr:rowOff>
    </xdr:from>
    <xdr:to>
      <xdr:col>24</xdr:col>
      <xdr:colOff>114300</xdr:colOff>
      <xdr:row>97</xdr:row>
      <xdr:rowOff>112900</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6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97677</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55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24554</xdr:rowOff>
    </xdr:from>
    <xdr:to>
      <xdr:col>20</xdr:col>
      <xdr:colOff>38100</xdr:colOff>
      <xdr:row>97</xdr:row>
      <xdr:rowOff>126154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65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117281</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74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17270</xdr:rowOff>
    </xdr:from>
    <xdr:to>
      <xdr:col>15</xdr:col>
      <xdr:colOff>101600</xdr:colOff>
      <xdr:row>97</xdr:row>
      <xdr:rowOff>118870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64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109997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74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31065</xdr:rowOff>
    </xdr:from>
    <xdr:to>
      <xdr:col>10</xdr:col>
      <xdr:colOff>165100</xdr:colOff>
      <xdr:row>97</xdr:row>
      <xdr:rowOff>132665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66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123792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75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43052</xdr:rowOff>
    </xdr:from>
    <xdr:to>
      <xdr:col>6</xdr:col>
      <xdr:colOff>38100</xdr:colOff>
      <xdr:row>97</xdr:row>
      <xdr:rowOff>144652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67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135779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76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163475</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6975"/>
          <a:ext cx="1270" cy="134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110152</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163475</xdr:rowOff>
    </xdr:from>
    <xdr:to>
      <xdr:col>55</xdr:col>
      <xdr:colOff>88900</xdr:colOff>
      <xdr:row>30</xdr:row>
      <xdr:rowOff>163475</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63805</xdr:rowOff>
    </xdr:from>
    <xdr:to>
      <xdr:col>55</xdr:col>
      <xdr:colOff>0</xdr:colOff>
      <xdr:row>38</xdr:row>
      <xdr:rowOff>64719</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639300" y="6578905"/>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96232</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2684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73355</xdr:rowOff>
    </xdr:from>
    <xdr:to>
      <xdr:col>55</xdr:col>
      <xdr:colOff>50800</xdr:colOff>
      <xdr:row>38</xdr:row>
      <xdr:rowOff>3505</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64719</xdr:rowOff>
    </xdr:from>
    <xdr:to>
      <xdr:col>50</xdr:col>
      <xdr:colOff>114300</xdr:colOff>
      <xdr:row>38</xdr:row>
      <xdr:rowOff>65177</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8750300" y="6579819"/>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28549</xdr:rowOff>
    </xdr:from>
    <xdr:to>
      <xdr:col>50</xdr:col>
      <xdr:colOff>165100</xdr:colOff>
      <xdr:row>37</xdr:row>
      <xdr:rowOff>130149</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3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146676</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147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65177</xdr:rowOff>
    </xdr:from>
    <xdr:to>
      <xdr:col>45</xdr:col>
      <xdr:colOff>177800</xdr:colOff>
      <xdr:row>38</xdr:row>
      <xdr:rowOff>66091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7861300" y="6580277"/>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21234</xdr:rowOff>
    </xdr:from>
    <xdr:to>
      <xdr:col>46</xdr:col>
      <xdr:colOff>38100</xdr:colOff>
      <xdr:row>37</xdr:row>
      <xdr:rowOff>122834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3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139361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140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66091</xdr:rowOff>
    </xdr:from>
    <xdr:to>
      <xdr:col>41</xdr:col>
      <xdr:colOff>50800</xdr:colOff>
      <xdr:row>38</xdr:row>
      <xdr:rowOff>68834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6972300" y="6581191"/>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167538</xdr:rowOff>
    </xdr:from>
    <xdr:to>
      <xdr:col>41</xdr:col>
      <xdr:colOff>101600</xdr:colOff>
      <xdr:row>37</xdr:row>
      <xdr:rowOff>97688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114215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11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40437</xdr:rowOff>
    </xdr:from>
    <xdr:to>
      <xdr:col>36</xdr:col>
      <xdr:colOff>165100</xdr:colOff>
      <xdr:row>37</xdr:row>
      <xdr:rowOff>142037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38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158564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6159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13005</xdr:rowOff>
    </xdr:from>
    <xdr:to>
      <xdr:col>55</xdr:col>
      <xdr:colOff>50800</xdr:colOff>
      <xdr:row>38</xdr:row>
      <xdr:rowOff>114605</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5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99382</xdr:rowOff>
    </xdr:from>
    <xdr:ext cx="378565"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443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13919</xdr:rowOff>
    </xdr:from>
    <xdr:to>
      <xdr:col>50</xdr:col>
      <xdr:colOff>165100</xdr:colOff>
      <xdr:row>38</xdr:row>
      <xdr:rowOff>115519</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52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106646</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50017" y="6621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14377</xdr:rowOff>
    </xdr:from>
    <xdr:to>
      <xdr:col>46</xdr:col>
      <xdr:colOff>38100</xdr:colOff>
      <xdr:row>38</xdr:row>
      <xdr:rowOff>115977</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52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107104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622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15291</xdr:rowOff>
    </xdr:from>
    <xdr:to>
      <xdr:col>41</xdr:col>
      <xdr:colOff>101600</xdr:colOff>
      <xdr:row>38</xdr:row>
      <xdr:rowOff>116891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53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108018</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2017" y="6623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18034</xdr:rowOff>
    </xdr:from>
    <xdr:to>
      <xdr:col>36</xdr:col>
      <xdr:colOff>165100</xdr:colOff>
      <xdr:row>38</xdr:row>
      <xdr:rowOff>119634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53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110761</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3017" y="6625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97738</xdr:rowOff>
    </xdr:from>
    <xdr:to>
      <xdr:col>54</xdr:col>
      <xdr:colOff>189865</xdr:colOff>
      <xdr:row>58</xdr:row>
      <xdr:rowOff>69218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670238"/>
          <a:ext cx="1270" cy="1343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73045</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1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69218</xdr:rowOff>
    </xdr:from>
    <xdr:to>
      <xdr:col>55</xdr:col>
      <xdr:colOff>88900</xdr:colOff>
      <xdr:row>58</xdr:row>
      <xdr:rowOff>69218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1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44415</xdr:rowOff>
    </xdr:from>
    <xdr:ext cx="599010"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44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97738</xdr:rowOff>
    </xdr:from>
    <xdr:to>
      <xdr:col>55</xdr:col>
      <xdr:colOff>88900</xdr:colOff>
      <xdr:row>50</xdr:row>
      <xdr:rowOff>97738</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67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50377</xdr:rowOff>
    </xdr:from>
    <xdr:to>
      <xdr:col>55</xdr:col>
      <xdr:colOff>0</xdr:colOff>
      <xdr:row>56</xdr:row>
      <xdr:rowOff>171210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9651577"/>
          <a:ext cx="838200" cy="12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166564</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424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143687</xdr:rowOff>
    </xdr:from>
    <xdr:to>
      <xdr:col>55</xdr:col>
      <xdr:colOff>50800</xdr:colOff>
      <xdr:row>56</xdr:row>
      <xdr:rowOff>73837</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90304</xdr:rowOff>
    </xdr:from>
    <xdr:to>
      <xdr:col>50</xdr:col>
      <xdr:colOff>114300</xdr:colOff>
      <xdr:row>56</xdr:row>
      <xdr:rowOff>171210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9691504"/>
          <a:ext cx="889000" cy="8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121224</xdr:rowOff>
    </xdr:from>
    <xdr:to>
      <xdr:col>50</xdr:col>
      <xdr:colOff>165100</xdr:colOff>
      <xdr:row>56</xdr:row>
      <xdr:rowOff>51374</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55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67901</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32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29762</xdr:rowOff>
    </xdr:from>
    <xdr:to>
      <xdr:col>45</xdr:col>
      <xdr:colOff>177800</xdr:colOff>
      <xdr:row>56</xdr:row>
      <xdr:rowOff>90304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9630962"/>
          <a:ext cx="889000" cy="6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148350</xdr:rowOff>
    </xdr:from>
    <xdr:to>
      <xdr:col>46</xdr:col>
      <xdr:colOff>38100</xdr:colOff>
      <xdr:row>56</xdr:row>
      <xdr:rowOff>78500</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95027</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35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29762</xdr:rowOff>
    </xdr:from>
    <xdr:to>
      <xdr:col>41</xdr:col>
      <xdr:colOff>50800</xdr:colOff>
      <xdr:row>56</xdr:row>
      <xdr:rowOff>151574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9630962"/>
          <a:ext cx="889000" cy="12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46495</xdr:rowOff>
    </xdr:from>
    <xdr:to>
      <xdr:col>41</xdr:col>
      <xdr:colOff>101600</xdr:colOff>
      <xdr:row>55</xdr:row>
      <xdr:rowOff>148095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47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164622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25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153936</xdr:rowOff>
    </xdr:from>
    <xdr:to>
      <xdr:col>36</xdr:col>
      <xdr:colOff>165100</xdr:colOff>
      <xdr:row>56</xdr:row>
      <xdr:rowOff>84086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5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100613</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35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171027</xdr:rowOff>
    </xdr:from>
    <xdr:to>
      <xdr:col>55</xdr:col>
      <xdr:colOff>50800</xdr:colOff>
      <xdr:row>56</xdr:row>
      <xdr:rowOff>101177</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60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149454</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57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120410</xdr:rowOff>
    </xdr:from>
    <xdr:to>
      <xdr:col>50</xdr:col>
      <xdr:colOff>165100</xdr:colOff>
      <xdr:row>57</xdr:row>
      <xdr:rowOff>50560</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72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41687</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981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39504</xdr:rowOff>
    </xdr:from>
    <xdr:to>
      <xdr:col>46</xdr:col>
      <xdr:colOff>38100</xdr:colOff>
      <xdr:row>56</xdr:row>
      <xdr:rowOff>141104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64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132231</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73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150412</xdr:rowOff>
    </xdr:from>
    <xdr:to>
      <xdr:col>41</xdr:col>
      <xdr:colOff>101600</xdr:colOff>
      <xdr:row>56</xdr:row>
      <xdr:rowOff>80562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5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71689</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67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100774</xdr:rowOff>
    </xdr:from>
    <xdr:to>
      <xdr:col>36</xdr:col>
      <xdr:colOff>165100</xdr:colOff>
      <xdr:row>57</xdr:row>
      <xdr:rowOff>30924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70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22051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9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32825</xdr:rowOff>
    </xdr:from>
    <xdr:to>
      <xdr:col>54</xdr:col>
      <xdr:colOff>189865</xdr:colOff>
      <xdr:row>78</xdr:row>
      <xdr:rowOff>121695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flipV="1">
          <a:off x="10475595" y="12034325"/>
          <a:ext cx="1270" cy="14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125522</xdr:rowOff>
    </xdr:from>
    <xdr:ext cx="469744" cy="259045"/>
    <xdr:sp macro="" textlink="">
      <xdr:nvSpPr>
        <xdr:cNvPr id="390" name="商工費最小値テキスト">
          <a:extLst>
            <a:ext uri="{FF2B5EF4-FFF2-40B4-BE49-F238E27FC236}">
              <a16:creationId xmlns:a16="http://schemas.microsoft.com/office/drawing/2014/main" id="{00000000-0008-0000-0700-000086010000}"/>
            </a:ext>
          </a:extLst>
        </xdr:cNvPr>
        <xdr:cNvSpPr txBox="1"/>
      </xdr:nvSpPr>
      <xdr:spPr>
        <a:xfrm>
          <a:off x="10528300" y="1349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121695</xdr:rowOff>
    </xdr:from>
    <xdr:to>
      <xdr:col>55</xdr:col>
      <xdr:colOff>88900</xdr:colOff>
      <xdr:row>78</xdr:row>
      <xdr:rowOff>121695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10388600" y="1349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150952</xdr:rowOff>
    </xdr:from>
    <xdr:ext cx="599010" cy="259045"/>
    <xdr:sp macro="" textlink="">
      <xdr:nvSpPr>
        <xdr:cNvPr id="392" name="商工費最大値テキスト">
          <a:extLst>
            <a:ext uri="{FF2B5EF4-FFF2-40B4-BE49-F238E27FC236}">
              <a16:creationId xmlns:a16="http://schemas.microsoft.com/office/drawing/2014/main" id="{00000000-0008-0000-0700-000088010000}"/>
            </a:ext>
          </a:extLst>
        </xdr:cNvPr>
        <xdr:cNvSpPr txBox="1"/>
      </xdr:nvSpPr>
      <xdr:spPr>
        <a:xfrm>
          <a:off x="10528300" y="118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32825</xdr:rowOff>
    </xdr:from>
    <xdr:to>
      <xdr:col>55</xdr:col>
      <xdr:colOff>88900</xdr:colOff>
      <xdr:row>70</xdr:row>
      <xdr:rowOff>32825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20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143101</xdr:rowOff>
    </xdr:from>
    <xdr:to>
      <xdr:col>55</xdr:col>
      <xdr:colOff>0</xdr:colOff>
      <xdr:row>77</xdr:row>
      <xdr:rowOff>108272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9639300" y="13173301"/>
          <a:ext cx="838200" cy="13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25778</xdr:rowOff>
    </xdr:from>
    <xdr:ext cx="534377" cy="259045"/>
    <xdr:sp macro="" textlink="">
      <xdr:nvSpPr>
        <xdr:cNvPr id="395" name="商工費平均値テキスト">
          <a:extLst>
            <a:ext uri="{FF2B5EF4-FFF2-40B4-BE49-F238E27FC236}">
              <a16:creationId xmlns:a16="http://schemas.microsoft.com/office/drawing/2014/main" id="{00000000-0008-0000-0700-00008B010000}"/>
            </a:ext>
          </a:extLst>
        </xdr:cNvPr>
        <xdr:cNvSpPr txBox="1"/>
      </xdr:nvSpPr>
      <xdr:spPr>
        <a:xfrm>
          <a:off x="10528300" y="12884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2901</xdr:rowOff>
    </xdr:from>
    <xdr:to>
      <xdr:col>55</xdr:col>
      <xdr:colOff>50800</xdr:colOff>
      <xdr:row>76</xdr:row>
      <xdr:rowOff>104501</xdr:rowOff>
    </xdr:to>
    <xdr:sp macro="" textlink="">
      <xdr:nvSpPr>
        <xdr:cNvPr id="396" name="フローチャート: 判断 395">
          <a:extLst>
            <a:ext uri="{FF2B5EF4-FFF2-40B4-BE49-F238E27FC236}">
              <a16:creationId xmlns:a16="http://schemas.microsoft.com/office/drawing/2014/main" id="{00000000-0008-0000-0700-00008C010000}"/>
            </a:ext>
          </a:extLst>
        </xdr:cNvPr>
        <xdr:cNvSpPr/>
      </xdr:nvSpPr>
      <xdr:spPr>
        <a:xfrm>
          <a:off x="10426700" y="1303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108272</xdr:rowOff>
    </xdr:from>
    <xdr:to>
      <xdr:col>50</xdr:col>
      <xdr:colOff>114300</xdr:colOff>
      <xdr:row>77</xdr:row>
      <xdr:rowOff>117836</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8750300" y="13309922"/>
          <a:ext cx="889000" cy="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3787</xdr:rowOff>
    </xdr:from>
    <xdr:to>
      <xdr:col>50</xdr:col>
      <xdr:colOff>165100</xdr:colOff>
      <xdr:row>77</xdr:row>
      <xdr:rowOff>105387</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9588500" y="1320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121914</xdr:rowOff>
    </xdr:from>
    <xdr:ext cx="534377"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9372111" y="1298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80256</xdr:rowOff>
    </xdr:from>
    <xdr:to>
      <xdr:col>45</xdr:col>
      <xdr:colOff>177800</xdr:colOff>
      <xdr:row>77</xdr:row>
      <xdr:rowOff>117836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7861300" y="13281906"/>
          <a:ext cx="889000" cy="3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7674</xdr:rowOff>
    </xdr:from>
    <xdr:to>
      <xdr:col>46</xdr:col>
      <xdr:colOff>38100</xdr:colOff>
      <xdr:row>77</xdr:row>
      <xdr:rowOff>109274</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8699500" y="132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125801</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8483111" y="1298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80256</xdr:rowOff>
    </xdr:from>
    <xdr:to>
      <xdr:col>41</xdr:col>
      <xdr:colOff>50800</xdr:colOff>
      <xdr:row>77</xdr:row>
      <xdr:rowOff>131270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6972300" y="13281906"/>
          <a:ext cx="889000" cy="5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7803</xdr:rowOff>
    </xdr:from>
    <xdr:to>
      <xdr:col>41</xdr:col>
      <xdr:colOff>101600</xdr:colOff>
      <xdr:row>77</xdr:row>
      <xdr:rowOff>109403</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7810500" y="1320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125930</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7594111" y="1298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2408</xdr:rowOff>
    </xdr:from>
    <xdr:to>
      <xdr:col>36</xdr:col>
      <xdr:colOff>165100</xdr:colOff>
      <xdr:row>77</xdr:row>
      <xdr:rowOff>104008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69215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120535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705111" y="1297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92301</xdr:rowOff>
    </xdr:from>
    <xdr:to>
      <xdr:col>55</xdr:col>
      <xdr:colOff>50800</xdr:colOff>
      <xdr:row>77</xdr:row>
      <xdr:rowOff>22451</xdr:rowOff>
    </xdr:to>
    <xdr:sp macro="" textlink="">
      <xdr:nvSpPr>
        <xdr:cNvPr id="413" name="楕円 412">
          <a:extLst>
            <a:ext uri="{FF2B5EF4-FFF2-40B4-BE49-F238E27FC236}">
              <a16:creationId xmlns:a16="http://schemas.microsoft.com/office/drawing/2014/main" id="{00000000-0008-0000-0700-00009D010000}"/>
            </a:ext>
          </a:extLst>
        </xdr:cNvPr>
        <xdr:cNvSpPr/>
      </xdr:nvSpPr>
      <xdr:spPr>
        <a:xfrm>
          <a:off x="10426700" y="1312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70728</xdr:rowOff>
    </xdr:from>
    <xdr:ext cx="534377" cy="259045"/>
    <xdr:sp macro="" textlink="">
      <xdr:nvSpPr>
        <xdr:cNvPr id="414" name="商工費該当値テキスト">
          <a:extLst>
            <a:ext uri="{FF2B5EF4-FFF2-40B4-BE49-F238E27FC236}">
              <a16:creationId xmlns:a16="http://schemas.microsoft.com/office/drawing/2014/main" id="{00000000-0008-0000-0700-00009E010000}"/>
            </a:ext>
          </a:extLst>
        </xdr:cNvPr>
        <xdr:cNvSpPr txBox="1"/>
      </xdr:nvSpPr>
      <xdr:spPr>
        <a:xfrm>
          <a:off x="10528300" y="1310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57472</xdr:rowOff>
    </xdr:from>
    <xdr:to>
      <xdr:col>50</xdr:col>
      <xdr:colOff>165100</xdr:colOff>
      <xdr:row>77</xdr:row>
      <xdr:rowOff>159072</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9588500" y="1325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150199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372111" y="1335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67036</xdr:rowOff>
    </xdr:from>
    <xdr:to>
      <xdr:col>46</xdr:col>
      <xdr:colOff>38100</xdr:colOff>
      <xdr:row>77</xdr:row>
      <xdr:rowOff>168636</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8699500" y="1326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159763</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336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29456</xdr:rowOff>
    </xdr:from>
    <xdr:to>
      <xdr:col>41</xdr:col>
      <xdr:colOff>101600</xdr:colOff>
      <xdr:row>77</xdr:row>
      <xdr:rowOff>131056</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7810500" y="1323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122183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32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80470</xdr:rowOff>
    </xdr:from>
    <xdr:to>
      <xdr:col>36</xdr:col>
      <xdr:colOff>165100</xdr:colOff>
      <xdr:row>78</xdr:row>
      <xdr:rowOff>10620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6921500" y="1328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1747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37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77169</xdr:rowOff>
    </xdr:from>
    <xdr:to>
      <xdr:col>54</xdr:col>
      <xdr:colOff>189865</xdr:colOff>
      <xdr:row>98</xdr:row>
      <xdr:rowOff>7725</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flipV="1">
          <a:off x="10475595" y="15850569"/>
          <a:ext cx="1270" cy="9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11552</xdr:rowOff>
    </xdr:from>
    <xdr:ext cx="534377" cy="259045"/>
    <xdr:sp macro="" textlink="">
      <xdr:nvSpPr>
        <xdr:cNvPr id="445" name="土木費最小値テキスト">
          <a:extLst>
            <a:ext uri="{FF2B5EF4-FFF2-40B4-BE49-F238E27FC236}">
              <a16:creationId xmlns:a16="http://schemas.microsoft.com/office/drawing/2014/main" id="{00000000-0008-0000-0700-0000BD010000}"/>
            </a:ext>
          </a:extLst>
        </xdr:cNvPr>
        <xdr:cNvSpPr txBox="1"/>
      </xdr:nvSpPr>
      <xdr:spPr>
        <a:xfrm>
          <a:off x="10528300" y="1681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7725</xdr:rowOff>
    </xdr:from>
    <xdr:to>
      <xdr:col>55</xdr:col>
      <xdr:colOff>88900</xdr:colOff>
      <xdr:row>98</xdr:row>
      <xdr:rowOff>7725</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10388600" y="1680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23846</xdr:rowOff>
    </xdr:from>
    <xdr:ext cx="599010" cy="259045"/>
    <xdr:sp macro="" textlink="">
      <xdr:nvSpPr>
        <xdr:cNvPr id="447" name="土木費最大値テキスト">
          <a:extLst>
            <a:ext uri="{FF2B5EF4-FFF2-40B4-BE49-F238E27FC236}">
              <a16:creationId xmlns:a16="http://schemas.microsoft.com/office/drawing/2014/main" id="{00000000-0008-0000-0700-0000BF010000}"/>
            </a:ext>
          </a:extLst>
        </xdr:cNvPr>
        <xdr:cNvSpPr txBox="1"/>
      </xdr:nvSpPr>
      <xdr:spPr>
        <a:xfrm>
          <a:off x="10528300" y="1562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238,677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77169</xdr:rowOff>
    </xdr:from>
    <xdr:to>
      <xdr:col>55</xdr:col>
      <xdr:colOff>88900</xdr:colOff>
      <xdr:row>92</xdr:row>
      <xdr:rowOff>77169</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585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135041</xdr:rowOff>
    </xdr:from>
    <xdr:to>
      <xdr:col>55</xdr:col>
      <xdr:colOff>0</xdr:colOff>
      <xdr:row>96</xdr:row>
      <xdr:rowOff>63897</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9639300" y="16422791"/>
          <a:ext cx="838200" cy="10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169631</xdr:rowOff>
    </xdr:from>
    <xdr:ext cx="534377" cy="259045"/>
    <xdr:sp macro="" textlink="">
      <xdr:nvSpPr>
        <xdr:cNvPr id="450" name="土木費平均値テキスト">
          <a:extLst>
            <a:ext uri="{FF2B5EF4-FFF2-40B4-BE49-F238E27FC236}">
              <a16:creationId xmlns:a16="http://schemas.microsoft.com/office/drawing/2014/main" id="{00000000-0008-0000-0700-0000C2010000}"/>
            </a:ext>
          </a:extLst>
        </xdr:cNvPr>
        <xdr:cNvSpPr txBox="1"/>
      </xdr:nvSpPr>
      <xdr:spPr>
        <a:xfrm>
          <a:off x="10528300" y="16285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146754</xdr:rowOff>
    </xdr:from>
    <xdr:to>
      <xdr:col>55</xdr:col>
      <xdr:colOff>50800</xdr:colOff>
      <xdr:row>96</xdr:row>
      <xdr:rowOff>76904</xdr:rowOff>
    </xdr:to>
    <xdr:sp macro="" textlink="">
      <xdr:nvSpPr>
        <xdr:cNvPr id="451" name="フローチャート: 判断 450">
          <a:extLst>
            <a:ext uri="{FF2B5EF4-FFF2-40B4-BE49-F238E27FC236}">
              <a16:creationId xmlns:a16="http://schemas.microsoft.com/office/drawing/2014/main" id="{00000000-0008-0000-0700-0000C3010000}"/>
            </a:ext>
          </a:extLst>
        </xdr:cNvPr>
        <xdr:cNvSpPr/>
      </xdr:nvSpPr>
      <xdr:spPr>
        <a:xfrm>
          <a:off x="104267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135041</xdr:rowOff>
    </xdr:from>
    <xdr:to>
      <xdr:col>50</xdr:col>
      <xdr:colOff>114300</xdr:colOff>
      <xdr:row>95</xdr:row>
      <xdr:rowOff>140715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8750300" y="16422791"/>
          <a:ext cx="889000" cy="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153997</xdr:rowOff>
    </xdr:from>
    <xdr:to>
      <xdr:col>50</xdr:col>
      <xdr:colOff>165100</xdr:colOff>
      <xdr:row>96</xdr:row>
      <xdr:rowOff>84147</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95885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75274</xdr:rowOff>
    </xdr:from>
    <xdr:ext cx="534377"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9372111" y="1653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140715</xdr:rowOff>
    </xdr:from>
    <xdr:to>
      <xdr:col>45</xdr:col>
      <xdr:colOff>177800</xdr:colOff>
      <xdr:row>95</xdr:row>
      <xdr:rowOff>170081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7861300" y="16428465"/>
          <a:ext cx="889000" cy="2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164982</xdr:rowOff>
    </xdr:from>
    <xdr:to>
      <xdr:col>46</xdr:col>
      <xdr:colOff>38100</xdr:colOff>
      <xdr:row>96</xdr:row>
      <xdr:rowOff>95132</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8699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86259</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8483111" y="1654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170081</xdr:rowOff>
    </xdr:from>
    <xdr:to>
      <xdr:col>41</xdr:col>
      <xdr:colOff>50800</xdr:colOff>
      <xdr:row>96</xdr:row>
      <xdr:rowOff>112218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6972300" y="16457831"/>
          <a:ext cx="889000" cy="11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159643</xdr:rowOff>
    </xdr:from>
    <xdr:to>
      <xdr:col>41</xdr:col>
      <xdr:colOff>101600</xdr:colOff>
      <xdr:row>96</xdr:row>
      <xdr:rowOff>89793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7810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80920</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7594111" y="165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10874</xdr:rowOff>
    </xdr:from>
    <xdr:to>
      <xdr:col>36</xdr:col>
      <xdr:colOff>165100</xdr:colOff>
      <xdr:row>96</xdr:row>
      <xdr:rowOff>112474</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6921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129001</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705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13097</xdr:rowOff>
    </xdr:from>
    <xdr:to>
      <xdr:col>55</xdr:col>
      <xdr:colOff>50800</xdr:colOff>
      <xdr:row>96</xdr:row>
      <xdr:rowOff>114697</xdr:rowOff>
    </xdr:to>
    <xdr:sp macro="" textlink="">
      <xdr:nvSpPr>
        <xdr:cNvPr id="468" name="楕円 467">
          <a:extLst>
            <a:ext uri="{FF2B5EF4-FFF2-40B4-BE49-F238E27FC236}">
              <a16:creationId xmlns:a16="http://schemas.microsoft.com/office/drawing/2014/main" id="{00000000-0008-0000-0700-0000D4010000}"/>
            </a:ext>
          </a:extLst>
        </xdr:cNvPr>
        <xdr:cNvSpPr/>
      </xdr:nvSpPr>
      <xdr:spPr>
        <a:xfrm>
          <a:off x="10426700" y="1647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162974</xdr:rowOff>
    </xdr:from>
    <xdr:ext cx="534377" cy="259045"/>
    <xdr:sp macro="" textlink="">
      <xdr:nvSpPr>
        <xdr:cNvPr id="469" name="土木費該当値テキスト">
          <a:extLst>
            <a:ext uri="{FF2B5EF4-FFF2-40B4-BE49-F238E27FC236}">
              <a16:creationId xmlns:a16="http://schemas.microsoft.com/office/drawing/2014/main" id="{00000000-0008-0000-0700-0000D5010000}"/>
            </a:ext>
          </a:extLst>
        </xdr:cNvPr>
        <xdr:cNvSpPr txBox="1"/>
      </xdr:nvSpPr>
      <xdr:spPr>
        <a:xfrm>
          <a:off x="10528300" y="1645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84241</xdr:rowOff>
    </xdr:from>
    <xdr:to>
      <xdr:col>50</xdr:col>
      <xdr:colOff>165100</xdr:colOff>
      <xdr:row>96</xdr:row>
      <xdr:rowOff>14391</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9588500" y="1637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30918</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39795" y="1614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89915</xdr:rowOff>
    </xdr:from>
    <xdr:to>
      <xdr:col>46</xdr:col>
      <xdr:colOff>38100</xdr:colOff>
      <xdr:row>96</xdr:row>
      <xdr:rowOff>20065</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8699500" y="1637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36592</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152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119281</xdr:rowOff>
    </xdr:from>
    <xdr:to>
      <xdr:col>41</xdr:col>
      <xdr:colOff>101600</xdr:colOff>
      <xdr:row>96</xdr:row>
      <xdr:rowOff>49431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7810500" y="1640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65958</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18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61418</xdr:rowOff>
    </xdr:from>
    <xdr:to>
      <xdr:col>36</xdr:col>
      <xdr:colOff>165100</xdr:colOff>
      <xdr:row>96</xdr:row>
      <xdr:rowOff>163018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6921500" y="1652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154145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61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消防費グラフ枠">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155437</xdr:rowOff>
    </xdr:from>
    <xdr:to>
      <xdr:col>85</xdr:col>
      <xdr:colOff>126364</xdr:colOff>
      <xdr:row>38</xdr:row>
      <xdr:rowOff>45320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flipV="1">
          <a:off x="16317595" y="5298937"/>
          <a:ext cx="1269" cy="1261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49147</xdr:rowOff>
    </xdr:from>
    <xdr:ext cx="534377" cy="259045"/>
    <xdr:sp macro="" textlink="">
      <xdr:nvSpPr>
        <xdr:cNvPr id="500" name="消防費最小値テキスト">
          <a:extLst>
            <a:ext uri="{FF2B5EF4-FFF2-40B4-BE49-F238E27FC236}">
              <a16:creationId xmlns:a16="http://schemas.microsoft.com/office/drawing/2014/main" id="{00000000-0008-0000-0700-0000F4010000}"/>
            </a:ext>
          </a:extLst>
        </xdr:cNvPr>
        <xdr:cNvSpPr txBox="1"/>
      </xdr:nvSpPr>
      <xdr:spPr>
        <a:xfrm>
          <a:off x="16370300" y="65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45320</xdr:rowOff>
    </xdr:from>
    <xdr:to>
      <xdr:col>86</xdr:col>
      <xdr:colOff>25400</xdr:colOff>
      <xdr:row>38</xdr:row>
      <xdr:rowOff>45320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6230600" y="656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102114</xdr:rowOff>
    </xdr:from>
    <xdr:ext cx="599010" cy="259045"/>
    <xdr:sp macro="" textlink="">
      <xdr:nvSpPr>
        <xdr:cNvPr id="502" name="消防費最大値テキスト">
          <a:extLst>
            <a:ext uri="{FF2B5EF4-FFF2-40B4-BE49-F238E27FC236}">
              <a16:creationId xmlns:a16="http://schemas.microsoft.com/office/drawing/2014/main" id="{00000000-0008-0000-0700-0000F6010000}"/>
            </a:ext>
          </a:extLst>
        </xdr:cNvPr>
        <xdr:cNvSpPr txBox="1"/>
      </xdr:nvSpPr>
      <xdr:spPr>
        <a:xfrm>
          <a:off x="16370300" y="50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296,558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155437</xdr:rowOff>
    </xdr:from>
    <xdr:to>
      <xdr:col>86</xdr:col>
      <xdr:colOff>25400</xdr:colOff>
      <xdr:row>30</xdr:row>
      <xdr:rowOff>155437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5298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102488</xdr:rowOff>
    </xdr:from>
    <xdr:to>
      <xdr:col>85</xdr:col>
      <xdr:colOff>127000</xdr:colOff>
      <xdr:row>37</xdr:row>
      <xdr:rowOff>125275</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5481300" y="6446138"/>
          <a:ext cx="838200" cy="2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44422</xdr:rowOff>
    </xdr:from>
    <xdr:ext cx="534377" cy="259045"/>
    <xdr:sp macro="" textlink="">
      <xdr:nvSpPr>
        <xdr:cNvPr id="505" name="消防費平均値テキスト">
          <a:extLst>
            <a:ext uri="{FF2B5EF4-FFF2-40B4-BE49-F238E27FC236}">
              <a16:creationId xmlns:a16="http://schemas.microsoft.com/office/drawing/2014/main" id="{00000000-0008-0000-0700-0000F9010000}"/>
            </a:ext>
          </a:extLst>
        </xdr:cNvPr>
        <xdr:cNvSpPr txBox="1"/>
      </xdr:nvSpPr>
      <xdr:spPr>
        <a:xfrm>
          <a:off x="16370300" y="6216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21545</xdr:rowOff>
    </xdr:from>
    <xdr:to>
      <xdr:col>85</xdr:col>
      <xdr:colOff>177800</xdr:colOff>
      <xdr:row>37</xdr:row>
      <xdr:rowOff>123145</xdr:rowOff>
    </xdr:to>
    <xdr:sp macro="" textlink="">
      <xdr:nvSpPr>
        <xdr:cNvPr id="506" name="フローチャート: 判断 505">
          <a:extLst>
            <a:ext uri="{FF2B5EF4-FFF2-40B4-BE49-F238E27FC236}">
              <a16:creationId xmlns:a16="http://schemas.microsoft.com/office/drawing/2014/main" id="{00000000-0008-0000-0700-0000FA010000}"/>
            </a:ext>
          </a:extLst>
        </xdr:cNvPr>
        <xdr:cNvSpPr/>
      </xdr:nvSpPr>
      <xdr:spPr>
        <a:xfrm>
          <a:off x="16268700" y="63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37054</xdr:rowOff>
    </xdr:from>
    <xdr:to>
      <xdr:col>81</xdr:col>
      <xdr:colOff>50800</xdr:colOff>
      <xdr:row>37</xdr:row>
      <xdr:rowOff>102488</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4592300" y="6380704"/>
          <a:ext cx="889000" cy="6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51446</xdr:rowOff>
    </xdr:from>
    <xdr:to>
      <xdr:col>81</xdr:col>
      <xdr:colOff>101600</xdr:colOff>
      <xdr:row>37</xdr:row>
      <xdr:rowOff>153046</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5430500" y="63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169573</xdr:rowOff>
    </xdr:from>
    <xdr:ext cx="534377"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5214111" y="617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37054</xdr:rowOff>
    </xdr:from>
    <xdr:to>
      <xdr:col>76</xdr:col>
      <xdr:colOff>114300</xdr:colOff>
      <xdr:row>38</xdr:row>
      <xdr:rowOff>20389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3703300" y="6380704"/>
          <a:ext cx="889000" cy="15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70164</xdr:rowOff>
    </xdr:from>
    <xdr:to>
      <xdr:col>76</xdr:col>
      <xdr:colOff>165100</xdr:colOff>
      <xdr:row>38</xdr:row>
      <xdr:rowOff>314</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4541500" y="64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162891</xdr:rowOff>
    </xdr:from>
    <xdr:ext cx="534377"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4325111" y="650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20389</xdr:rowOff>
    </xdr:from>
    <xdr:to>
      <xdr:col>71</xdr:col>
      <xdr:colOff>177800</xdr:colOff>
      <xdr:row>38</xdr:row>
      <xdr:rowOff>28134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2814300" y="6535489"/>
          <a:ext cx="889000" cy="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72532</xdr:rowOff>
    </xdr:from>
    <xdr:to>
      <xdr:col>72</xdr:col>
      <xdr:colOff>38100</xdr:colOff>
      <xdr:row>38</xdr:row>
      <xdr:rowOff>2682</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3652500" y="641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19209</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3436111" y="619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61719</xdr:rowOff>
    </xdr:from>
    <xdr:to>
      <xdr:col>67</xdr:col>
      <xdr:colOff>101600</xdr:colOff>
      <xdr:row>37</xdr:row>
      <xdr:rowOff>163319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2763500" y="64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8396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2547111" y="618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74475</xdr:rowOff>
    </xdr:from>
    <xdr:to>
      <xdr:col>85</xdr:col>
      <xdr:colOff>177800</xdr:colOff>
      <xdr:row>38</xdr:row>
      <xdr:rowOff>4625</xdr:rowOff>
    </xdr:to>
    <xdr:sp macro="" textlink="">
      <xdr:nvSpPr>
        <xdr:cNvPr id="523" name="楕円 522">
          <a:extLst>
            <a:ext uri="{FF2B5EF4-FFF2-40B4-BE49-F238E27FC236}">
              <a16:creationId xmlns:a16="http://schemas.microsoft.com/office/drawing/2014/main" id="{00000000-0008-0000-0700-00000B020000}"/>
            </a:ext>
          </a:extLst>
        </xdr:cNvPr>
        <xdr:cNvSpPr/>
      </xdr:nvSpPr>
      <xdr:spPr>
        <a:xfrm>
          <a:off x="16268700" y="64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171422</xdr:rowOff>
    </xdr:from>
    <xdr:ext cx="534377" cy="259045"/>
    <xdr:sp macro="" textlink="">
      <xdr:nvSpPr>
        <xdr:cNvPr id="524" name="消防費該当値テキスト">
          <a:extLst>
            <a:ext uri="{FF2B5EF4-FFF2-40B4-BE49-F238E27FC236}">
              <a16:creationId xmlns:a16="http://schemas.microsoft.com/office/drawing/2014/main" id="{00000000-0008-0000-0700-00000C020000}"/>
            </a:ext>
          </a:extLst>
        </xdr:cNvPr>
        <xdr:cNvSpPr txBox="1"/>
      </xdr:nvSpPr>
      <xdr:spPr>
        <a:xfrm>
          <a:off x="16370300" y="634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51688</xdr:rowOff>
    </xdr:from>
    <xdr:to>
      <xdr:col>81</xdr:col>
      <xdr:colOff>101600</xdr:colOff>
      <xdr:row>37</xdr:row>
      <xdr:rowOff>153288</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5430500" y="639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144415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48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157704</xdr:rowOff>
    </xdr:from>
    <xdr:to>
      <xdr:col>76</xdr:col>
      <xdr:colOff>165100</xdr:colOff>
      <xdr:row>37</xdr:row>
      <xdr:rowOff>87854</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4541500" y="632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104381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0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141039</xdr:rowOff>
    </xdr:from>
    <xdr:to>
      <xdr:col>72</xdr:col>
      <xdr:colOff>38100</xdr:colOff>
      <xdr:row>38</xdr:row>
      <xdr:rowOff>71189</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3652500" y="648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62316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7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148784</xdr:rowOff>
    </xdr:from>
    <xdr:to>
      <xdr:col>67</xdr:col>
      <xdr:colOff>101600</xdr:colOff>
      <xdr:row>38</xdr:row>
      <xdr:rowOff>78934</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2763500" y="649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70061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58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7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7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7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110137</xdr:rowOff>
    </xdr:from>
    <xdr:to>
      <xdr:col>85</xdr:col>
      <xdr:colOff>126364</xdr:colOff>
      <xdr:row>57</xdr:row>
      <xdr:rowOff>107413</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flipV="1">
          <a:off x="16317595" y="8854087"/>
          <a:ext cx="1269" cy="1025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111240</xdr:rowOff>
    </xdr:from>
    <xdr:ext cx="534377" cy="259045"/>
    <xdr:sp macro="" textlink="">
      <xdr:nvSpPr>
        <xdr:cNvPr id="555" name="教育費最小値テキスト">
          <a:extLst>
            <a:ext uri="{FF2B5EF4-FFF2-40B4-BE49-F238E27FC236}">
              <a16:creationId xmlns:a16="http://schemas.microsoft.com/office/drawing/2014/main" id="{00000000-0008-0000-0700-00002B020000}"/>
            </a:ext>
          </a:extLst>
        </xdr:cNvPr>
        <xdr:cNvSpPr txBox="1"/>
      </xdr:nvSpPr>
      <xdr:spPr>
        <a:xfrm>
          <a:off x="16370300" y="98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107413</xdr:rowOff>
    </xdr:from>
    <xdr:to>
      <xdr:col>86</xdr:col>
      <xdr:colOff>25400</xdr:colOff>
      <xdr:row>57</xdr:row>
      <xdr:rowOff>107413</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6230600" y="988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56814</xdr:rowOff>
    </xdr:from>
    <xdr:ext cx="599010" cy="259045"/>
    <xdr:sp macro="" textlink="">
      <xdr:nvSpPr>
        <xdr:cNvPr id="557" name="教育費最大値テキスト">
          <a:extLst>
            <a:ext uri="{FF2B5EF4-FFF2-40B4-BE49-F238E27FC236}">
              <a16:creationId xmlns:a16="http://schemas.microsoft.com/office/drawing/2014/main" id="{00000000-0008-0000-0700-00002D020000}"/>
            </a:ext>
          </a:extLst>
        </xdr:cNvPr>
        <xdr:cNvSpPr txBox="1"/>
      </xdr:nvSpPr>
      <xdr:spPr>
        <a:xfrm>
          <a:off x="16370300" y="862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110137</xdr:rowOff>
    </xdr:from>
    <xdr:to>
      <xdr:col>86</xdr:col>
      <xdr:colOff>25400</xdr:colOff>
      <xdr:row>51</xdr:row>
      <xdr:rowOff>110137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6230600" y="885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9627</xdr:rowOff>
    </xdr:from>
    <xdr:to>
      <xdr:col>85</xdr:col>
      <xdr:colOff>127000</xdr:colOff>
      <xdr:row>56</xdr:row>
      <xdr:rowOff>27791</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5481300" y="9610827"/>
          <a:ext cx="838200" cy="1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163335</xdr:rowOff>
    </xdr:from>
    <xdr:ext cx="599010" cy="259045"/>
    <xdr:sp macro="" textlink="">
      <xdr:nvSpPr>
        <xdr:cNvPr id="560" name="教育費平均値テキスト">
          <a:extLst>
            <a:ext uri="{FF2B5EF4-FFF2-40B4-BE49-F238E27FC236}">
              <a16:creationId xmlns:a16="http://schemas.microsoft.com/office/drawing/2014/main" id="{00000000-0008-0000-0700-000030020000}"/>
            </a:ext>
          </a:extLst>
        </xdr:cNvPr>
        <xdr:cNvSpPr txBox="1"/>
      </xdr:nvSpPr>
      <xdr:spPr>
        <a:xfrm>
          <a:off x="16370300" y="9421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140458</xdr:rowOff>
    </xdr:from>
    <xdr:to>
      <xdr:col>85</xdr:col>
      <xdr:colOff>177800</xdr:colOff>
      <xdr:row>56</xdr:row>
      <xdr:rowOff>70608</xdr:rowOff>
    </xdr:to>
    <xdr:sp macro="" textlink="">
      <xdr:nvSpPr>
        <xdr:cNvPr id="561" name="フローチャート: 判断 560">
          <a:extLst>
            <a:ext uri="{FF2B5EF4-FFF2-40B4-BE49-F238E27FC236}">
              <a16:creationId xmlns:a16="http://schemas.microsoft.com/office/drawing/2014/main" id="{00000000-0008-0000-0700-000031020000}"/>
            </a:ext>
          </a:extLst>
        </xdr:cNvPr>
        <xdr:cNvSpPr/>
      </xdr:nvSpPr>
      <xdr:spPr>
        <a:xfrm>
          <a:off x="162687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77942</xdr:rowOff>
    </xdr:from>
    <xdr:to>
      <xdr:col>81</xdr:col>
      <xdr:colOff>50800</xdr:colOff>
      <xdr:row>56</xdr:row>
      <xdr:rowOff>9627</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4592300" y="9336242"/>
          <a:ext cx="889000" cy="27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149003</xdr:rowOff>
    </xdr:from>
    <xdr:to>
      <xdr:col>81</xdr:col>
      <xdr:colOff>101600</xdr:colOff>
      <xdr:row>56</xdr:row>
      <xdr:rowOff>79153</xdr:rowOff>
    </xdr:to>
    <xdr:sp macro="" textlink="">
      <xdr:nvSpPr>
        <xdr:cNvPr id="563" name="フローチャート: 判断 562">
          <a:extLst>
            <a:ext uri="{FF2B5EF4-FFF2-40B4-BE49-F238E27FC236}">
              <a16:creationId xmlns:a16="http://schemas.microsoft.com/office/drawing/2014/main" id="{00000000-0008-0000-0700-000033020000}"/>
            </a:ext>
          </a:extLst>
        </xdr:cNvPr>
        <xdr:cNvSpPr/>
      </xdr:nvSpPr>
      <xdr:spPr>
        <a:xfrm>
          <a:off x="15430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70280</xdr:rowOff>
    </xdr:from>
    <xdr:ext cx="534377"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5214111" y="967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77942</xdr:rowOff>
    </xdr:from>
    <xdr:to>
      <xdr:col>76</xdr:col>
      <xdr:colOff>114300</xdr:colOff>
      <xdr:row>55</xdr:row>
      <xdr:rowOff>3660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3703300" y="9336242"/>
          <a:ext cx="889000" cy="9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1219</xdr:rowOff>
    </xdr:from>
    <xdr:to>
      <xdr:col>76</xdr:col>
      <xdr:colOff>165100</xdr:colOff>
      <xdr:row>56</xdr:row>
      <xdr:rowOff>102819</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4541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93946</xdr:rowOff>
    </xdr:from>
    <xdr:ext cx="534377"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4325111" y="969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3660</xdr:rowOff>
    </xdr:from>
    <xdr:to>
      <xdr:col>71</xdr:col>
      <xdr:colOff>177800</xdr:colOff>
      <xdr:row>56</xdr:row>
      <xdr:rowOff>58318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2814300" y="9433410"/>
          <a:ext cx="889000" cy="22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160164</xdr:rowOff>
    </xdr:from>
    <xdr:to>
      <xdr:col>72</xdr:col>
      <xdr:colOff>38100</xdr:colOff>
      <xdr:row>56</xdr:row>
      <xdr:rowOff>90314</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3652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81441</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3436111" y="968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5466</xdr:rowOff>
    </xdr:from>
    <xdr:to>
      <xdr:col>67</xdr:col>
      <xdr:colOff>101600</xdr:colOff>
      <xdr:row>56</xdr:row>
      <xdr:rowOff>107066</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27635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123593</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2547111" y="938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148441</xdr:rowOff>
    </xdr:from>
    <xdr:to>
      <xdr:col>85</xdr:col>
      <xdr:colOff>177800</xdr:colOff>
      <xdr:row>56</xdr:row>
      <xdr:rowOff>78591</xdr:rowOff>
    </xdr:to>
    <xdr:sp macro="" textlink="">
      <xdr:nvSpPr>
        <xdr:cNvPr id="578" name="楕円 577">
          <a:extLst>
            <a:ext uri="{FF2B5EF4-FFF2-40B4-BE49-F238E27FC236}">
              <a16:creationId xmlns:a16="http://schemas.microsoft.com/office/drawing/2014/main" id="{00000000-0008-0000-0700-000042020000}"/>
            </a:ext>
          </a:extLst>
        </xdr:cNvPr>
        <xdr:cNvSpPr/>
      </xdr:nvSpPr>
      <xdr:spPr>
        <a:xfrm>
          <a:off x="16268700" y="957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126868</xdr:rowOff>
    </xdr:from>
    <xdr:ext cx="534377" cy="259045"/>
    <xdr:sp macro="" textlink="">
      <xdr:nvSpPr>
        <xdr:cNvPr id="579" name="教育費該当値テキスト">
          <a:extLst>
            <a:ext uri="{FF2B5EF4-FFF2-40B4-BE49-F238E27FC236}">
              <a16:creationId xmlns:a16="http://schemas.microsoft.com/office/drawing/2014/main" id="{00000000-0008-0000-0700-000043020000}"/>
            </a:ext>
          </a:extLst>
        </xdr:cNvPr>
        <xdr:cNvSpPr txBox="1"/>
      </xdr:nvSpPr>
      <xdr:spPr>
        <a:xfrm>
          <a:off x="16370300" y="955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130277</xdr:rowOff>
    </xdr:from>
    <xdr:to>
      <xdr:col>81</xdr:col>
      <xdr:colOff>101600</xdr:colOff>
      <xdr:row>56</xdr:row>
      <xdr:rowOff>60427</xdr:rowOff>
    </xdr:to>
    <xdr:sp macro="" textlink="">
      <xdr:nvSpPr>
        <xdr:cNvPr id="580" name="楕円 579">
          <a:extLst>
            <a:ext uri="{FF2B5EF4-FFF2-40B4-BE49-F238E27FC236}">
              <a16:creationId xmlns:a16="http://schemas.microsoft.com/office/drawing/2014/main" id="{00000000-0008-0000-0700-000044020000}"/>
            </a:ext>
          </a:extLst>
        </xdr:cNvPr>
        <xdr:cNvSpPr/>
      </xdr:nvSpPr>
      <xdr:spPr>
        <a:xfrm>
          <a:off x="15430500" y="956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76954</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335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27142</xdr:rowOff>
    </xdr:from>
    <xdr:to>
      <xdr:col>76</xdr:col>
      <xdr:colOff>165100</xdr:colOff>
      <xdr:row>54</xdr:row>
      <xdr:rowOff>128742</xdr:rowOff>
    </xdr:to>
    <xdr:sp macro="" textlink="">
      <xdr:nvSpPr>
        <xdr:cNvPr id="582" name="楕円 581">
          <a:extLst>
            <a:ext uri="{FF2B5EF4-FFF2-40B4-BE49-F238E27FC236}">
              <a16:creationId xmlns:a16="http://schemas.microsoft.com/office/drawing/2014/main" id="{00000000-0008-0000-0700-000046020000}"/>
            </a:ext>
          </a:extLst>
        </xdr:cNvPr>
        <xdr:cNvSpPr/>
      </xdr:nvSpPr>
      <xdr:spPr>
        <a:xfrm>
          <a:off x="14541500" y="928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145269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292795" y="9060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124310</xdr:rowOff>
    </xdr:from>
    <xdr:to>
      <xdr:col>72</xdr:col>
      <xdr:colOff>38100</xdr:colOff>
      <xdr:row>55</xdr:row>
      <xdr:rowOff>54460</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3652500" y="938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70987</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915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7518</xdr:rowOff>
    </xdr:from>
    <xdr:to>
      <xdr:col>67</xdr:col>
      <xdr:colOff>101600</xdr:colOff>
      <xdr:row>56</xdr:row>
      <xdr:rowOff>109118</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2763500" y="960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100245</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7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7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7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7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7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災害復旧費グラフ枠">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52181</xdr:rowOff>
    </xdr:from>
    <xdr:to>
      <xdr:col>85</xdr:col>
      <xdr:colOff>126364</xdr:colOff>
      <xdr:row>78</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flipV="1">
          <a:off x="16317595" y="12225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8" name="災害復旧費最小値テキスト">
          <a:extLst>
            <a:ext uri="{FF2B5EF4-FFF2-40B4-BE49-F238E27FC236}">
              <a16:creationId xmlns:a16="http://schemas.microsoft.com/office/drawing/2014/main" id="{00000000-0008-0000-0700-000060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170308</xdr:rowOff>
    </xdr:from>
    <xdr:ext cx="599010" cy="259045"/>
    <xdr:sp macro="" textlink="">
      <xdr:nvSpPr>
        <xdr:cNvPr id="610" name="災害復旧費最大値テキスト">
          <a:extLst>
            <a:ext uri="{FF2B5EF4-FFF2-40B4-BE49-F238E27FC236}">
              <a16:creationId xmlns:a16="http://schemas.microsoft.com/office/drawing/2014/main" id="{00000000-0008-0000-0700-000062020000}"/>
            </a:ext>
          </a:extLst>
        </xdr:cNvPr>
        <xdr:cNvSpPr txBox="1"/>
      </xdr:nvSpPr>
      <xdr:spPr>
        <a:xfrm>
          <a:off x="16370300" y="1200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52181</xdr:rowOff>
    </xdr:from>
    <xdr:to>
      <xdr:col>86</xdr:col>
      <xdr:colOff>25400</xdr:colOff>
      <xdr:row>71</xdr:row>
      <xdr:rowOff>52181</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6230600" y="1222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76350</xdr:rowOff>
    </xdr:from>
    <xdr:to>
      <xdr:col>85</xdr:col>
      <xdr:colOff>127000</xdr:colOff>
      <xdr:row>76</xdr:row>
      <xdr:rowOff>19852</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flipV="1">
          <a:off x="15481300" y="12420750"/>
          <a:ext cx="838200" cy="62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19304</xdr:rowOff>
    </xdr:from>
    <xdr:ext cx="534377" cy="259045"/>
    <xdr:sp macro="" textlink="">
      <xdr:nvSpPr>
        <xdr:cNvPr id="613" name="災害復旧費平均値テキスト">
          <a:extLst>
            <a:ext uri="{FF2B5EF4-FFF2-40B4-BE49-F238E27FC236}">
              <a16:creationId xmlns:a16="http://schemas.microsoft.com/office/drawing/2014/main" id="{00000000-0008-0000-0700-000065020000}"/>
            </a:ext>
          </a:extLst>
        </xdr:cNvPr>
        <xdr:cNvSpPr txBox="1"/>
      </xdr:nvSpPr>
      <xdr:spPr>
        <a:xfrm>
          <a:off x="16370300" y="13220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40877</xdr:rowOff>
    </xdr:from>
    <xdr:to>
      <xdr:col>85</xdr:col>
      <xdr:colOff>177800</xdr:colOff>
      <xdr:row>77</xdr:row>
      <xdr:rowOff>142477</xdr:rowOff>
    </xdr:to>
    <xdr:sp macro="" textlink="">
      <xdr:nvSpPr>
        <xdr:cNvPr id="614" name="フローチャート: 判断 613">
          <a:extLst>
            <a:ext uri="{FF2B5EF4-FFF2-40B4-BE49-F238E27FC236}">
              <a16:creationId xmlns:a16="http://schemas.microsoft.com/office/drawing/2014/main" id="{00000000-0008-0000-0700-000066020000}"/>
            </a:ext>
          </a:extLst>
        </xdr:cNvPr>
        <xdr:cNvSpPr/>
      </xdr:nvSpPr>
      <xdr:spPr>
        <a:xfrm>
          <a:off x="16268700" y="132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19852</xdr:rowOff>
    </xdr:from>
    <xdr:to>
      <xdr:col>81</xdr:col>
      <xdr:colOff>50800</xdr:colOff>
      <xdr:row>77</xdr:row>
      <xdr:rowOff>154977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flipV="1">
          <a:off x="14592300" y="13050052"/>
          <a:ext cx="889000" cy="30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51798</xdr:rowOff>
    </xdr:from>
    <xdr:to>
      <xdr:col>81</xdr:col>
      <xdr:colOff>101600</xdr:colOff>
      <xdr:row>77</xdr:row>
      <xdr:rowOff>153398</xdr:rowOff>
    </xdr:to>
    <xdr:sp macro="" textlink="">
      <xdr:nvSpPr>
        <xdr:cNvPr id="616" name="フローチャート: 判断 615">
          <a:extLst>
            <a:ext uri="{FF2B5EF4-FFF2-40B4-BE49-F238E27FC236}">
              <a16:creationId xmlns:a16="http://schemas.microsoft.com/office/drawing/2014/main" id="{00000000-0008-0000-0700-000068020000}"/>
            </a:ext>
          </a:extLst>
        </xdr:cNvPr>
        <xdr:cNvSpPr/>
      </xdr:nvSpPr>
      <xdr:spPr>
        <a:xfrm>
          <a:off x="15430500" y="1325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144525</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5214111" y="1334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154977</xdr:rowOff>
    </xdr:from>
    <xdr:to>
      <xdr:col>76</xdr:col>
      <xdr:colOff>114300</xdr:colOff>
      <xdr:row>77</xdr:row>
      <xdr:rowOff>161199</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flipV="1">
          <a:off x="13703300" y="13356627"/>
          <a:ext cx="889000" cy="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55136</xdr:rowOff>
    </xdr:from>
    <xdr:to>
      <xdr:col>76</xdr:col>
      <xdr:colOff>165100</xdr:colOff>
      <xdr:row>77</xdr:row>
      <xdr:rowOff>156736</xdr:rowOff>
    </xdr:to>
    <xdr:sp macro="" textlink="">
      <xdr:nvSpPr>
        <xdr:cNvPr id="619" name="フローチャート: 判断 618">
          <a:extLst>
            <a:ext uri="{FF2B5EF4-FFF2-40B4-BE49-F238E27FC236}">
              <a16:creationId xmlns:a16="http://schemas.microsoft.com/office/drawing/2014/main" id="{00000000-0008-0000-0700-00006B020000}"/>
            </a:ext>
          </a:extLst>
        </xdr:cNvPr>
        <xdr:cNvSpPr/>
      </xdr:nvSpPr>
      <xdr:spPr>
        <a:xfrm>
          <a:off x="14541500" y="1325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1813</xdr:rowOff>
    </xdr:from>
    <xdr:ext cx="534377"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4325111" y="1303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161199</xdr:rowOff>
    </xdr:from>
    <xdr:to>
      <xdr:col>71</xdr:col>
      <xdr:colOff>177800</xdr:colOff>
      <xdr:row>78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2814300" y="13362849"/>
          <a:ext cx="889000" cy="3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55930</xdr:rowOff>
    </xdr:from>
    <xdr:to>
      <xdr:col>72</xdr:col>
      <xdr:colOff>38100</xdr:colOff>
      <xdr:row>77</xdr:row>
      <xdr:rowOff>157530</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3652500" y="132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2607</xdr:rowOff>
    </xdr:from>
    <xdr:ext cx="534377"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3436111" y="130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73840</xdr:rowOff>
    </xdr:from>
    <xdr:to>
      <xdr:col>67</xdr:col>
      <xdr:colOff>101600</xdr:colOff>
      <xdr:row>78</xdr:row>
      <xdr:rowOff>3990</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2763500" y="1327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20517</xdr:rowOff>
    </xdr:from>
    <xdr:ext cx="534377"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547111" y="1305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25550</xdr:rowOff>
    </xdr:from>
    <xdr:to>
      <xdr:col>85</xdr:col>
      <xdr:colOff>177800</xdr:colOff>
      <xdr:row>72</xdr:row>
      <xdr:rowOff>127150</xdr:rowOff>
    </xdr:to>
    <xdr:sp macro="" textlink="">
      <xdr:nvSpPr>
        <xdr:cNvPr id="631" name="楕円 630">
          <a:extLst>
            <a:ext uri="{FF2B5EF4-FFF2-40B4-BE49-F238E27FC236}">
              <a16:creationId xmlns:a16="http://schemas.microsoft.com/office/drawing/2014/main" id="{00000000-0008-0000-0700-000077020000}"/>
            </a:ext>
          </a:extLst>
        </xdr:cNvPr>
        <xdr:cNvSpPr/>
      </xdr:nvSpPr>
      <xdr:spPr>
        <a:xfrm>
          <a:off x="16268700" y="123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48427</xdr:rowOff>
    </xdr:from>
    <xdr:ext cx="599010" cy="259045"/>
    <xdr:sp macro="" textlink="">
      <xdr:nvSpPr>
        <xdr:cNvPr id="632" name="災害復旧費該当値テキスト">
          <a:extLst>
            <a:ext uri="{FF2B5EF4-FFF2-40B4-BE49-F238E27FC236}">
              <a16:creationId xmlns:a16="http://schemas.microsoft.com/office/drawing/2014/main" id="{00000000-0008-0000-0700-000078020000}"/>
            </a:ext>
          </a:extLst>
        </xdr:cNvPr>
        <xdr:cNvSpPr txBox="1"/>
      </xdr:nvSpPr>
      <xdr:spPr>
        <a:xfrm>
          <a:off x="16370300" y="122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140501</xdr:rowOff>
    </xdr:from>
    <xdr:to>
      <xdr:col>81</xdr:col>
      <xdr:colOff>101600</xdr:colOff>
      <xdr:row>76</xdr:row>
      <xdr:rowOff>70650</xdr:rowOff>
    </xdr:to>
    <xdr:sp macro="" textlink="">
      <xdr:nvSpPr>
        <xdr:cNvPr id="633" name="楕円 632">
          <a:extLst>
            <a:ext uri="{FF2B5EF4-FFF2-40B4-BE49-F238E27FC236}">
              <a16:creationId xmlns:a16="http://schemas.microsoft.com/office/drawing/2014/main" id="{00000000-0008-0000-0700-000079020000}"/>
            </a:ext>
          </a:extLst>
        </xdr:cNvPr>
        <xdr:cNvSpPr/>
      </xdr:nvSpPr>
      <xdr:spPr>
        <a:xfrm>
          <a:off x="15430500" y="129992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87178</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277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104177</xdr:rowOff>
    </xdr:from>
    <xdr:to>
      <xdr:col>76</xdr:col>
      <xdr:colOff>165100</xdr:colOff>
      <xdr:row>78</xdr:row>
      <xdr:rowOff>34327</xdr:rowOff>
    </xdr:to>
    <xdr:sp macro="" textlink="">
      <xdr:nvSpPr>
        <xdr:cNvPr id="635" name="楕円 634">
          <a:extLst>
            <a:ext uri="{FF2B5EF4-FFF2-40B4-BE49-F238E27FC236}">
              <a16:creationId xmlns:a16="http://schemas.microsoft.com/office/drawing/2014/main" id="{00000000-0008-0000-0700-00007B020000}"/>
            </a:ext>
          </a:extLst>
        </xdr:cNvPr>
        <xdr:cNvSpPr/>
      </xdr:nvSpPr>
      <xdr:spPr>
        <a:xfrm>
          <a:off x="14541500" y="1330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25454</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57428" y="13398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110399</xdr:rowOff>
    </xdr:from>
    <xdr:to>
      <xdr:col>72</xdr:col>
      <xdr:colOff>38100</xdr:colOff>
      <xdr:row>78</xdr:row>
      <xdr:rowOff>40549</xdr:rowOff>
    </xdr:to>
    <xdr:sp macro="" textlink="">
      <xdr:nvSpPr>
        <xdr:cNvPr id="637" name="楕円 636">
          <a:extLst>
            <a:ext uri="{FF2B5EF4-FFF2-40B4-BE49-F238E27FC236}">
              <a16:creationId xmlns:a16="http://schemas.microsoft.com/office/drawing/2014/main" id="{00000000-0008-0000-0700-00007D020000}"/>
            </a:ext>
          </a:extLst>
        </xdr:cNvPr>
        <xdr:cNvSpPr/>
      </xdr:nvSpPr>
      <xdr:spPr>
        <a:xfrm>
          <a:off x="13652500" y="1331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31676</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404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id="{00000000-0008-0000-07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id="{00000000-0008-0000-07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id="{00000000-0008-0000-07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7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7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7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公債費グラフ枠">
          <a:extLst>
            <a:ext uri="{FF2B5EF4-FFF2-40B4-BE49-F238E27FC236}">
              <a16:creationId xmlns:a16="http://schemas.microsoft.com/office/drawing/2014/main" id="{00000000-0008-0000-0700-00009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85390</xdr:rowOff>
    </xdr:from>
    <xdr:to>
      <xdr:col>85</xdr:col>
      <xdr:colOff>126364</xdr:colOff>
      <xdr:row>98</xdr:row>
      <xdr:rowOff>25400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flipV="1">
          <a:off x="16317595" y="15515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29227</xdr:rowOff>
    </xdr:from>
    <xdr:ext cx="249299" cy="259045"/>
    <xdr:sp macro="" textlink="">
      <xdr:nvSpPr>
        <xdr:cNvPr id="661" name="公債費最小値テキスト">
          <a:extLst>
            <a:ext uri="{FF2B5EF4-FFF2-40B4-BE49-F238E27FC236}">
              <a16:creationId xmlns:a16="http://schemas.microsoft.com/office/drawing/2014/main" id="{00000000-0008-0000-0700-000095020000}"/>
            </a:ext>
          </a:extLst>
        </xdr:cNvPr>
        <xdr:cNvSpPr txBox="1"/>
      </xdr:nvSpPr>
      <xdr:spPr>
        <a:xfrm>
          <a:off x="16370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25400</xdr:rowOff>
    </xdr:from>
    <xdr:to>
      <xdr:col>86</xdr:col>
      <xdr:colOff>25400</xdr:colOff>
      <xdr:row>98</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6230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32067</xdr:rowOff>
    </xdr:from>
    <xdr:ext cx="599010" cy="259045"/>
    <xdr:sp macro="" textlink="">
      <xdr:nvSpPr>
        <xdr:cNvPr id="663" name="公債費最大値テキスト">
          <a:extLst>
            <a:ext uri="{FF2B5EF4-FFF2-40B4-BE49-F238E27FC236}">
              <a16:creationId xmlns:a16="http://schemas.microsoft.com/office/drawing/2014/main" id="{00000000-0008-0000-0700-000097020000}"/>
            </a:ext>
          </a:extLst>
        </xdr:cNvPr>
        <xdr:cNvSpPr txBox="1"/>
      </xdr:nvSpPr>
      <xdr:spPr>
        <a:xfrm>
          <a:off x="16370300" y="1529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229,503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85390</xdr:rowOff>
    </xdr:from>
    <xdr:to>
      <xdr:col>86</xdr:col>
      <xdr:colOff>25400</xdr:colOff>
      <xdr:row>90</xdr:row>
      <xdr:rowOff>85390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6230600" y="1551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117314</xdr:rowOff>
    </xdr:from>
    <xdr:to>
      <xdr:col>85</xdr:col>
      <xdr:colOff>127000</xdr:colOff>
      <xdr:row>95</xdr:row>
      <xdr:rowOff>168430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flipV="1">
          <a:off x="15481300" y="16405064"/>
          <a:ext cx="838200" cy="5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47986</xdr:rowOff>
    </xdr:from>
    <xdr:ext cx="599010" cy="259045"/>
    <xdr:sp macro="" textlink="">
      <xdr:nvSpPr>
        <xdr:cNvPr id="666" name="公債費平均値テキスト">
          <a:extLst>
            <a:ext uri="{FF2B5EF4-FFF2-40B4-BE49-F238E27FC236}">
              <a16:creationId xmlns:a16="http://schemas.microsoft.com/office/drawing/2014/main" id="{00000000-0008-0000-0700-00009A020000}"/>
            </a:ext>
          </a:extLst>
        </xdr:cNvPr>
        <xdr:cNvSpPr txBox="1"/>
      </xdr:nvSpPr>
      <xdr:spPr>
        <a:xfrm>
          <a:off x="16370300" y="1599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25109</xdr:rowOff>
    </xdr:from>
    <xdr:to>
      <xdr:col>85</xdr:col>
      <xdr:colOff>177800</xdr:colOff>
      <xdr:row>94</xdr:row>
      <xdr:rowOff>126709</xdr:rowOff>
    </xdr:to>
    <xdr:sp macro="" textlink="">
      <xdr:nvSpPr>
        <xdr:cNvPr id="667" name="フローチャート: 判断 666">
          <a:extLst>
            <a:ext uri="{FF2B5EF4-FFF2-40B4-BE49-F238E27FC236}">
              <a16:creationId xmlns:a16="http://schemas.microsoft.com/office/drawing/2014/main" id="{00000000-0008-0000-0700-00009B020000}"/>
            </a:ext>
          </a:extLst>
        </xdr:cNvPr>
        <xdr:cNvSpPr/>
      </xdr:nvSpPr>
      <xdr:spPr>
        <a:xfrm>
          <a:off x="16268700" y="1614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158108</xdr:rowOff>
    </xdr:from>
    <xdr:to>
      <xdr:col>81</xdr:col>
      <xdr:colOff>50800</xdr:colOff>
      <xdr:row>95</xdr:row>
      <xdr:rowOff>168430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4592300" y="16445858"/>
          <a:ext cx="889000" cy="1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23326</xdr:rowOff>
    </xdr:from>
    <xdr:to>
      <xdr:col>81</xdr:col>
      <xdr:colOff>101600</xdr:colOff>
      <xdr:row>94</xdr:row>
      <xdr:rowOff>124926</xdr:rowOff>
    </xdr:to>
    <xdr:sp macro="" textlink="">
      <xdr:nvSpPr>
        <xdr:cNvPr id="669" name="フローチャート: 判断 668">
          <a:extLst>
            <a:ext uri="{FF2B5EF4-FFF2-40B4-BE49-F238E27FC236}">
              <a16:creationId xmlns:a16="http://schemas.microsoft.com/office/drawing/2014/main" id="{00000000-0008-0000-0700-00009D020000}"/>
            </a:ext>
          </a:extLst>
        </xdr:cNvPr>
        <xdr:cNvSpPr/>
      </xdr:nvSpPr>
      <xdr:spPr>
        <a:xfrm>
          <a:off x="15430500" y="1613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141453</xdr:rowOff>
    </xdr:from>
    <xdr:ext cx="599010"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181795" y="1591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158108</xdr:rowOff>
    </xdr:from>
    <xdr:to>
      <xdr:col>76</xdr:col>
      <xdr:colOff>114300</xdr:colOff>
      <xdr:row>96</xdr:row>
      <xdr:rowOff>29921</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3703300" y="16445858"/>
          <a:ext cx="889000" cy="4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14616</xdr:rowOff>
    </xdr:from>
    <xdr:to>
      <xdr:col>76</xdr:col>
      <xdr:colOff>165100</xdr:colOff>
      <xdr:row>94</xdr:row>
      <xdr:rowOff>116216</xdr:rowOff>
    </xdr:to>
    <xdr:sp macro="" textlink="">
      <xdr:nvSpPr>
        <xdr:cNvPr id="672" name="フローチャート: 判断 671">
          <a:extLst>
            <a:ext uri="{FF2B5EF4-FFF2-40B4-BE49-F238E27FC236}">
              <a16:creationId xmlns:a16="http://schemas.microsoft.com/office/drawing/2014/main" id="{00000000-0008-0000-0700-0000A0020000}"/>
            </a:ext>
          </a:extLst>
        </xdr:cNvPr>
        <xdr:cNvSpPr/>
      </xdr:nvSpPr>
      <xdr:spPr>
        <a:xfrm>
          <a:off x="14541500" y="161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132743</xdr:rowOff>
    </xdr:from>
    <xdr:ext cx="599010"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4292795" y="15906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23183</xdr:rowOff>
    </xdr:from>
    <xdr:to>
      <xdr:col>71</xdr:col>
      <xdr:colOff>177800</xdr:colOff>
      <xdr:row>96</xdr:row>
      <xdr:rowOff>29921</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814300" y="16482383"/>
          <a:ext cx="889000" cy="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37751</xdr:rowOff>
    </xdr:from>
    <xdr:to>
      <xdr:col>72</xdr:col>
      <xdr:colOff>38100</xdr:colOff>
      <xdr:row>94</xdr:row>
      <xdr:rowOff>139351</xdr:rowOff>
    </xdr:to>
    <xdr:sp macro="" textlink="">
      <xdr:nvSpPr>
        <xdr:cNvPr id="675" name="フローチャート: 判断 674">
          <a:extLst>
            <a:ext uri="{FF2B5EF4-FFF2-40B4-BE49-F238E27FC236}">
              <a16:creationId xmlns:a16="http://schemas.microsoft.com/office/drawing/2014/main" id="{00000000-0008-0000-0700-0000A3020000}"/>
            </a:ext>
          </a:extLst>
        </xdr:cNvPr>
        <xdr:cNvSpPr/>
      </xdr:nvSpPr>
      <xdr:spPr>
        <a:xfrm>
          <a:off x="13652500" y="1615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155878</xdr:rowOff>
    </xdr:from>
    <xdr:ext cx="599010"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3403795" y="1592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62891</xdr:rowOff>
    </xdr:from>
    <xdr:to>
      <xdr:col>67</xdr:col>
      <xdr:colOff>101600</xdr:colOff>
      <xdr:row>94</xdr:row>
      <xdr:rowOff>164491</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2763500" y="1617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9568</xdr:rowOff>
    </xdr:from>
    <xdr:ext cx="599010"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514795" y="15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66514</xdr:rowOff>
    </xdr:from>
    <xdr:to>
      <xdr:col>85</xdr:col>
      <xdr:colOff>177800</xdr:colOff>
      <xdr:row>95</xdr:row>
      <xdr:rowOff>168114</xdr:rowOff>
    </xdr:to>
    <xdr:sp macro="" textlink="">
      <xdr:nvSpPr>
        <xdr:cNvPr id="684" name="楕円 683">
          <a:extLst>
            <a:ext uri="{FF2B5EF4-FFF2-40B4-BE49-F238E27FC236}">
              <a16:creationId xmlns:a16="http://schemas.microsoft.com/office/drawing/2014/main" id="{00000000-0008-0000-0700-0000AC020000}"/>
            </a:ext>
          </a:extLst>
        </xdr:cNvPr>
        <xdr:cNvSpPr/>
      </xdr:nvSpPr>
      <xdr:spPr>
        <a:xfrm>
          <a:off x="16268700" y="1635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44941</xdr:rowOff>
    </xdr:from>
    <xdr:ext cx="534377" cy="259045"/>
    <xdr:sp macro="" textlink="">
      <xdr:nvSpPr>
        <xdr:cNvPr id="685" name="公債費該当値テキスト">
          <a:extLst>
            <a:ext uri="{FF2B5EF4-FFF2-40B4-BE49-F238E27FC236}">
              <a16:creationId xmlns:a16="http://schemas.microsoft.com/office/drawing/2014/main" id="{00000000-0008-0000-0700-0000AD020000}"/>
            </a:ext>
          </a:extLst>
        </xdr:cNvPr>
        <xdr:cNvSpPr txBox="1"/>
      </xdr:nvSpPr>
      <xdr:spPr>
        <a:xfrm>
          <a:off x="16370300" y="1633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117630</xdr:rowOff>
    </xdr:from>
    <xdr:to>
      <xdr:col>81</xdr:col>
      <xdr:colOff>101600</xdr:colOff>
      <xdr:row>96</xdr:row>
      <xdr:rowOff>47780</xdr:rowOff>
    </xdr:to>
    <xdr:sp macro="" textlink="">
      <xdr:nvSpPr>
        <xdr:cNvPr id="686" name="楕円 685">
          <a:extLst>
            <a:ext uri="{FF2B5EF4-FFF2-40B4-BE49-F238E27FC236}">
              <a16:creationId xmlns:a16="http://schemas.microsoft.com/office/drawing/2014/main" id="{00000000-0008-0000-0700-0000AE020000}"/>
            </a:ext>
          </a:extLst>
        </xdr:cNvPr>
        <xdr:cNvSpPr/>
      </xdr:nvSpPr>
      <xdr:spPr>
        <a:xfrm>
          <a:off x="15430500" y="1640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38907</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214111" y="1649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107308</xdr:rowOff>
    </xdr:from>
    <xdr:to>
      <xdr:col>76</xdr:col>
      <xdr:colOff>165100</xdr:colOff>
      <xdr:row>96</xdr:row>
      <xdr:rowOff>37458</xdr:rowOff>
    </xdr:to>
    <xdr:sp macro="" textlink="">
      <xdr:nvSpPr>
        <xdr:cNvPr id="688" name="楕円 687">
          <a:extLst>
            <a:ext uri="{FF2B5EF4-FFF2-40B4-BE49-F238E27FC236}">
              <a16:creationId xmlns:a16="http://schemas.microsoft.com/office/drawing/2014/main" id="{00000000-0008-0000-0700-0000B0020000}"/>
            </a:ext>
          </a:extLst>
        </xdr:cNvPr>
        <xdr:cNvSpPr/>
      </xdr:nvSpPr>
      <xdr:spPr>
        <a:xfrm>
          <a:off x="14541500" y="1639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28585</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4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150571</xdr:rowOff>
    </xdr:from>
    <xdr:to>
      <xdr:col>72</xdr:col>
      <xdr:colOff>38100</xdr:colOff>
      <xdr:row>96</xdr:row>
      <xdr:rowOff>80721</xdr:rowOff>
    </xdr:to>
    <xdr:sp macro="" textlink="">
      <xdr:nvSpPr>
        <xdr:cNvPr id="690" name="楕円 689">
          <a:extLst>
            <a:ext uri="{FF2B5EF4-FFF2-40B4-BE49-F238E27FC236}">
              <a16:creationId xmlns:a16="http://schemas.microsoft.com/office/drawing/2014/main" id="{00000000-0008-0000-0700-0000B2020000}"/>
            </a:ext>
          </a:extLst>
        </xdr:cNvPr>
        <xdr:cNvSpPr/>
      </xdr:nvSpPr>
      <xdr:spPr>
        <a:xfrm>
          <a:off x="13652500" y="1643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71848</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36111" y="1653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143833</xdr:rowOff>
    </xdr:from>
    <xdr:to>
      <xdr:col>67</xdr:col>
      <xdr:colOff>101600</xdr:colOff>
      <xdr:row>96</xdr:row>
      <xdr:rowOff>73983</xdr:rowOff>
    </xdr:to>
    <xdr:sp macro="" textlink="">
      <xdr:nvSpPr>
        <xdr:cNvPr id="692" name="楕円 691">
          <a:extLst>
            <a:ext uri="{FF2B5EF4-FFF2-40B4-BE49-F238E27FC236}">
              <a16:creationId xmlns:a16="http://schemas.microsoft.com/office/drawing/2014/main" id="{00000000-0008-0000-0700-0000B4020000}"/>
            </a:ext>
          </a:extLst>
        </xdr:cNvPr>
        <xdr:cNvSpPr/>
      </xdr:nvSpPr>
      <xdr:spPr>
        <a:xfrm>
          <a:off x="12763500" y="1643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65110</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47111" y="1652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a:extLst>
            <a:ext uri="{FF2B5EF4-FFF2-40B4-BE49-F238E27FC236}">
              <a16:creationId xmlns:a16="http://schemas.microsoft.com/office/drawing/2014/main" id="{00000000-0008-0000-0700-0000B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a:extLst>
            <a:ext uri="{FF2B5EF4-FFF2-40B4-BE49-F238E27FC236}">
              <a16:creationId xmlns:a16="http://schemas.microsoft.com/office/drawing/2014/main" id="{00000000-0008-0000-0700-0000B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a:extLst>
            <a:ext uri="{FF2B5EF4-FFF2-40B4-BE49-F238E27FC236}">
              <a16:creationId xmlns:a16="http://schemas.microsoft.com/office/drawing/2014/main" id="{00000000-0008-0000-0700-0000B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a:extLst>
            <a:ext uri="{FF2B5EF4-FFF2-40B4-BE49-F238E27FC236}">
              <a16:creationId xmlns:a16="http://schemas.microsoft.com/office/drawing/2014/main" id="{00000000-0008-0000-0700-0000B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a:extLst>
            <a:ext uri="{FF2B5EF4-FFF2-40B4-BE49-F238E27FC236}">
              <a16:creationId xmlns:a16="http://schemas.microsoft.com/office/drawing/2014/main" id="{00000000-0008-0000-0700-0000B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a:extLst>
            <a:ext uri="{FF2B5EF4-FFF2-40B4-BE49-F238E27FC236}">
              <a16:creationId xmlns:a16="http://schemas.microsoft.com/office/drawing/2014/main" id="{00000000-0008-0000-0700-0000B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a:extLst>
            <a:ext uri="{FF2B5EF4-FFF2-40B4-BE49-F238E27FC236}">
              <a16:creationId xmlns:a16="http://schemas.microsoft.com/office/drawing/2014/main" id="{00000000-0008-0000-0700-0000B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a:extLst>
            <a:ext uri="{FF2B5EF4-FFF2-40B4-BE49-F238E27FC236}">
              <a16:creationId xmlns:a16="http://schemas.microsoft.com/office/drawing/2014/main" id="{00000000-0008-0000-0700-0000B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諸支出金グラフ枠">
          <a:extLst>
            <a:ext uri="{FF2B5EF4-FFF2-40B4-BE49-F238E27FC236}">
              <a16:creationId xmlns:a16="http://schemas.microsoft.com/office/drawing/2014/main" id="{00000000-0008-0000-0700-0000C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68880</xdr:rowOff>
    </xdr:from>
    <xdr:to>
      <xdr:col>116</xdr:col>
      <xdr:colOff>62864</xdr:colOff>
      <xdr:row>38</xdr:row>
      <xdr:rowOff>139700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flipV="1">
          <a:off x="22159595" y="5555280"/>
          <a:ext cx="1269" cy="109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5961</xdr:rowOff>
    </xdr:from>
    <xdr:ext cx="249299" cy="259045"/>
    <xdr:sp macro="" textlink="">
      <xdr:nvSpPr>
        <xdr:cNvPr id="716" name="諸支出金最小値テキスト">
          <a:extLst>
            <a:ext uri="{FF2B5EF4-FFF2-40B4-BE49-F238E27FC236}">
              <a16:creationId xmlns:a16="http://schemas.microsoft.com/office/drawing/2014/main" id="{00000000-0008-0000-0700-0000CC020000}"/>
            </a:ext>
          </a:extLst>
        </xdr:cNvPr>
        <xdr:cNvSpPr txBox="1"/>
      </xdr:nvSpPr>
      <xdr:spPr>
        <a:xfrm>
          <a:off x="22212300" y="6692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15557</xdr:rowOff>
    </xdr:from>
    <xdr:ext cx="534377" cy="259045"/>
    <xdr:sp macro="" textlink="">
      <xdr:nvSpPr>
        <xdr:cNvPr id="718" name="諸支出金最大値テキスト">
          <a:extLst>
            <a:ext uri="{FF2B5EF4-FFF2-40B4-BE49-F238E27FC236}">
              <a16:creationId xmlns:a16="http://schemas.microsoft.com/office/drawing/2014/main" id="{00000000-0008-0000-0700-0000CE020000}"/>
            </a:ext>
          </a:extLst>
        </xdr:cNvPr>
        <xdr:cNvSpPr txBox="1"/>
      </xdr:nvSpPr>
      <xdr:spPr>
        <a:xfrm>
          <a:off x="22212300" y="533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68880</xdr:rowOff>
    </xdr:from>
    <xdr:to>
      <xdr:col>116</xdr:col>
      <xdr:colOff>152400</xdr:colOff>
      <xdr:row>32</xdr:row>
      <xdr:rowOff>68880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22072600" y="555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94861</xdr:rowOff>
    </xdr:from>
    <xdr:ext cx="378565" cy="259045"/>
    <xdr:sp macro="" textlink="">
      <xdr:nvSpPr>
        <xdr:cNvPr id="721" name="諸支出金平均値テキスト">
          <a:extLst>
            <a:ext uri="{FF2B5EF4-FFF2-40B4-BE49-F238E27FC236}">
              <a16:creationId xmlns:a16="http://schemas.microsoft.com/office/drawing/2014/main" id="{00000000-0008-0000-0700-0000D1020000}"/>
            </a:ext>
          </a:extLst>
        </xdr:cNvPr>
        <xdr:cNvSpPr txBox="1"/>
      </xdr:nvSpPr>
      <xdr:spPr>
        <a:xfrm>
          <a:off x="22212300" y="6438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71984</xdr:rowOff>
    </xdr:from>
    <xdr:to>
      <xdr:col>116</xdr:col>
      <xdr:colOff>114300</xdr:colOff>
      <xdr:row>39</xdr:row>
      <xdr:rowOff>2134</xdr:rowOff>
    </xdr:to>
    <xdr:sp macro="" textlink="">
      <xdr:nvSpPr>
        <xdr:cNvPr id="722" name="フローチャート: 判断 721">
          <a:extLst>
            <a:ext uri="{FF2B5EF4-FFF2-40B4-BE49-F238E27FC236}">
              <a16:creationId xmlns:a16="http://schemas.microsoft.com/office/drawing/2014/main" id="{00000000-0008-0000-0700-0000D2020000}"/>
            </a:ext>
          </a:extLst>
        </xdr:cNvPr>
        <xdr:cNvSpPr/>
      </xdr:nvSpPr>
      <xdr:spPr>
        <a:xfrm>
          <a:off x="22110700" y="65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48392</xdr:rowOff>
    </xdr:from>
    <xdr:to>
      <xdr:col>112</xdr:col>
      <xdr:colOff>38100</xdr:colOff>
      <xdr:row>38</xdr:row>
      <xdr:rowOff>149992</xdr:rowOff>
    </xdr:to>
    <xdr:sp macro="" textlink="">
      <xdr:nvSpPr>
        <xdr:cNvPr id="724" name="フローチャート: 判断 723">
          <a:extLst>
            <a:ext uri="{FF2B5EF4-FFF2-40B4-BE49-F238E27FC236}">
              <a16:creationId xmlns:a16="http://schemas.microsoft.com/office/drawing/2014/main" id="{00000000-0008-0000-0700-0000D4020000}"/>
            </a:ext>
          </a:extLst>
        </xdr:cNvPr>
        <xdr:cNvSpPr/>
      </xdr:nvSpPr>
      <xdr:spPr>
        <a:xfrm>
          <a:off x="21272500" y="65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166519</xdr:rowOff>
    </xdr:from>
    <xdr:ext cx="378565"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21134017" y="633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77287</xdr:rowOff>
    </xdr:from>
    <xdr:to>
      <xdr:col>107</xdr:col>
      <xdr:colOff>101600</xdr:colOff>
      <xdr:row>39</xdr:row>
      <xdr:rowOff>7437</xdr:rowOff>
    </xdr:to>
    <xdr:sp macro="" textlink="">
      <xdr:nvSpPr>
        <xdr:cNvPr id="727" name="フローチャート: 判断 726">
          <a:extLst>
            <a:ext uri="{FF2B5EF4-FFF2-40B4-BE49-F238E27FC236}">
              <a16:creationId xmlns:a16="http://schemas.microsoft.com/office/drawing/2014/main" id="{00000000-0008-0000-0700-0000D7020000}"/>
            </a:ext>
          </a:extLst>
        </xdr:cNvPr>
        <xdr:cNvSpPr/>
      </xdr:nvSpPr>
      <xdr:spPr>
        <a:xfrm>
          <a:off x="20383500" y="659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23964</xdr:rowOff>
    </xdr:from>
    <xdr:ext cx="378565"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20245017" y="6367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83688</xdr:rowOff>
    </xdr:from>
    <xdr:to>
      <xdr:col>102</xdr:col>
      <xdr:colOff>165100</xdr:colOff>
      <xdr:row>39</xdr:row>
      <xdr:rowOff>13838</xdr:rowOff>
    </xdr:to>
    <xdr:sp macro="" textlink="">
      <xdr:nvSpPr>
        <xdr:cNvPr id="730" name="フローチャート: 判断 729">
          <a:extLst>
            <a:ext uri="{FF2B5EF4-FFF2-40B4-BE49-F238E27FC236}">
              <a16:creationId xmlns:a16="http://schemas.microsoft.com/office/drawing/2014/main" id="{00000000-0008-0000-0700-0000DA020000}"/>
            </a:ext>
          </a:extLst>
        </xdr:cNvPr>
        <xdr:cNvSpPr/>
      </xdr:nvSpPr>
      <xdr:spPr>
        <a:xfrm>
          <a:off x="19494500" y="659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30365</xdr:rowOff>
    </xdr:from>
    <xdr:ext cx="378565"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9356017" y="637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85791</xdr:rowOff>
    </xdr:from>
    <xdr:to>
      <xdr:col>98</xdr:col>
      <xdr:colOff>38100</xdr:colOff>
      <xdr:row>39</xdr:row>
      <xdr:rowOff>15941</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18605500" y="660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32468</xdr:rowOff>
    </xdr:from>
    <xdr:ext cx="313932"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499333" y="63761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a:extLst>
            <a:ext uri="{FF2B5EF4-FFF2-40B4-BE49-F238E27FC236}">
              <a16:creationId xmlns:a16="http://schemas.microsoft.com/office/drawing/2014/main" id="{00000000-0008-0000-0700-0000E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50411</xdr:rowOff>
    </xdr:from>
    <xdr:ext cx="249299" cy="259045"/>
    <xdr:sp macro="" textlink="">
      <xdr:nvSpPr>
        <xdr:cNvPr id="740" name="諸支出金該当値テキスト">
          <a:extLst>
            <a:ext uri="{FF2B5EF4-FFF2-40B4-BE49-F238E27FC236}">
              <a16:creationId xmlns:a16="http://schemas.microsoft.com/office/drawing/2014/main" id="{00000000-0008-0000-0700-0000E4020000}"/>
            </a:ext>
          </a:extLst>
        </xdr:cNvPr>
        <xdr:cNvSpPr txBox="1"/>
      </xdr:nvSpPr>
      <xdr:spPr>
        <a:xfrm>
          <a:off x="22212300" y="6565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a:extLst>
            <a:ext uri="{FF2B5EF4-FFF2-40B4-BE49-F238E27FC236}">
              <a16:creationId xmlns:a16="http://schemas.microsoft.com/office/drawing/2014/main" id="{00000000-0008-0000-0700-0000E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a:extLst>
            <a:ext uri="{FF2B5EF4-FFF2-40B4-BE49-F238E27FC236}">
              <a16:creationId xmlns:a16="http://schemas.microsoft.com/office/drawing/2014/main" id="{00000000-0008-0000-0700-0000E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a:extLst>
            <a:ext uri="{FF2B5EF4-FFF2-40B4-BE49-F238E27FC236}">
              <a16:creationId xmlns:a16="http://schemas.microsoft.com/office/drawing/2014/main" id="{00000000-0008-0000-0700-0000E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a:extLst>
            <a:ext uri="{FF2B5EF4-FFF2-40B4-BE49-F238E27FC236}">
              <a16:creationId xmlns:a16="http://schemas.microsoft.com/office/drawing/2014/main" id="{00000000-0008-0000-0700-0000E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a:extLst>
            <a:ext uri="{FF2B5EF4-FFF2-40B4-BE49-F238E27FC236}">
              <a16:creationId xmlns:a16="http://schemas.microsoft.com/office/drawing/2014/main" id="{00000000-0008-0000-0700-0000E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a:extLst>
            <a:ext uri="{FF2B5EF4-FFF2-40B4-BE49-F238E27FC236}">
              <a16:creationId xmlns:a16="http://schemas.microsoft.com/office/drawing/2014/main" id="{00000000-0008-0000-0700-0000E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a:extLst>
            <a:ext uri="{FF2B5EF4-FFF2-40B4-BE49-F238E27FC236}">
              <a16:creationId xmlns:a16="http://schemas.microsoft.com/office/drawing/2014/main" id="{00000000-0008-0000-0700-0000E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a:extLst>
            <a:ext uri="{FF2B5EF4-FFF2-40B4-BE49-F238E27FC236}">
              <a16:creationId xmlns:a16="http://schemas.microsoft.com/office/drawing/2014/main" id="{00000000-0008-0000-0700-0000F0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a:extLst>
            <a:ext uri="{FF2B5EF4-FFF2-40B4-BE49-F238E27FC236}">
              <a16:creationId xmlns:a16="http://schemas.microsoft.com/office/drawing/2014/main" id="{00000000-0008-0000-0700-0000F1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a:extLst>
            <a:ext uri="{FF2B5EF4-FFF2-40B4-BE49-F238E27FC236}">
              <a16:creationId xmlns:a16="http://schemas.microsoft.com/office/drawing/2014/main" id="{00000000-0008-0000-0700-0000F2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a:extLst>
            <a:ext uri="{FF2B5EF4-FFF2-40B4-BE49-F238E27FC236}">
              <a16:creationId xmlns:a16="http://schemas.microsoft.com/office/drawing/2014/main" id="{00000000-0008-0000-0700-0000F3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a:extLst>
            <a:ext uri="{FF2B5EF4-FFF2-40B4-BE49-F238E27FC236}">
              <a16:creationId xmlns:a16="http://schemas.microsoft.com/office/drawing/2014/main" id="{00000000-0008-0000-0700-0000F4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前年度繰上充用金グラフ枠">
          <a:extLst>
            <a:ext uri="{FF2B5EF4-FFF2-40B4-BE49-F238E27FC236}">
              <a16:creationId xmlns:a16="http://schemas.microsoft.com/office/drawing/2014/main" id="{00000000-0008-0000-0700-0000FB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5" name="前年度繰上充用金最小値テキスト">
          <a:extLst>
            <a:ext uri="{FF2B5EF4-FFF2-40B4-BE49-F238E27FC236}">
              <a16:creationId xmlns:a16="http://schemas.microsoft.com/office/drawing/2014/main" id="{00000000-0008-0000-0700-0000FD02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7" name="前年度繰上充用金最大値テキスト">
          <a:extLst>
            <a:ext uri="{FF2B5EF4-FFF2-40B4-BE49-F238E27FC236}">
              <a16:creationId xmlns:a16="http://schemas.microsoft.com/office/drawing/2014/main" id="{00000000-0008-0000-0700-0000FF02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0" name="前年度繰上充用金平均値テキスト">
          <a:extLst>
            <a:ext uri="{FF2B5EF4-FFF2-40B4-BE49-F238E27FC236}">
              <a16:creationId xmlns:a16="http://schemas.microsoft.com/office/drawing/2014/main" id="{00000000-0008-0000-0700-00000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3" name="フローチャート: 判断 772">
          <a:extLst>
            <a:ext uri="{FF2B5EF4-FFF2-40B4-BE49-F238E27FC236}">
              <a16:creationId xmlns:a16="http://schemas.microsoft.com/office/drawing/2014/main" id="{00000000-0008-0000-0700-00000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9" name="フローチャート: 判断 778">
          <a:extLst>
            <a:ext uri="{FF2B5EF4-FFF2-40B4-BE49-F238E27FC236}">
              <a16:creationId xmlns:a16="http://schemas.microsoft.com/office/drawing/2014/main" id="{00000000-0008-0000-0700-00000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1" name="フローチャート: 判断 780">
          <a:extLst>
            <a:ext uri="{FF2B5EF4-FFF2-40B4-BE49-F238E27FC236}">
              <a16:creationId xmlns:a16="http://schemas.microsoft.com/office/drawing/2014/main" id="{00000000-0008-0000-0700-00000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9" name="前年度繰上充用金該当値テキスト">
          <a:extLst>
            <a:ext uri="{FF2B5EF4-FFF2-40B4-BE49-F238E27FC236}">
              <a16:creationId xmlns:a16="http://schemas.microsoft.com/office/drawing/2014/main" id="{00000000-0008-0000-0700-00001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4" name="楕円 793">
          <a:extLst>
            <a:ext uri="{FF2B5EF4-FFF2-40B4-BE49-F238E27FC236}">
              <a16:creationId xmlns:a16="http://schemas.microsoft.com/office/drawing/2014/main" id="{00000000-0008-0000-0700-00001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楕円 795">
          <a:extLst>
            <a:ext uri="{FF2B5EF4-FFF2-40B4-BE49-F238E27FC236}">
              <a16:creationId xmlns:a16="http://schemas.microsoft.com/office/drawing/2014/main" id="{00000000-0008-0000-0700-00001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目的別歳出額を類似団体平均値と比較すると、災害復旧費において類似団体平均を大幅に上回っている、災害復旧費については、令和元年台風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による被害に対応するためのものである。その他の項目については、類似団体平均値を下回っているが、前年度との比較をするとまず、議会費においては議場設備の設置等により増加している。総務費・民生費・農林水産業費・商行費については、新型コロナウィルス関連事業により増加。衛生費については、一部事務組合への負担金の増加。土木費については、道路建設改良費に関する経費が減少したことにる。消防費については、防災行政無線の工事が終了したことにより減少。</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教育費については小学校の空調設備設置が終了したことにより減少。公債費については、新規発行の地方債の償還が償還終了分を上回った事により増加。</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概ね類似団体と比較し住民一人当たりのコストは低い状況で推移していることから引き続きコスト削減や事業の効率化、計画的な地方債の活用に努める。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群馬県嬬恋村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財政調整基金については前年度決算余剰金の</a:t>
          </a:r>
          <a:r>
            <a:rPr kumimoji="1" lang="en-US" altLang="ja-JP" sz="1400">
              <a:latin typeface="ＭＳ ゴシック" pitchFamily="49" charset="-128"/>
              <a:ea typeface="ＭＳ ゴシック" pitchFamily="49" charset="-128"/>
            </a:rPr>
            <a:t>210</a:t>
          </a:r>
          <a:r>
            <a:rPr kumimoji="1" lang="ja-JP" altLang="en-US" sz="1400">
              <a:latin typeface="ＭＳ ゴシック" pitchFamily="49" charset="-128"/>
              <a:ea typeface="ＭＳ ゴシック" pitchFamily="49" charset="-128"/>
            </a:rPr>
            <a:t>百万円の積立を行ったが、</a:t>
          </a:r>
          <a:r>
            <a:rPr kumimoji="1" lang="en-US" altLang="ja-JP" sz="1400">
              <a:latin typeface="ＭＳ ゴシック" pitchFamily="49" charset="-128"/>
              <a:ea typeface="ＭＳ ゴシック" pitchFamily="49" charset="-128"/>
            </a:rPr>
            <a:t>200</a:t>
          </a:r>
          <a:r>
            <a:rPr kumimoji="1" lang="ja-JP" altLang="en-US" sz="1400">
              <a:latin typeface="ＭＳ ゴシック" pitchFamily="49" charset="-128"/>
              <a:ea typeface="ＭＳ ゴシック" pitchFamily="49" charset="-128"/>
            </a:rPr>
            <a:t>百万円の取崩を行った。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標準財政規模に対する財政調整基金割合は前年度より</a:t>
          </a:r>
          <a:r>
            <a:rPr kumimoji="1" lang="en-US" altLang="ja-JP" sz="1400">
              <a:latin typeface="ＭＳ ゴシック" pitchFamily="49" charset="-128"/>
              <a:ea typeface="ＭＳ ゴシック" pitchFamily="49" charset="-128"/>
            </a:rPr>
            <a:t>1.59</a:t>
          </a:r>
          <a:r>
            <a:rPr kumimoji="1" lang="ja-JP" altLang="en-US" sz="1400">
              <a:latin typeface="ＭＳ ゴシック" pitchFamily="49" charset="-128"/>
              <a:ea typeface="ＭＳ ゴシック" pitchFamily="49" charset="-128"/>
            </a:rPr>
            <a:t>ポイント減少しているが安定的な財源の確保と歳出抑制を行い、財政調整基金については一定額を確保出来るよう努めていく。　</a:t>
          </a:r>
        </a:p>
        <a:p>
          <a:r>
            <a:rPr kumimoji="1" lang="ja-JP" altLang="en-US" sz="1400">
              <a:latin typeface="ＭＳ ゴシック" pitchFamily="49" charset="-128"/>
              <a:ea typeface="ＭＳ ゴシック" pitchFamily="49" charset="-128"/>
            </a:rPr>
            <a:t>実質収支額は前年度から減少となっている。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継続的に黒字を確保するよう、計画的な財政運営に努めていく。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群馬県嬬恋村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すべての会計において赤字額はなく、資金不足は生じていない、また、連結赤字比率も算出されていない。</a:t>
          </a:r>
        </a:p>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年度の合計黒字額は総額で約</a:t>
          </a:r>
          <a:r>
            <a:rPr kumimoji="1" lang="en-US" altLang="ja-JP" sz="1400">
              <a:latin typeface="ＭＳ ゴシック" pitchFamily="49" charset="-128"/>
              <a:ea typeface="ＭＳ ゴシック" pitchFamily="49" charset="-128"/>
            </a:rPr>
            <a:t>807</a:t>
          </a:r>
          <a:r>
            <a:rPr kumimoji="1" lang="ja-JP" altLang="en-US" sz="1400">
              <a:latin typeface="ＭＳ ゴシック" pitchFamily="49" charset="-128"/>
              <a:ea typeface="ＭＳ ゴシック" pitchFamily="49" charset="-128"/>
            </a:rPr>
            <a:t>百万円となり令和元年度より</a:t>
          </a:r>
          <a:r>
            <a:rPr kumimoji="1" lang="en-US" altLang="ja-JP" sz="1400">
              <a:latin typeface="ＭＳ ゴシック" pitchFamily="49" charset="-128"/>
              <a:ea typeface="ＭＳ ゴシック" pitchFamily="49" charset="-128"/>
            </a:rPr>
            <a:t>416</a:t>
          </a:r>
          <a:r>
            <a:rPr kumimoji="1" lang="ja-JP" altLang="en-US" sz="1400">
              <a:latin typeface="ＭＳ ゴシック" pitchFamily="49" charset="-128"/>
              <a:ea typeface="ＭＳ ゴシック" pitchFamily="49" charset="-128"/>
            </a:rPr>
            <a:t>百万円程減少した。</a:t>
          </a:r>
        </a:p>
        <a:p>
          <a:r>
            <a:rPr kumimoji="1" lang="ja-JP" altLang="en-US" sz="1400">
              <a:latin typeface="ＭＳ ゴシック" pitchFamily="49" charset="-128"/>
              <a:ea typeface="ＭＳ ゴシック" pitchFamily="49" charset="-128"/>
            </a:rPr>
            <a:t>会計合計の主な内訳は上水道事業会計で</a:t>
          </a:r>
          <a:r>
            <a:rPr kumimoji="1" lang="en-US" altLang="ja-JP" sz="1400">
              <a:latin typeface="ＭＳ ゴシック" pitchFamily="49" charset="-128"/>
              <a:ea typeface="ＭＳ ゴシック" pitchFamily="49" charset="-128"/>
            </a:rPr>
            <a:t>601</a:t>
          </a:r>
          <a:r>
            <a:rPr kumimoji="1" lang="ja-JP" altLang="en-US" sz="1400">
              <a:latin typeface="ＭＳ ゴシック" pitchFamily="49" charset="-128"/>
              <a:ea typeface="ＭＳ ゴシック" pitchFamily="49" charset="-128"/>
            </a:rPr>
            <a:t>百万円、一般会計で</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百万円、介護保険特別会計</a:t>
          </a:r>
          <a:r>
            <a:rPr kumimoji="1" lang="en-US" altLang="ja-JP" sz="1400">
              <a:latin typeface="ＭＳ ゴシック" pitchFamily="49" charset="-128"/>
              <a:ea typeface="ＭＳ ゴシック" pitchFamily="49" charset="-128"/>
            </a:rPr>
            <a:t>87</a:t>
          </a:r>
          <a:r>
            <a:rPr kumimoji="1" lang="ja-JP" altLang="en-US" sz="1400">
              <a:latin typeface="ＭＳ ゴシック" pitchFamily="49" charset="-128"/>
              <a:ea typeface="ＭＳ ゴシック" pitchFamily="49" charset="-128"/>
            </a:rPr>
            <a:t>百万円、国民健康保険特別会計</a:t>
          </a:r>
          <a:r>
            <a:rPr kumimoji="1" lang="en-US" altLang="ja-JP" sz="1400">
              <a:latin typeface="ＭＳ ゴシック" pitchFamily="49" charset="-128"/>
              <a:ea typeface="ＭＳ ゴシック" pitchFamily="49" charset="-128"/>
            </a:rPr>
            <a:t>70</a:t>
          </a:r>
          <a:r>
            <a:rPr kumimoji="1" lang="ja-JP" altLang="en-US" sz="1400">
              <a:latin typeface="ＭＳ ゴシック" pitchFamily="49" charset="-128"/>
              <a:ea typeface="ＭＳ ゴシック" pitchFamily="49" charset="-128"/>
            </a:rPr>
            <a:t>百万円である。</a:t>
          </a:r>
        </a:p>
        <a:p>
          <a:r>
            <a:rPr kumimoji="1" lang="ja-JP" altLang="en-US" sz="1400">
              <a:latin typeface="ＭＳ ゴシック" pitchFamily="49" charset="-128"/>
              <a:ea typeface="ＭＳ ゴシック" pitchFamily="49" charset="-128"/>
            </a:rPr>
            <a:t>経営の安定化と施設の老朽化に伴う更新に備え、会計規模に応じて一定の留保資金の確保に努めている。</a:t>
          </a:r>
        </a:p>
        <a:p>
          <a:r>
            <a:rPr kumimoji="1" lang="ja-JP" altLang="en-US" sz="1400">
              <a:latin typeface="ＭＳ ゴシック" pitchFamily="49" charset="-128"/>
              <a:ea typeface="ＭＳ ゴシック" pitchFamily="49" charset="-128"/>
            </a:rPr>
            <a:t>また、今後の社会保障費の増加、インフラ整備における公共投資の必要性を勘案しながら、様々な事業展開と事業の効率化、省力化に努め健全財政を維持できるよう努める。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10108432</v>
      </c>
      <c r="BO4" s="464"/>
      <c r="BP4" s="464"/>
      <c r="BQ4" s="464"/>
      <c r="BR4" s="464"/>
      <c r="BS4" s="464"/>
      <c r="BT4" s="464"/>
      <c r="BU4" s="465"/>
      <c r="BV4" s="463">
        <v>8299615</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0.3</v>
      </c>
      <c r="CU4" s="648"/>
      <c r="CV4" s="648"/>
      <c r="CW4" s="648"/>
      <c r="CX4" s="648"/>
      <c r="CY4" s="648"/>
      <c r="CZ4" s="648"/>
      <c r="DA4" s="649"/>
      <c r="DB4" s="647">
        <v>9.9</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9659685</v>
      </c>
      <c r="BO5" s="469"/>
      <c r="BP5" s="469"/>
      <c r="BQ5" s="469"/>
      <c r="BR5" s="469"/>
      <c r="BS5" s="469"/>
      <c r="BT5" s="469"/>
      <c r="BU5" s="470"/>
      <c r="BV5" s="468">
        <v>7367225</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88.6</v>
      </c>
      <c r="CU5" s="439"/>
      <c r="CV5" s="439"/>
      <c r="CW5" s="439"/>
      <c r="CX5" s="439"/>
      <c r="CY5" s="439"/>
      <c r="CZ5" s="439"/>
      <c r="DA5" s="440"/>
      <c r="DB5" s="438">
        <v>88</v>
      </c>
      <c r="DC5" s="439"/>
      <c r="DD5" s="439"/>
      <c r="DE5" s="439"/>
      <c r="DF5" s="439"/>
      <c r="DG5" s="439"/>
      <c r="DH5" s="439"/>
      <c r="DI5" s="440"/>
      <c r="DJ5" s="186"/>
      <c r="DK5" s="186"/>
      <c r="DL5" s="186"/>
      <c r="DM5" s="186"/>
      <c r="DN5" s="186"/>
      <c r="DO5" s="186"/>
    </row>
    <row r="6" spans="1:119" ht="18.75" customHeight="1" x14ac:dyDescent="0.2">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448747</v>
      </c>
      <c r="BO6" s="469"/>
      <c r="BP6" s="469"/>
      <c r="BQ6" s="469"/>
      <c r="BR6" s="469"/>
      <c r="BS6" s="469"/>
      <c r="BT6" s="469"/>
      <c r="BU6" s="470"/>
      <c r="BV6" s="468">
        <v>932390</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92.2</v>
      </c>
      <c r="CU6" s="622"/>
      <c r="CV6" s="622"/>
      <c r="CW6" s="622"/>
      <c r="CX6" s="622"/>
      <c r="CY6" s="622"/>
      <c r="CZ6" s="622"/>
      <c r="DA6" s="623"/>
      <c r="DB6" s="621">
        <v>91.3</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94</v>
      </c>
      <c r="AV7" s="526"/>
      <c r="AW7" s="526"/>
      <c r="AX7" s="526"/>
      <c r="AY7" s="448" t="s">
        <v>105</v>
      </c>
      <c r="AZ7" s="449"/>
      <c r="BA7" s="449"/>
      <c r="BB7" s="449"/>
      <c r="BC7" s="449"/>
      <c r="BD7" s="449"/>
      <c r="BE7" s="449"/>
      <c r="BF7" s="449"/>
      <c r="BG7" s="449"/>
      <c r="BH7" s="449"/>
      <c r="BI7" s="449"/>
      <c r="BJ7" s="449"/>
      <c r="BK7" s="449"/>
      <c r="BL7" s="449"/>
      <c r="BM7" s="450"/>
      <c r="BN7" s="468">
        <v>434195</v>
      </c>
      <c r="BO7" s="469"/>
      <c r="BP7" s="469"/>
      <c r="BQ7" s="469"/>
      <c r="BR7" s="469"/>
      <c r="BS7" s="469"/>
      <c r="BT7" s="469"/>
      <c r="BU7" s="470"/>
      <c r="BV7" s="468">
        <v>512838</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4452913</v>
      </c>
      <c r="CU7" s="469"/>
      <c r="CV7" s="469"/>
      <c r="CW7" s="469"/>
      <c r="CX7" s="469"/>
      <c r="CY7" s="469"/>
      <c r="CZ7" s="469"/>
      <c r="DA7" s="470"/>
      <c r="DB7" s="468">
        <v>4250105</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94</v>
      </c>
      <c r="AV8" s="526"/>
      <c r="AW8" s="526"/>
      <c r="AX8" s="526"/>
      <c r="AY8" s="448" t="s">
        <v>108</v>
      </c>
      <c r="AZ8" s="449"/>
      <c r="BA8" s="449"/>
      <c r="BB8" s="449"/>
      <c r="BC8" s="449"/>
      <c r="BD8" s="449"/>
      <c r="BE8" s="449"/>
      <c r="BF8" s="449"/>
      <c r="BG8" s="449"/>
      <c r="BH8" s="449"/>
      <c r="BI8" s="449"/>
      <c r="BJ8" s="449"/>
      <c r="BK8" s="449"/>
      <c r="BL8" s="449"/>
      <c r="BM8" s="450"/>
      <c r="BN8" s="468">
        <v>14552</v>
      </c>
      <c r="BO8" s="469"/>
      <c r="BP8" s="469"/>
      <c r="BQ8" s="469"/>
      <c r="BR8" s="469"/>
      <c r="BS8" s="469"/>
      <c r="BT8" s="469"/>
      <c r="BU8" s="470"/>
      <c r="BV8" s="468">
        <v>419552</v>
      </c>
      <c r="BW8" s="469"/>
      <c r="BX8" s="469"/>
      <c r="BY8" s="469"/>
      <c r="BZ8" s="469"/>
      <c r="CA8" s="469"/>
      <c r="CB8" s="469"/>
      <c r="CC8" s="470"/>
      <c r="CD8" s="477" t="s">
        <v>109</v>
      </c>
      <c r="CE8" s="478"/>
      <c r="CF8" s="478"/>
      <c r="CG8" s="478"/>
      <c r="CH8" s="478"/>
      <c r="CI8" s="478"/>
      <c r="CJ8" s="478"/>
      <c r="CK8" s="478"/>
      <c r="CL8" s="478"/>
      <c r="CM8" s="478"/>
      <c r="CN8" s="478"/>
      <c r="CO8" s="478"/>
      <c r="CP8" s="478"/>
      <c r="CQ8" s="478"/>
      <c r="CR8" s="478"/>
      <c r="CS8" s="479"/>
      <c r="CT8" s="581">
        <v>0.45</v>
      </c>
      <c r="CU8" s="582"/>
      <c r="CV8" s="582"/>
      <c r="CW8" s="582"/>
      <c r="CX8" s="582"/>
      <c r="CY8" s="582"/>
      <c r="CZ8" s="582"/>
      <c r="DA8" s="583"/>
      <c r="DB8" s="581">
        <v>0.45</v>
      </c>
      <c r="DC8" s="582"/>
      <c r="DD8" s="582"/>
      <c r="DE8" s="582"/>
      <c r="DF8" s="582"/>
      <c r="DG8" s="582"/>
      <c r="DH8" s="582"/>
      <c r="DI8" s="583"/>
      <c r="DJ8" s="186"/>
      <c r="DK8" s="186"/>
      <c r="DL8" s="186"/>
      <c r="DM8" s="186"/>
      <c r="DN8" s="186"/>
      <c r="DO8" s="186"/>
    </row>
    <row r="9" spans="1:119" ht="18.75" customHeight="1" thickBot="1" x14ac:dyDescent="0.25">
      <c r="A9" s="187"/>
      <c r="B9" s="610" t="s">
        <v>110</v>
      </c>
      <c r="C9" s="611"/>
      <c r="D9" s="611"/>
      <c r="E9" s="611"/>
      <c r="F9" s="611"/>
      <c r="G9" s="611"/>
      <c r="H9" s="611"/>
      <c r="I9" s="611"/>
      <c r="J9" s="611"/>
      <c r="K9" s="531"/>
      <c r="L9" s="612" t="s">
        <v>111</v>
      </c>
      <c r="M9" s="613"/>
      <c r="N9" s="613"/>
      <c r="O9" s="613"/>
      <c r="P9" s="613"/>
      <c r="Q9" s="614"/>
      <c r="R9" s="615">
        <v>8850</v>
      </c>
      <c r="S9" s="616"/>
      <c r="T9" s="616"/>
      <c r="U9" s="616"/>
      <c r="V9" s="617"/>
      <c r="W9" s="547" t="s">
        <v>112</v>
      </c>
      <c r="X9" s="548"/>
      <c r="Y9" s="548"/>
      <c r="Z9" s="548"/>
      <c r="AA9" s="548"/>
      <c r="AB9" s="548"/>
      <c r="AC9" s="548"/>
      <c r="AD9" s="548"/>
      <c r="AE9" s="548"/>
      <c r="AF9" s="548"/>
      <c r="AG9" s="548"/>
      <c r="AH9" s="548"/>
      <c r="AI9" s="548"/>
      <c r="AJ9" s="548"/>
      <c r="AK9" s="548"/>
      <c r="AL9" s="618"/>
      <c r="AM9" s="537" t="s">
        <v>113</v>
      </c>
      <c r="AN9" s="442"/>
      <c r="AO9" s="442"/>
      <c r="AP9" s="442"/>
      <c r="AQ9" s="442"/>
      <c r="AR9" s="442"/>
      <c r="AS9" s="442"/>
      <c r="AT9" s="443"/>
      <c r="AU9" s="525" t="s">
        <v>114</v>
      </c>
      <c r="AV9" s="526"/>
      <c r="AW9" s="526"/>
      <c r="AX9" s="526"/>
      <c r="AY9" s="448" t="s">
        <v>115</v>
      </c>
      <c r="AZ9" s="449"/>
      <c r="BA9" s="449"/>
      <c r="BB9" s="449"/>
      <c r="BC9" s="449"/>
      <c r="BD9" s="449"/>
      <c r="BE9" s="449"/>
      <c r="BF9" s="449"/>
      <c r="BG9" s="449"/>
      <c r="BH9" s="449"/>
      <c r="BI9" s="449"/>
      <c r="BJ9" s="449"/>
      <c r="BK9" s="449"/>
      <c r="BL9" s="449"/>
      <c r="BM9" s="450"/>
      <c r="BN9" s="468">
        <v>-405000</v>
      </c>
      <c r="BO9" s="469"/>
      <c r="BP9" s="469"/>
      <c r="BQ9" s="469"/>
      <c r="BR9" s="469"/>
      <c r="BS9" s="469"/>
      <c r="BT9" s="469"/>
      <c r="BU9" s="470"/>
      <c r="BV9" s="468">
        <v>50860</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11.8</v>
      </c>
      <c r="CU9" s="439"/>
      <c r="CV9" s="439"/>
      <c r="CW9" s="439"/>
      <c r="CX9" s="439"/>
      <c r="CY9" s="439"/>
      <c r="CZ9" s="439"/>
      <c r="DA9" s="440"/>
      <c r="DB9" s="438">
        <v>10.4</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117</v>
      </c>
      <c r="M10" s="442"/>
      <c r="N10" s="442"/>
      <c r="O10" s="442"/>
      <c r="P10" s="442"/>
      <c r="Q10" s="443"/>
      <c r="R10" s="444">
        <v>9780</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119</v>
      </c>
      <c r="AV10" s="526"/>
      <c r="AW10" s="526"/>
      <c r="AX10" s="526"/>
      <c r="AY10" s="448" t="s">
        <v>120</v>
      </c>
      <c r="AZ10" s="449"/>
      <c r="BA10" s="449"/>
      <c r="BB10" s="449"/>
      <c r="BC10" s="449"/>
      <c r="BD10" s="449"/>
      <c r="BE10" s="449"/>
      <c r="BF10" s="449"/>
      <c r="BG10" s="449"/>
      <c r="BH10" s="449"/>
      <c r="BI10" s="449"/>
      <c r="BJ10" s="449"/>
      <c r="BK10" s="449"/>
      <c r="BL10" s="449"/>
      <c r="BM10" s="450"/>
      <c r="BN10" s="468">
        <v>210461</v>
      </c>
      <c r="BO10" s="469"/>
      <c r="BP10" s="469"/>
      <c r="BQ10" s="469"/>
      <c r="BR10" s="469"/>
      <c r="BS10" s="469"/>
      <c r="BT10" s="469"/>
      <c r="BU10" s="470"/>
      <c r="BV10" s="468">
        <v>185167</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125</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2">
      <c r="A12" s="187"/>
      <c r="B12" s="584" t="s">
        <v>129</v>
      </c>
      <c r="C12" s="585"/>
      <c r="D12" s="585"/>
      <c r="E12" s="585"/>
      <c r="F12" s="585"/>
      <c r="G12" s="585"/>
      <c r="H12" s="585"/>
      <c r="I12" s="585"/>
      <c r="J12" s="585"/>
      <c r="K12" s="586"/>
      <c r="L12" s="593" t="s">
        <v>130</v>
      </c>
      <c r="M12" s="594"/>
      <c r="N12" s="594"/>
      <c r="O12" s="594"/>
      <c r="P12" s="594"/>
      <c r="Q12" s="595"/>
      <c r="R12" s="596">
        <v>9418</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134</v>
      </c>
      <c r="AV12" s="526"/>
      <c r="AW12" s="526"/>
      <c r="AX12" s="526"/>
      <c r="AY12" s="448" t="s">
        <v>135</v>
      </c>
      <c r="AZ12" s="449"/>
      <c r="BA12" s="449"/>
      <c r="BB12" s="449"/>
      <c r="BC12" s="449"/>
      <c r="BD12" s="449"/>
      <c r="BE12" s="449"/>
      <c r="BF12" s="449"/>
      <c r="BG12" s="449"/>
      <c r="BH12" s="449"/>
      <c r="BI12" s="449"/>
      <c r="BJ12" s="449"/>
      <c r="BK12" s="449"/>
      <c r="BL12" s="449"/>
      <c r="BM12" s="450"/>
      <c r="BN12" s="468">
        <v>200000</v>
      </c>
      <c r="BO12" s="469"/>
      <c r="BP12" s="469"/>
      <c r="BQ12" s="469"/>
      <c r="BR12" s="469"/>
      <c r="BS12" s="469"/>
      <c r="BT12" s="469"/>
      <c r="BU12" s="470"/>
      <c r="BV12" s="468">
        <v>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128</v>
      </c>
      <c r="CU12" s="582"/>
      <c r="CV12" s="582"/>
      <c r="CW12" s="582"/>
      <c r="CX12" s="582"/>
      <c r="CY12" s="582"/>
      <c r="CZ12" s="582"/>
      <c r="DA12" s="583"/>
      <c r="DB12" s="581" t="s">
        <v>128</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137</v>
      </c>
      <c r="N13" s="569"/>
      <c r="O13" s="569"/>
      <c r="P13" s="569"/>
      <c r="Q13" s="570"/>
      <c r="R13" s="571">
        <v>9225</v>
      </c>
      <c r="S13" s="572"/>
      <c r="T13" s="572"/>
      <c r="U13" s="572"/>
      <c r="V13" s="573"/>
      <c r="W13" s="559" t="s">
        <v>138</v>
      </c>
      <c r="X13" s="481"/>
      <c r="Y13" s="481"/>
      <c r="Z13" s="481"/>
      <c r="AA13" s="481"/>
      <c r="AB13" s="482"/>
      <c r="AC13" s="444">
        <v>1880</v>
      </c>
      <c r="AD13" s="445"/>
      <c r="AE13" s="445"/>
      <c r="AF13" s="445"/>
      <c r="AG13" s="446"/>
      <c r="AH13" s="444">
        <v>1823</v>
      </c>
      <c r="AI13" s="445"/>
      <c r="AJ13" s="445"/>
      <c r="AK13" s="445"/>
      <c r="AL13" s="447"/>
      <c r="AM13" s="537" t="s">
        <v>139</v>
      </c>
      <c r="AN13" s="442"/>
      <c r="AO13" s="442"/>
      <c r="AP13" s="442"/>
      <c r="AQ13" s="442"/>
      <c r="AR13" s="442"/>
      <c r="AS13" s="442"/>
      <c r="AT13" s="443"/>
      <c r="AU13" s="525" t="s">
        <v>125</v>
      </c>
      <c r="AV13" s="526"/>
      <c r="AW13" s="526"/>
      <c r="AX13" s="526"/>
      <c r="AY13" s="448" t="s">
        <v>140</v>
      </c>
      <c r="AZ13" s="449"/>
      <c r="BA13" s="449"/>
      <c r="BB13" s="449"/>
      <c r="BC13" s="449"/>
      <c r="BD13" s="449"/>
      <c r="BE13" s="449"/>
      <c r="BF13" s="449"/>
      <c r="BG13" s="449"/>
      <c r="BH13" s="449"/>
      <c r="BI13" s="449"/>
      <c r="BJ13" s="449"/>
      <c r="BK13" s="449"/>
      <c r="BL13" s="449"/>
      <c r="BM13" s="450"/>
      <c r="BN13" s="468">
        <v>-394539</v>
      </c>
      <c r="BO13" s="469"/>
      <c r="BP13" s="469"/>
      <c r="BQ13" s="469"/>
      <c r="BR13" s="469"/>
      <c r="BS13" s="469"/>
      <c r="BT13" s="469"/>
      <c r="BU13" s="470"/>
      <c r="BV13" s="468">
        <v>236027</v>
      </c>
      <c r="BW13" s="469"/>
      <c r="BX13" s="469"/>
      <c r="BY13" s="469"/>
      <c r="BZ13" s="469"/>
      <c r="CA13" s="469"/>
      <c r="CB13" s="469"/>
      <c r="CC13" s="470"/>
      <c r="CD13" s="477" t="s">
        <v>141</v>
      </c>
      <c r="CE13" s="478"/>
      <c r="CF13" s="478"/>
      <c r="CG13" s="478"/>
      <c r="CH13" s="478"/>
      <c r="CI13" s="478"/>
      <c r="CJ13" s="478"/>
      <c r="CK13" s="478"/>
      <c r="CL13" s="478"/>
      <c r="CM13" s="478"/>
      <c r="CN13" s="478"/>
      <c r="CO13" s="478"/>
      <c r="CP13" s="478"/>
      <c r="CQ13" s="478"/>
      <c r="CR13" s="478"/>
      <c r="CS13" s="479"/>
      <c r="CT13" s="438">
        <v>9.3000000000000007</v>
      </c>
      <c r="CU13" s="439"/>
      <c r="CV13" s="439"/>
      <c r="CW13" s="439"/>
      <c r="CX13" s="439"/>
      <c r="CY13" s="439"/>
      <c r="CZ13" s="439"/>
      <c r="DA13" s="440"/>
      <c r="DB13" s="438">
        <v>9</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142</v>
      </c>
      <c r="M14" s="605"/>
      <c r="N14" s="605"/>
      <c r="O14" s="605"/>
      <c r="P14" s="605"/>
      <c r="Q14" s="606"/>
      <c r="R14" s="571">
        <v>9514</v>
      </c>
      <c r="S14" s="572"/>
      <c r="T14" s="572"/>
      <c r="U14" s="572"/>
      <c r="V14" s="573"/>
      <c r="W14" s="574"/>
      <c r="X14" s="484"/>
      <c r="Y14" s="484"/>
      <c r="Z14" s="484"/>
      <c r="AA14" s="484"/>
      <c r="AB14" s="485"/>
      <c r="AC14" s="564">
        <v>33.1</v>
      </c>
      <c r="AD14" s="565"/>
      <c r="AE14" s="565"/>
      <c r="AF14" s="565"/>
      <c r="AG14" s="566"/>
      <c r="AH14" s="564">
        <v>32.5</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143</v>
      </c>
      <c r="CE14" s="475"/>
      <c r="CF14" s="475"/>
      <c r="CG14" s="475"/>
      <c r="CH14" s="475"/>
      <c r="CI14" s="475"/>
      <c r="CJ14" s="475"/>
      <c r="CK14" s="475"/>
      <c r="CL14" s="475"/>
      <c r="CM14" s="475"/>
      <c r="CN14" s="475"/>
      <c r="CO14" s="475"/>
      <c r="CP14" s="475"/>
      <c r="CQ14" s="475"/>
      <c r="CR14" s="475"/>
      <c r="CS14" s="476"/>
      <c r="CT14" s="575" t="s">
        <v>144</v>
      </c>
      <c r="CU14" s="576"/>
      <c r="CV14" s="576"/>
      <c r="CW14" s="576"/>
      <c r="CX14" s="576"/>
      <c r="CY14" s="576"/>
      <c r="CZ14" s="576"/>
      <c r="DA14" s="577"/>
      <c r="DB14" s="575" t="s">
        <v>145</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146</v>
      </c>
      <c r="N15" s="569"/>
      <c r="O15" s="569"/>
      <c r="P15" s="569"/>
      <c r="Q15" s="570"/>
      <c r="R15" s="571">
        <v>9332</v>
      </c>
      <c r="S15" s="572"/>
      <c r="T15" s="572"/>
      <c r="U15" s="572"/>
      <c r="V15" s="573"/>
      <c r="W15" s="559" t="s">
        <v>147</v>
      </c>
      <c r="X15" s="481"/>
      <c r="Y15" s="481"/>
      <c r="Z15" s="481"/>
      <c r="AA15" s="481"/>
      <c r="AB15" s="482"/>
      <c r="AC15" s="444">
        <v>578</v>
      </c>
      <c r="AD15" s="445"/>
      <c r="AE15" s="445"/>
      <c r="AF15" s="445"/>
      <c r="AG15" s="446"/>
      <c r="AH15" s="444">
        <v>580</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1721680</v>
      </c>
      <c r="BO15" s="464"/>
      <c r="BP15" s="464"/>
      <c r="BQ15" s="464"/>
      <c r="BR15" s="464"/>
      <c r="BS15" s="464"/>
      <c r="BT15" s="464"/>
      <c r="BU15" s="465"/>
      <c r="BV15" s="463">
        <v>1652391</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10.199999999999999</v>
      </c>
      <c r="AD16" s="565"/>
      <c r="AE16" s="565"/>
      <c r="AF16" s="565"/>
      <c r="AG16" s="566"/>
      <c r="AH16" s="564">
        <v>10.3</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3815442</v>
      </c>
      <c r="BO16" s="469"/>
      <c r="BP16" s="469"/>
      <c r="BQ16" s="469"/>
      <c r="BR16" s="469"/>
      <c r="BS16" s="469"/>
      <c r="BT16" s="469"/>
      <c r="BU16" s="470"/>
      <c r="BV16" s="468">
        <v>3654617</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3227</v>
      </c>
      <c r="AD17" s="445"/>
      <c r="AE17" s="445"/>
      <c r="AF17" s="445"/>
      <c r="AG17" s="446"/>
      <c r="AH17" s="444">
        <v>3210</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2183054</v>
      </c>
      <c r="BO17" s="469"/>
      <c r="BP17" s="469"/>
      <c r="BQ17" s="469"/>
      <c r="BR17" s="469"/>
      <c r="BS17" s="469"/>
      <c r="BT17" s="469"/>
      <c r="BU17" s="470"/>
      <c r="BV17" s="468">
        <v>2085761</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157</v>
      </c>
      <c r="C18" s="531"/>
      <c r="D18" s="531"/>
      <c r="E18" s="532"/>
      <c r="F18" s="532"/>
      <c r="G18" s="532"/>
      <c r="H18" s="532"/>
      <c r="I18" s="532"/>
      <c r="J18" s="532"/>
      <c r="K18" s="532"/>
      <c r="L18" s="533">
        <v>337.58</v>
      </c>
      <c r="M18" s="533"/>
      <c r="N18" s="533"/>
      <c r="O18" s="533"/>
      <c r="P18" s="533"/>
      <c r="Q18" s="533"/>
      <c r="R18" s="534"/>
      <c r="S18" s="534"/>
      <c r="T18" s="534"/>
      <c r="U18" s="534"/>
      <c r="V18" s="535"/>
      <c r="W18" s="549"/>
      <c r="X18" s="550"/>
      <c r="Y18" s="550"/>
      <c r="Z18" s="550"/>
      <c r="AA18" s="550"/>
      <c r="AB18" s="560"/>
      <c r="AC18" s="432">
        <v>56.8</v>
      </c>
      <c r="AD18" s="433"/>
      <c r="AE18" s="433"/>
      <c r="AF18" s="433"/>
      <c r="AG18" s="536"/>
      <c r="AH18" s="432">
        <v>57.2</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4038909</v>
      </c>
      <c r="BO18" s="469"/>
      <c r="BP18" s="469"/>
      <c r="BQ18" s="469"/>
      <c r="BR18" s="469"/>
      <c r="BS18" s="469"/>
      <c r="BT18" s="469"/>
      <c r="BU18" s="470"/>
      <c r="BV18" s="468">
        <v>4000676</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159</v>
      </c>
      <c r="C19" s="531"/>
      <c r="D19" s="531"/>
      <c r="E19" s="532"/>
      <c r="F19" s="532"/>
      <c r="G19" s="532"/>
      <c r="H19" s="532"/>
      <c r="I19" s="532"/>
      <c r="J19" s="532"/>
      <c r="K19" s="532"/>
      <c r="L19" s="538">
        <v>26</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5896356</v>
      </c>
      <c r="BO19" s="469"/>
      <c r="BP19" s="469"/>
      <c r="BQ19" s="469"/>
      <c r="BR19" s="469"/>
      <c r="BS19" s="469"/>
      <c r="BT19" s="469"/>
      <c r="BU19" s="470"/>
      <c r="BV19" s="468">
        <v>5969475</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161</v>
      </c>
      <c r="C20" s="531"/>
      <c r="D20" s="531"/>
      <c r="E20" s="532"/>
      <c r="F20" s="532"/>
      <c r="G20" s="532"/>
      <c r="H20" s="532"/>
      <c r="I20" s="532"/>
      <c r="J20" s="532"/>
      <c r="K20" s="532"/>
      <c r="L20" s="538">
        <v>3532</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6176658</v>
      </c>
      <c r="BO23" s="469"/>
      <c r="BP23" s="469"/>
      <c r="BQ23" s="469"/>
      <c r="BR23" s="469"/>
      <c r="BS23" s="469"/>
      <c r="BT23" s="469"/>
      <c r="BU23" s="470"/>
      <c r="BV23" s="468">
        <v>6193475</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170</v>
      </c>
      <c r="F24" s="442"/>
      <c r="G24" s="442"/>
      <c r="H24" s="442"/>
      <c r="I24" s="442"/>
      <c r="J24" s="442"/>
      <c r="K24" s="443"/>
      <c r="L24" s="444">
        <v>1</v>
      </c>
      <c r="M24" s="445"/>
      <c r="N24" s="445"/>
      <c r="O24" s="445"/>
      <c r="P24" s="446"/>
      <c r="Q24" s="444">
        <v>7100</v>
      </c>
      <c r="R24" s="445"/>
      <c r="S24" s="445"/>
      <c r="T24" s="445"/>
      <c r="U24" s="445"/>
      <c r="V24" s="446"/>
      <c r="W24" s="510"/>
      <c r="X24" s="501"/>
      <c r="Y24" s="502"/>
      <c r="Z24" s="441" t="s">
        <v>171</v>
      </c>
      <c r="AA24" s="442"/>
      <c r="AB24" s="442"/>
      <c r="AC24" s="442"/>
      <c r="AD24" s="442"/>
      <c r="AE24" s="442"/>
      <c r="AF24" s="442"/>
      <c r="AG24" s="443"/>
      <c r="AH24" s="444">
        <v>103</v>
      </c>
      <c r="AI24" s="445"/>
      <c r="AJ24" s="445"/>
      <c r="AK24" s="445"/>
      <c r="AL24" s="446"/>
      <c r="AM24" s="444">
        <v>310236</v>
      </c>
      <c r="AN24" s="445"/>
      <c r="AO24" s="445"/>
      <c r="AP24" s="445"/>
      <c r="AQ24" s="445"/>
      <c r="AR24" s="446"/>
      <c r="AS24" s="444">
        <v>3012</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5797604</v>
      </c>
      <c r="BO24" s="469"/>
      <c r="BP24" s="469"/>
      <c r="BQ24" s="469"/>
      <c r="BR24" s="469"/>
      <c r="BS24" s="469"/>
      <c r="BT24" s="469"/>
      <c r="BU24" s="470"/>
      <c r="BV24" s="468">
        <v>5893335</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173</v>
      </c>
      <c r="F25" s="442"/>
      <c r="G25" s="442"/>
      <c r="H25" s="442"/>
      <c r="I25" s="442"/>
      <c r="J25" s="442"/>
      <c r="K25" s="443"/>
      <c r="L25" s="444">
        <v>1</v>
      </c>
      <c r="M25" s="445"/>
      <c r="N25" s="445"/>
      <c r="O25" s="445"/>
      <c r="P25" s="446"/>
      <c r="Q25" s="444">
        <v>5820</v>
      </c>
      <c r="R25" s="445"/>
      <c r="S25" s="445"/>
      <c r="T25" s="445"/>
      <c r="U25" s="445"/>
      <c r="V25" s="446"/>
      <c r="W25" s="510"/>
      <c r="X25" s="501"/>
      <c r="Y25" s="502"/>
      <c r="Z25" s="441" t="s">
        <v>174</v>
      </c>
      <c r="AA25" s="442"/>
      <c r="AB25" s="442"/>
      <c r="AC25" s="442"/>
      <c r="AD25" s="442"/>
      <c r="AE25" s="442"/>
      <c r="AF25" s="442"/>
      <c r="AG25" s="443"/>
      <c r="AH25" s="444" t="s">
        <v>145</v>
      </c>
      <c r="AI25" s="445"/>
      <c r="AJ25" s="445"/>
      <c r="AK25" s="445"/>
      <c r="AL25" s="446"/>
      <c r="AM25" s="444" t="s">
        <v>145</v>
      </c>
      <c r="AN25" s="445"/>
      <c r="AO25" s="445"/>
      <c r="AP25" s="445"/>
      <c r="AQ25" s="445"/>
      <c r="AR25" s="446"/>
      <c r="AS25" s="444" t="s">
        <v>128</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236455</v>
      </c>
      <c r="BO25" s="464"/>
      <c r="BP25" s="464"/>
      <c r="BQ25" s="464"/>
      <c r="BR25" s="464"/>
      <c r="BS25" s="464"/>
      <c r="BT25" s="464"/>
      <c r="BU25" s="465"/>
      <c r="BV25" s="463">
        <v>337386</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176</v>
      </c>
      <c r="F26" s="442"/>
      <c r="G26" s="442"/>
      <c r="H26" s="442"/>
      <c r="I26" s="442"/>
      <c r="J26" s="442"/>
      <c r="K26" s="443"/>
      <c r="L26" s="444">
        <v>1</v>
      </c>
      <c r="M26" s="445"/>
      <c r="N26" s="445"/>
      <c r="O26" s="445"/>
      <c r="P26" s="446"/>
      <c r="Q26" s="444">
        <v>5460</v>
      </c>
      <c r="R26" s="445"/>
      <c r="S26" s="445"/>
      <c r="T26" s="445"/>
      <c r="U26" s="445"/>
      <c r="V26" s="446"/>
      <c r="W26" s="510"/>
      <c r="X26" s="501"/>
      <c r="Y26" s="502"/>
      <c r="Z26" s="441" t="s">
        <v>177</v>
      </c>
      <c r="AA26" s="523"/>
      <c r="AB26" s="523"/>
      <c r="AC26" s="523"/>
      <c r="AD26" s="523"/>
      <c r="AE26" s="523"/>
      <c r="AF26" s="523"/>
      <c r="AG26" s="524"/>
      <c r="AH26" s="444" t="s">
        <v>128</v>
      </c>
      <c r="AI26" s="445"/>
      <c r="AJ26" s="445"/>
      <c r="AK26" s="445"/>
      <c r="AL26" s="446"/>
      <c r="AM26" s="444" t="s">
        <v>145</v>
      </c>
      <c r="AN26" s="445"/>
      <c r="AO26" s="445"/>
      <c r="AP26" s="445"/>
      <c r="AQ26" s="445"/>
      <c r="AR26" s="446"/>
      <c r="AS26" s="444" t="s">
        <v>128</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145</v>
      </c>
      <c r="BO26" s="469"/>
      <c r="BP26" s="469"/>
      <c r="BQ26" s="469"/>
      <c r="BR26" s="469"/>
      <c r="BS26" s="469"/>
      <c r="BT26" s="469"/>
      <c r="BU26" s="470"/>
      <c r="BV26" s="468" t="s">
        <v>128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179</v>
      </c>
      <c r="F27" s="442"/>
      <c r="G27" s="442"/>
      <c r="H27" s="442"/>
      <c r="I27" s="442"/>
      <c r="J27" s="442"/>
      <c r="K27" s="443"/>
      <c r="L27" s="444">
        <v>1</v>
      </c>
      <c r="M27" s="445"/>
      <c r="N27" s="445"/>
      <c r="O27" s="445"/>
      <c r="P27" s="446"/>
      <c r="Q27" s="444">
        <v>2850</v>
      </c>
      <c r="R27" s="445"/>
      <c r="S27" s="445"/>
      <c r="T27" s="445"/>
      <c r="U27" s="445"/>
      <c r="V27" s="446"/>
      <c r="W27" s="510"/>
      <c r="X27" s="501"/>
      <c r="Y27" s="502"/>
      <c r="Z27" s="441" t="s">
        <v>180</v>
      </c>
      <c r="AA27" s="442"/>
      <c r="AB27" s="442"/>
      <c r="AC27" s="442"/>
      <c r="AD27" s="442"/>
      <c r="AE27" s="442"/>
      <c r="AF27" s="442"/>
      <c r="AG27" s="443"/>
      <c r="AH27" s="444">
        <v>14</v>
      </c>
      <c r="AI27" s="445"/>
      <c r="AJ27" s="445"/>
      <c r="AK27" s="445"/>
      <c r="AL27" s="446"/>
      <c r="AM27" s="444">
        <v>40474</v>
      </c>
      <c r="AN27" s="445"/>
      <c r="AO27" s="445"/>
      <c r="AP27" s="445"/>
      <c r="AQ27" s="445"/>
      <c r="AR27" s="446"/>
      <c r="AS27" s="444">
        <v>2891</v>
      </c>
      <c r="AT27" s="445"/>
      <c r="AU27" s="445"/>
      <c r="AV27" s="445"/>
      <c r="AW27" s="445"/>
      <c r="AX27" s="447"/>
      <c r="AY27" s="474" t="s">
        <v>181</v>
      </c>
      <c r="AZ27" s="475"/>
      <c r="BA27" s="475"/>
      <c r="BB27" s="475"/>
      <c r="BC27" s="475"/>
      <c r="BD27" s="475"/>
      <c r="BE27" s="475"/>
      <c r="BF27" s="475"/>
      <c r="BG27" s="475"/>
      <c r="BH27" s="475"/>
      <c r="BI27" s="475"/>
      <c r="BJ27" s="475"/>
      <c r="BK27" s="475"/>
      <c r="BL27" s="475"/>
      <c r="BM27" s="476"/>
      <c r="BN27" s="471" t="s">
        <v>128</v>
      </c>
      <c r="BO27" s="472"/>
      <c r="BP27" s="472"/>
      <c r="BQ27" s="472"/>
      <c r="BR27" s="472"/>
      <c r="BS27" s="472"/>
      <c r="BT27" s="472"/>
      <c r="BU27" s="473"/>
      <c r="BV27" s="471" t="s">
        <v>145</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182</v>
      </c>
      <c r="F28" s="442"/>
      <c r="G28" s="442"/>
      <c r="H28" s="442"/>
      <c r="I28" s="442"/>
      <c r="J28" s="442"/>
      <c r="K28" s="443"/>
      <c r="L28" s="444">
        <v>1</v>
      </c>
      <c r="M28" s="445"/>
      <c r="N28" s="445"/>
      <c r="O28" s="445"/>
      <c r="P28" s="446"/>
      <c r="Q28" s="444">
        <v>2300</v>
      </c>
      <c r="R28" s="445"/>
      <c r="S28" s="445"/>
      <c r="T28" s="445"/>
      <c r="U28" s="445"/>
      <c r="V28" s="446"/>
      <c r="W28" s="510"/>
      <c r="X28" s="501"/>
      <c r="Y28" s="502"/>
      <c r="Z28" s="441" t="s">
        <v>183</v>
      </c>
      <c r="AA28" s="442"/>
      <c r="AB28" s="442"/>
      <c r="AC28" s="442"/>
      <c r="AD28" s="442"/>
      <c r="AE28" s="442"/>
      <c r="AF28" s="442"/>
      <c r="AG28" s="443"/>
      <c r="AH28" s="444" t="s">
        <v>145</v>
      </c>
      <c r="AI28" s="445"/>
      <c r="AJ28" s="445"/>
      <c r="AK28" s="445"/>
      <c r="AL28" s="446"/>
      <c r="AM28" s="444" t="s">
        <v>145</v>
      </c>
      <c r="AN28" s="445"/>
      <c r="AO28" s="445"/>
      <c r="AP28" s="445"/>
      <c r="AQ28" s="445"/>
      <c r="AR28" s="446"/>
      <c r="AS28" s="444" t="s">
        <v>128</v>
      </c>
      <c r="AT28" s="445"/>
      <c r="AU28" s="445"/>
      <c r="AV28" s="445"/>
      <c r="AW28" s="445"/>
      <c r="AX28" s="447"/>
      <c r="AY28" s="451" t="s">
        <v>184</v>
      </c>
      <c r="AZ28" s="452"/>
      <c r="BA28" s="452"/>
      <c r="BB28" s="453"/>
      <c r="BC28" s="460" t="s">
        <v>48</v>
      </c>
      <c r="BD28" s="461"/>
      <c r="BE28" s="461"/>
      <c r="BF28" s="461"/>
      <c r="BG28" s="461"/>
      <c r="BH28" s="461"/>
      <c r="BI28" s="461"/>
      <c r="BJ28" s="461"/>
      <c r="BK28" s="461"/>
      <c r="BL28" s="461"/>
      <c r="BM28" s="462"/>
      <c r="BN28" s="463">
        <v>1706127</v>
      </c>
      <c r="BO28" s="464"/>
      <c r="BP28" s="464"/>
      <c r="BQ28" s="464"/>
      <c r="BR28" s="464"/>
      <c r="BS28" s="464"/>
      <c r="BT28" s="464"/>
      <c r="BU28" s="465"/>
      <c r="BV28" s="463">
        <v>1695666</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185</v>
      </c>
      <c r="F29" s="442"/>
      <c r="G29" s="442"/>
      <c r="H29" s="442"/>
      <c r="I29" s="442"/>
      <c r="J29" s="442"/>
      <c r="K29" s="443"/>
      <c r="L29" s="444">
        <v>10</v>
      </c>
      <c r="M29" s="445"/>
      <c r="N29" s="445"/>
      <c r="O29" s="445"/>
      <c r="P29" s="446"/>
      <c r="Q29" s="444">
        <v>2100</v>
      </c>
      <c r="R29" s="445"/>
      <c r="S29" s="445"/>
      <c r="T29" s="445"/>
      <c r="U29" s="445"/>
      <c r="V29" s="446"/>
      <c r="W29" s="511"/>
      <c r="X29" s="512"/>
      <c r="Y29" s="513"/>
      <c r="Z29" s="441" t="s">
        <v>186</v>
      </c>
      <c r="AA29" s="442"/>
      <c r="AB29" s="442"/>
      <c r="AC29" s="442"/>
      <c r="AD29" s="442"/>
      <c r="AE29" s="442"/>
      <c r="AF29" s="442"/>
      <c r="AG29" s="443"/>
      <c r="AH29" s="444">
        <v>117</v>
      </c>
      <c r="AI29" s="445"/>
      <c r="AJ29" s="445"/>
      <c r="AK29" s="445"/>
      <c r="AL29" s="446"/>
      <c r="AM29" s="444">
        <v>350710</v>
      </c>
      <c r="AN29" s="445"/>
      <c r="AO29" s="445"/>
      <c r="AP29" s="445"/>
      <c r="AQ29" s="445"/>
      <c r="AR29" s="446"/>
      <c r="AS29" s="444">
        <v>2998</v>
      </c>
      <c r="AT29" s="445"/>
      <c r="AU29" s="445"/>
      <c r="AV29" s="445"/>
      <c r="AW29" s="445"/>
      <c r="AX29" s="447"/>
      <c r="AY29" s="454"/>
      <c r="AZ29" s="455"/>
      <c r="BA29" s="455"/>
      <c r="BB29" s="456"/>
      <c r="BC29" s="448" t="s">
        <v>187</v>
      </c>
      <c r="BD29" s="449"/>
      <c r="BE29" s="449"/>
      <c r="BF29" s="449"/>
      <c r="BG29" s="449"/>
      <c r="BH29" s="449"/>
      <c r="BI29" s="449"/>
      <c r="BJ29" s="449"/>
      <c r="BK29" s="449"/>
      <c r="BL29" s="449"/>
      <c r="BM29" s="450"/>
      <c r="BN29" s="468">
        <v>7970</v>
      </c>
      <c r="BO29" s="469"/>
      <c r="BP29" s="469"/>
      <c r="BQ29" s="469"/>
      <c r="BR29" s="469"/>
      <c r="BS29" s="469"/>
      <c r="BT29" s="469"/>
      <c r="BU29" s="470"/>
      <c r="BV29" s="468">
        <v>7969</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188</v>
      </c>
      <c r="X30" s="521"/>
      <c r="Y30" s="521"/>
      <c r="Z30" s="521"/>
      <c r="AA30" s="521"/>
      <c r="AB30" s="521"/>
      <c r="AC30" s="521"/>
      <c r="AD30" s="521"/>
      <c r="AE30" s="521"/>
      <c r="AF30" s="521"/>
      <c r="AG30" s="522"/>
      <c r="AH30" s="432">
        <v>97.7</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2247227</v>
      </c>
      <c r="BO30" s="472"/>
      <c r="BP30" s="472"/>
      <c r="BQ30" s="472"/>
      <c r="BR30" s="472"/>
      <c r="BS30" s="472"/>
      <c r="BT30" s="472"/>
      <c r="BU30" s="473"/>
      <c r="BV30" s="471">
        <v>2103961</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195</v>
      </c>
      <c r="D33" s="431"/>
      <c r="E33" s="430" t="s">
        <v>196</v>
      </c>
      <c r="F33" s="430"/>
      <c r="G33" s="430"/>
      <c r="H33" s="430"/>
      <c r="I33" s="430"/>
      <c r="J33" s="430"/>
      <c r="K33" s="430"/>
      <c r="L33" s="430"/>
      <c r="M33" s="430"/>
      <c r="N33" s="430"/>
      <c r="O33" s="430"/>
      <c r="P33" s="430"/>
      <c r="Q33" s="430"/>
      <c r="R33" s="430"/>
      <c r="S33" s="430"/>
      <c r="T33" s="216"/>
      <c r="U33" s="431" t="s">
        <v>197</v>
      </c>
      <c r="V33" s="431"/>
      <c r="W33" s="430" t="s">
        <v>196</v>
      </c>
      <c r="X33" s="430"/>
      <c r="Y33" s="430"/>
      <c r="Z33" s="430"/>
      <c r="AA33" s="430"/>
      <c r="AB33" s="430"/>
      <c r="AC33" s="430"/>
      <c r="AD33" s="430"/>
      <c r="AE33" s="430"/>
      <c r="AF33" s="430"/>
      <c r="AG33" s="430"/>
      <c r="AH33" s="430"/>
      <c r="AI33" s="430"/>
      <c r="AJ33" s="430"/>
      <c r="AK33" s="430"/>
      <c r="AL33" s="216"/>
      <c r="AM33" s="431" t="s">
        <v>197</v>
      </c>
      <c r="AN33" s="431"/>
      <c r="AO33" s="430" t="s">
        <v>198</v>
      </c>
      <c r="AP33" s="430"/>
      <c r="AQ33" s="430"/>
      <c r="AR33" s="430"/>
      <c r="AS33" s="430"/>
      <c r="AT33" s="430"/>
      <c r="AU33" s="430"/>
      <c r="AV33" s="430"/>
      <c r="AW33" s="430"/>
      <c r="AX33" s="430"/>
      <c r="AY33" s="430"/>
      <c r="AZ33" s="430"/>
      <c r="BA33" s="430"/>
      <c r="BB33" s="430"/>
      <c r="BC33" s="430"/>
      <c r="BD33" s="217"/>
      <c r="BE33" s="430" t="s">
        <v>199</v>
      </c>
      <c r="BF33" s="430"/>
      <c r="BG33" s="430" t="s">
        <v>200</v>
      </c>
      <c r="BH33" s="430"/>
      <c r="BI33" s="430"/>
      <c r="BJ33" s="430"/>
      <c r="BK33" s="430"/>
      <c r="BL33" s="430"/>
      <c r="BM33" s="430"/>
      <c r="BN33" s="430"/>
      <c r="BO33" s="430"/>
      <c r="BP33" s="430"/>
      <c r="BQ33" s="430"/>
      <c r="BR33" s="430"/>
      <c r="BS33" s="430"/>
      <c r="BT33" s="430"/>
      <c r="BU33" s="430"/>
      <c r="BV33" s="217"/>
      <c r="BW33" s="431" t="s">
        <v>199</v>
      </c>
      <c r="BX33" s="431"/>
      <c r="BY33" s="430" t="s">
        <v>201</v>
      </c>
      <c r="BZ33" s="430"/>
      <c r="CA33" s="430"/>
      <c r="CB33" s="430"/>
      <c r="CC33" s="430"/>
      <c r="CD33" s="430"/>
      <c r="CE33" s="430"/>
      <c r="CF33" s="430"/>
      <c r="CG33" s="430"/>
      <c r="CH33" s="430"/>
      <c r="CI33" s="430"/>
      <c r="CJ33" s="430"/>
      <c r="CK33" s="430"/>
      <c r="CL33" s="430"/>
      <c r="CM33" s="430"/>
      <c r="CN33" s="216"/>
      <c r="CO33" s="431" t="s">
        <v>197</v>
      </c>
      <c r="CP33" s="431"/>
      <c r="CQ33" s="430" t="s">
        <v>202</v>
      </c>
      <c r="CR33" s="430"/>
      <c r="CS33" s="430"/>
      <c r="CT33" s="430"/>
      <c r="CU33" s="430"/>
      <c r="CV33" s="430"/>
      <c r="CW33" s="430"/>
      <c r="CX33" s="430"/>
      <c r="CY33" s="430"/>
      <c r="CZ33" s="430"/>
      <c r="DA33" s="430"/>
      <c r="DB33" s="430"/>
      <c r="DC33" s="430"/>
      <c r="DD33" s="430"/>
      <c r="DE33" s="430"/>
      <c r="DF33" s="216"/>
      <c r="DG33" s="429" t="s">
        <v>203</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国民健康保険特別会計（事業勘定）</v>
      </c>
      <c r="X34" s="426"/>
      <c r="Y34" s="426"/>
      <c r="Z34" s="426"/>
      <c r="AA34" s="426"/>
      <c r="AB34" s="426"/>
      <c r="AC34" s="426"/>
      <c r="AD34" s="426"/>
      <c r="AE34" s="426"/>
      <c r="AF34" s="426"/>
      <c r="AG34" s="426"/>
      <c r="AH34" s="426"/>
      <c r="AI34" s="426"/>
      <c r="AJ34" s="426"/>
      <c r="AK34" s="426"/>
      <c r="AL34" s="214"/>
      <c r="AM34" s="427">
        <f>IF(AO34="","",MAX(C34:D43,U34:V43)+1)</f>
        <v>7</v>
      </c>
      <c r="AN34" s="427"/>
      <c r="AO34" s="426" t="str">
        <f>IF('各会計、関係団体の財政状況及び健全化判断比率'!B33="","",'各会計、関係団体の財政状況及び健全化判断比率'!B33)</f>
        <v>上水道事業会計</v>
      </c>
      <c r="AP34" s="426"/>
      <c r="AQ34" s="426"/>
      <c r="AR34" s="426"/>
      <c r="AS34" s="426"/>
      <c r="AT34" s="426"/>
      <c r="AU34" s="426"/>
      <c r="AV34" s="426"/>
      <c r="AW34" s="426"/>
      <c r="AX34" s="426"/>
      <c r="AY34" s="426"/>
      <c r="AZ34" s="426"/>
      <c r="BA34" s="426"/>
      <c r="BB34" s="426"/>
      <c r="BC34" s="426"/>
      <c r="BD34" s="214"/>
      <c r="BE34" s="427">
        <f>IF(BG34="","",MAX(C34:D43,U34:V43,AM34:AN43)+1)</f>
        <v>8</v>
      </c>
      <c r="BF34" s="427"/>
      <c r="BG34" s="426" t="str">
        <f>IF('各会計、関係団体の財政状況及び健全化判断比率'!B34="","",'各会計、関係団体の財政状況及び健全化判断比率'!B34)</f>
        <v>簡易水道事業特別会計</v>
      </c>
      <c r="BH34" s="426"/>
      <c r="BI34" s="426"/>
      <c r="BJ34" s="426"/>
      <c r="BK34" s="426"/>
      <c r="BL34" s="426"/>
      <c r="BM34" s="426"/>
      <c r="BN34" s="426"/>
      <c r="BO34" s="426"/>
      <c r="BP34" s="426"/>
      <c r="BQ34" s="426"/>
      <c r="BR34" s="426"/>
      <c r="BS34" s="426"/>
      <c r="BT34" s="426"/>
      <c r="BU34" s="426"/>
      <c r="BV34" s="214"/>
      <c r="BW34" s="427">
        <f>IF(BY34="","",MAX(C34:D43,U34:V43,AM34:AN43,BE34:BF43)+1)</f>
        <v>11</v>
      </c>
      <c r="BX34" s="427"/>
      <c r="BY34" s="426" t="str">
        <f>IF('各会計、関係団体の財政状況及び健全化判断比率'!B68="","",'各会計、関係団体の財政状況及び健全化判断比率'!B68)</f>
        <v>吾妻広域町村圏振興整備組合（一般会計）</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2">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国民健康保険特別会計（直営診療施設勘定）</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9</v>
      </c>
      <c r="BF35" s="427"/>
      <c r="BG35" s="426" t="str">
        <f>IF('各会計、関係団体の財政状況及び健全化判断比率'!B35="","",'各会計、関係団体の財政状況及び健全化判断比率'!B35)</f>
        <v>公共下水道事業特別会計</v>
      </c>
      <c r="BH35" s="426"/>
      <c r="BI35" s="426"/>
      <c r="BJ35" s="426"/>
      <c r="BK35" s="426"/>
      <c r="BL35" s="426"/>
      <c r="BM35" s="426"/>
      <c r="BN35" s="426"/>
      <c r="BO35" s="426"/>
      <c r="BP35" s="426"/>
      <c r="BQ35" s="426"/>
      <c r="BR35" s="426"/>
      <c r="BS35" s="426"/>
      <c r="BT35" s="426"/>
      <c r="BU35" s="426"/>
      <c r="BV35" s="214"/>
      <c r="BW35" s="427">
        <f t="shared" ref="BW35:BW43" si="2">IF(BY35="","",BW34+1)</f>
        <v>12</v>
      </c>
      <c r="BX35" s="427"/>
      <c r="BY35" s="426" t="str">
        <f>IF('各会計、関係団体の財政状況及び健全化判断比率'!B69="","",'各会計、関係団体の財政状況及び健全化判断比率'!B69)</f>
        <v>吾妻広域町村圏振興整備組合（病院事業）</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2">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介護保険特別会計（介護事業勘定）</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f t="shared" si="1"/>
        <v>10</v>
      </c>
      <c r="BF36" s="427"/>
      <c r="BG36" s="426" t="str">
        <f>IF('各会計、関係団体の財政状況及び健全化判断比率'!B36="","",'各会計、関係団体の財政状況及び健全化判断比率'!B36)</f>
        <v>農業集落排水事業特別会計</v>
      </c>
      <c r="BH36" s="426"/>
      <c r="BI36" s="426"/>
      <c r="BJ36" s="426"/>
      <c r="BK36" s="426"/>
      <c r="BL36" s="426"/>
      <c r="BM36" s="426"/>
      <c r="BN36" s="426"/>
      <c r="BO36" s="426"/>
      <c r="BP36" s="426"/>
      <c r="BQ36" s="426"/>
      <c r="BR36" s="426"/>
      <c r="BS36" s="426"/>
      <c r="BT36" s="426"/>
      <c r="BU36" s="426"/>
      <c r="BV36" s="214"/>
      <c r="BW36" s="427">
        <f t="shared" si="2"/>
        <v>13</v>
      </c>
      <c r="BX36" s="427"/>
      <c r="BY36" s="426" t="str">
        <f>IF('各会計、関係団体の財政状況及び健全化判断比率'!B70="","",'各会計、関係団体の財政状況及び健全化判断比率'!B70)</f>
        <v>西吾妻衛生施設組合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2">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5</v>
      </c>
      <c r="V37" s="427"/>
      <c r="W37" s="426" t="str">
        <f>IF('各会計、関係団体の財政状況及び健全化判断比率'!B31="","",'各会計、関係団体の財政状況及び健全化判断比率'!B31)</f>
        <v>介護保険特別会計（介護サービス勘定）</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14</v>
      </c>
      <c r="BX37" s="427"/>
      <c r="BY37" s="426" t="str">
        <f>IF('各会計、関係団体の財政状況及び健全化判断比率'!B71="","",'各会計、関係団体の財政状況及び健全化判断比率'!B71)</f>
        <v>西吾妻環境衛生施設組合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2">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f t="shared" si="4"/>
        <v>6</v>
      </c>
      <c r="V38" s="427"/>
      <c r="W38" s="426" t="str">
        <f>IF('各会計、関係団体の財政状況及び健全化判断比率'!B32="","",'各会計、関係団体の財政状況及び健全化判断比率'!B32)</f>
        <v>後期高齢者医療特別会計</v>
      </c>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15</v>
      </c>
      <c r="BX38" s="427"/>
      <c r="BY38" s="426" t="str">
        <f>IF('各会計、関係団体の財政状況及び健全化判断比率'!B72="","",'各会計、関係団体の財政状況及び健全化判断比率'!B72)</f>
        <v>群馬県後期高齢者医療広域連合（一般会計）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16</v>
      </c>
      <c r="BX39" s="427"/>
      <c r="BY39" s="426" t="str">
        <f>IF('各会計、関係団体の財政状況及び健全化判断比率'!B73="","",'各会計、関係団体の財政状況及び健全化判断比率'!B73)</f>
        <v>群馬県後期高齢者医療広域連合（事業会計）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17</v>
      </c>
      <c r="BX40" s="427"/>
      <c r="BY40" s="426" t="str">
        <f>IF('各会計、関係団体の財政状況及び健全化判断比率'!B74="","",'各会計、関係団体の財政状況及び健全化判断比率'!B74)</f>
        <v>群馬県市町村総合事務組合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18</v>
      </c>
      <c r="BX41" s="427"/>
      <c r="BY41" s="426" t="str">
        <f>IF('各会計、関係団体の財政状況及び健全化判断比率'!B75="","",'各会計、関係団体の財政状況及び健全化判断比率'!B75)</f>
        <v>群馬県市町村会館管理組合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19</v>
      </c>
      <c r="BX42" s="427"/>
      <c r="BY42" s="426" t="str">
        <f>IF('各会計、関係団体の財政状況及び健全化判断比率'!B76="","",'各会計、関係団体の財政状況及び健全化判断比率'!B76)</f>
        <v>西吾妻福祉病院組合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20</v>
      </c>
      <c r="BX43" s="427"/>
      <c r="BY43" s="426" t="str">
        <f>IF('各会計、関係団体の財政状況及び健全化判断比率'!B77="","",'各会計、関係団体の財政状況及び健全化判断比率'!B77)</f>
        <v>吾妻環境施設組合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208</v>
      </c>
    </row>
    <row r="50" spans="5:5" x14ac:dyDescent="0.2">
      <c r="E50" s="188" t="s">
        <v>209</v>
      </c>
    </row>
    <row r="51" spans="5:5" x14ac:dyDescent="0.2">
      <c r="E51" s="188" t="s">
        <v>210</v>
      </c>
    </row>
    <row r="52" spans="5:5" x14ac:dyDescent="0.2">
      <c r="E52" s="188" t="s">
        <v>211</v>
      </c>
    </row>
    <row r="53" spans="5:5" x14ac:dyDescent="0.2"/>
    <row r="54" spans="5:5" x14ac:dyDescent="0.2"/>
    <row r="55" spans="5:5" x14ac:dyDescent="0.2"/>
    <row r="56" spans="5:5" x14ac:dyDescent="0.2"/>
  </sheetData>
  <sheetProtection algorithmName="SHA-512" hashValue="HV3Ostw6vxkNzvQvx2T7MPXbJEZdhbv17T4XIiSN3LcWka7zYuA16mGwtMfJEj/bLesoSts50x/g9krsDUWu4A==" saltValue="lwRQVu4BQA86K7H4PzAmd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2">
      <c r="A34" s="22"/>
      <c r="B34" s="31"/>
      <c r="C34" s="1250" t="s">
        <v>576</v>
      </c>
      <c r="D34" s="1250"/>
      <c r="E34" s="1251"/>
      <c r="F34" s="32">
        <v>11.06</v>
      </c>
      <c r="G34" s="33">
        <v>12.23</v>
      </c>
      <c r="H34" s="33">
        <v>13.04</v>
      </c>
      <c r="I34" s="33">
        <v>13.66</v>
      </c>
      <c r="J34" s="34">
        <v>13.48</v>
      </c>
      <c r="K34" s="22"/>
      <c r="L34" s="22"/>
      <c r="M34" s="22"/>
      <c r="N34" s="22"/>
      <c r="O34" s="22"/>
      <c r="P34" s="22"/>
    </row>
    <row r="35" spans="1:16" ht="39" customHeight="1" x14ac:dyDescent="0.2">
      <c r="A35" s="22"/>
      <c r="B35" s="35"/>
      <c r="C35" s="1244" t="s">
        <v>577</v>
      </c>
      <c r="D35" s="1245"/>
      <c r="E35" s="1246"/>
      <c r="F35" s="36">
        <v>2.4</v>
      </c>
      <c r="G35" s="37">
        <v>2.35</v>
      </c>
      <c r="H35" s="37">
        <v>2.69</v>
      </c>
      <c r="I35" s="37">
        <v>3.21</v>
      </c>
      <c r="J35" s="38">
        <v>1.95</v>
      </c>
      <c r="K35" s="22"/>
      <c r="L35" s="22"/>
      <c r="M35" s="22"/>
      <c r="N35" s="22"/>
      <c r="O35" s="22"/>
      <c r="P35" s="22"/>
    </row>
    <row r="36" spans="1:16" ht="39" customHeight="1" x14ac:dyDescent="0.2">
      <c r="A36" s="22"/>
      <c r="B36" s="35"/>
      <c r="C36" s="1244" t="s">
        <v>578</v>
      </c>
      <c r="D36" s="1245"/>
      <c r="E36" s="1246"/>
      <c r="F36" s="36">
        <v>3.7</v>
      </c>
      <c r="G36" s="37">
        <v>3.64</v>
      </c>
      <c r="H36" s="37">
        <v>1.9</v>
      </c>
      <c r="I36" s="37">
        <v>1.18</v>
      </c>
      <c r="J36" s="38">
        <v>1.58</v>
      </c>
      <c r="K36" s="22"/>
      <c r="L36" s="22"/>
      <c r="M36" s="22"/>
      <c r="N36" s="22"/>
      <c r="O36" s="22"/>
      <c r="P36" s="22"/>
    </row>
    <row r="37" spans="1:16" ht="39" customHeight="1" x14ac:dyDescent="0.2">
      <c r="A37" s="22"/>
      <c r="B37" s="35"/>
      <c r="C37" s="1244" t="s">
        <v>579</v>
      </c>
      <c r="D37" s="1245"/>
      <c r="E37" s="1246"/>
      <c r="F37" s="36">
        <v>0.09</v>
      </c>
      <c r="G37" s="37">
        <v>0.42</v>
      </c>
      <c r="H37" s="37">
        <v>0.37</v>
      </c>
      <c r="I37" s="37">
        <v>0.46</v>
      </c>
      <c r="J37" s="38">
        <v>0.41</v>
      </c>
      <c r="K37" s="22"/>
      <c r="L37" s="22"/>
      <c r="M37" s="22"/>
      <c r="N37" s="22"/>
      <c r="O37" s="22"/>
      <c r="P37" s="22"/>
    </row>
    <row r="38" spans="1:16" ht="39" customHeight="1" x14ac:dyDescent="0.2">
      <c r="A38" s="22"/>
      <c r="B38" s="35"/>
      <c r="C38" s="1244" t="s">
        <v>580</v>
      </c>
      <c r="D38" s="1245"/>
      <c r="E38" s="1246"/>
      <c r="F38" s="36">
        <v>12.01</v>
      </c>
      <c r="G38" s="37">
        <v>6.78</v>
      </c>
      <c r="H38" s="37">
        <v>8.5399999999999991</v>
      </c>
      <c r="I38" s="37">
        <v>9.8699999999999992</v>
      </c>
      <c r="J38" s="38">
        <v>0.32</v>
      </c>
      <c r="K38" s="22"/>
      <c r="L38" s="22"/>
      <c r="M38" s="22"/>
      <c r="N38" s="22"/>
      <c r="O38" s="22"/>
      <c r="P38" s="22"/>
    </row>
    <row r="39" spans="1:16" ht="39" customHeight="1" x14ac:dyDescent="0.2">
      <c r="A39" s="22"/>
      <c r="B39" s="35"/>
      <c r="C39" s="1244" t="s">
        <v>581</v>
      </c>
      <c r="D39" s="1245"/>
      <c r="E39" s="1246"/>
      <c r="F39" s="36">
        <v>0.14000000000000001</v>
      </c>
      <c r="G39" s="37">
        <v>0.11</v>
      </c>
      <c r="H39" s="37">
        <v>0.16</v>
      </c>
      <c r="I39" s="37">
        <v>0.16</v>
      </c>
      <c r="J39" s="38">
        <v>0.19</v>
      </c>
      <c r="K39" s="22"/>
      <c r="L39" s="22"/>
      <c r="M39" s="22"/>
      <c r="N39" s="22"/>
      <c r="O39" s="22"/>
      <c r="P39" s="22"/>
    </row>
    <row r="40" spans="1:16" ht="39" customHeight="1" x14ac:dyDescent="0.2">
      <c r="A40" s="22"/>
      <c r="B40" s="35"/>
      <c r="C40" s="1244" t="s">
        <v>582</v>
      </c>
      <c r="D40" s="1245"/>
      <c r="E40" s="1246"/>
      <c r="F40" s="36">
        <v>0.15</v>
      </c>
      <c r="G40" s="37">
        <v>0.16</v>
      </c>
      <c r="H40" s="37">
        <v>0.16</v>
      </c>
      <c r="I40" s="37">
        <v>0.21</v>
      </c>
      <c r="J40" s="38">
        <v>0.16</v>
      </c>
      <c r="K40" s="22"/>
      <c r="L40" s="22"/>
      <c r="M40" s="22"/>
      <c r="N40" s="22"/>
      <c r="O40" s="22"/>
      <c r="P40" s="22"/>
    </row>
    <row r="41" spans="1:16" ht="39" customHeight="1" x14ac:dyDescent="0.2">
      <c r="A41" s="22"/>
      <c r="B41" s="35"/>
      <c r="C41" s="1244" t="s">
        <v>583</v>
      </c>
      <c r="D41" s="1245"/>
      <c r="E41" s="1246"/>
      <c r="F41" s="36">
        <v>0</v>
      </c>
      <c r="G41" s="37">
        <v>0</v>
      </c>
      <c r="H41" s="37">
        <v>0</v>
      </c>
      <c r="I41" s="37">
        <v>0</v>
      </c>
      <c r="J41" s="38">
        <v>0</v>
      </c>
      <c r="K41" s="22"/>
      <c r="L41" s="22"/>
      <c r="M41" s="22"/>
      <c r="N41" s="22"/>
      <c r="O41" s="22"/>
      <c r="P41" s="22"/>
    </row>
    <row r="42" spans="1:16" ht="39" customHeight="1" x14ac:dyDescent="0.2">
      <c r="A42" s="22"/>
      <c r="B42" s="39"/>
      <c r="C42" s="1244" t="s">
        <v>584</v>
      </c>
      <c r="D42" s="1245"/>
      <c r="E42" s="1246"/>
      <c r="F42" s="36" t="s">
        <v>527</v>
      </c>
      <c r="G42" s="37" t="s">
        <v>527</v>
      </c>
      <c r="H42" s="37" t="s">
        <v>527</v>
      </c>
      <c r="I42" s="37" t="s">
        <v>527</v>
      </c>
      <c r="J42" s="38" t="s">
        <v>527</v>
      </c>
      <c r="K42" s="22"/>
      <c r="L42" s="22"/>
      <c r="M42" s="22"/>
      <c r="N42" s="22"/>
      <c r="O42" s="22"/>
      <c r="P42" s="22"/>
    </row>
    <row r="43" spans="1:16" ht="39" customHeight="1" thickBot="1" x14ac:dyDescent="0.25">
      <c r="A43" s="22"/>
      <c r="B43" s="40"/>
      <c r="C43" s="1247" t="s">
        <v>585</v>
      </c>
      <c r="D43" s="1248"/>
      <c r="E43" s="1249"/>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HWRIba/1YwIWHY7vuDqZYWpo0ONU3XrNBXCXCXTHkb0RxOFiBf1QuQdQ/D8xG5x2/N6YQUzEN1qbishCxDeJw==" saltValue="wveAD6onuFUYxIhiW3ki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activeCell="O59" sqref="O59"/>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2">
      <c r="A45" s="48"/>
      <c r="B45" s="1270" t="s">
        <v>11</v>
      </c>
      <c r="C45" s="1271"/>
      <c r="D45" s="58"/>
      <c r="E45" s="1276" t="s">
        <v>12</v>
      </c>
      <c r="F45" s="1276"/>
      <c r="G45" s="1276"/>
      <c r="H45" s="1276"/>
      <c r="I45" s="1276"/>
      <c r="J45" s="1277"/>
      <c r="K45" s="59">
        <v>592</v>
      </c>
      <c r="L45" s="60">
        <v>574</v>
      </c>
      <c r="M45" s="60">
        <v>639</v>
      </c>
      <c r="N45" s="60">
        <v>618</v>
      </c>
      <c r="O45" s="61">
        <v>696</v>
      </c>
      <c r="P45" s="48"/>
      <c r="Q45" s="48"/>
      <c r="R45" s="48"/>
      <c r="S45" s="48"/>
      <c r="T45" s="48"/>
      <c r="U45" s="48"/>
    </row>
    <row r="46" spans="1:21" ht="30.75" customHeight="1" x14ac:dyDescent="0.2">
      <c r="A46" s="48"/>
      <c r="B46" s="1272"/>
      <c r="C46" s="1273"/>
      <c r="D46" s="62"/>
      <c r="E46" s="1254" t="s">
        <v>13</v>
      </c>
      <c r="F46" s="1254"/>
      <c r="G46" s="1254"/>
      <c r="H46" s="1254"/>
      <c r="I46" s="1254"/>
      <c r="J46" s="1255"/>
      <c r="K46" s="63" t="s">
        <v>527</v>
      </c>
      <c r="L46" s="64" t="s">
        <v>527</v>
      </c>
      <c r="M46" s="64" t="s">
        <v>527</v>
      </c>
      <c r="N46" s="64" t="s">
        <v>527</v>
      </c>
      <c r="O46" s="65" t="s">
        <v>527</v>
      </c>
      <c r="P46" s="48"/>
      <c r="Q46" s="48"/>
      <c r="R46" s="48"/>
      <c r="S46" s="48"/>
      <c r="T46" s="48"/>
      <c r="U46" s="48"/>
    </row>
    <row r="47" spans="1:21" ht="30.75" customHeight="1" x14ac:dyDescent="0.2">
      <c r="A47" s="48"/>
      <c r="B47" s="1272"/>
      <c r="C47" s="1273"/>
      <c r="D47" s="62"/>
      <c r="E47" s="1254" t="s">
        <v>14</v>
      </c>
      <c r="F47" s="1254"/>
      <c r="G47" s="1254"/>
      <c r="H47" s="1254"/>
      <c r="I47" s="1254"/>
      <c r="J47" s="1255"/>
      <c r="K47" s="63" t="s">
        <v>527</v>
      </c>
      <c r="L47" s="64" t="s">
        <v>527</v>
      </c>
      <c r="M47" s="64" t="s">
        <v>527</v>
      </c>
      <c r="N47" s="64" t="s">
        <v>527</v>
      </c>
      <c r="O47" s="65" t="s">
        <v>527</v>
      </c>
      <c r="P47" s="48"/>
      <c r="Q47" s="48"/>
      <c r="R47" s="48"/>
      <c r="S47" s="48"/>
      <c r="T47" s="48"/>
      <c r="U47" s="48"/>
    </row>
    <row r="48" spans="1:21" ht="30.75" customHeight="1" x14ac:dyDescent="0.2">
      <c r="A48" s="48"/>
      <c r="B48" s="1272"/>
      <c r="C48" s="1273"/>
      <c r="D48" s="62"/>
      <c r="E48" s="1254" t="s">
        <v>15</v>
      </c>
      <c r="F48" s="1254"/>
      <c r="G48" s="1254"/>
      <c r="H48" s="1254"/>
      <c r="I48" s="1254"/>
      <c r="J48" s="1255"/>
      <c r="K48" s="63">
        <v>359</v>
      </c>
      <c r="L48" s="64">
        <v>369</v>
      </c>
      <c r="M48" s="64">
        <v>357</v>
      </c>
      <c r="N48" s="64">
        <v>355</v>
      </c>
      <c r="O48" s="65">
        <v>325</v>
      </c>
      <c r="P48" s="48"/>
      <c r="Q48" s="48"/>
      <c r="R48" s="48"/>
      <c r="S48" s="48"/>
      <c r="T48" s="48"/>
      <c r="U48" s="48"/>
    </row>
    <row r="49" spans="1:21" ht="30.75" customHeight="1" x14ac:dyDescent="0.2">
      <c r="A49" s="48"/>
      <c r="B49" s="1272"/>
      <c r="C49" s="1273"/>
      <c r="D49" s="62"/>
      <c r="E49" s="1254" t="s">
        <v>16</v>
      </c>
      <c r="F49" s="1254"/>
      <c r="G49" s="1254"/>
      <c r="H49" s="1254"/>
      <c r="I49" s="1254"/>
      <c r="J49" s="1255"/>
      <c r="K49" s="63">
        <v>62</v>
      </c>
      <c r="L49" s="64">
        <v>73</v>
      </c>
      <c r="M49" s="64">
        <v>74</v>
      </c>
      <c r="N49" s="64">
        <v>70</v>
      </c>
      <c r="O49" s="65">
        <v>73</v>
      </c>
      <c r="P49" s="48"/>
      <c r="Q49" s="48"/>
      <c r="R49" s="48"/>
      <c r="S49" s="48"/>
      <c r="T49" s="48"/>
      <c r="U49" s="48"/>
    </row>
    <row r="50" spans="1:21" ht="30.75" customHeight="1" x14ac:dyDescent="0.2">
      <c r="A50" s="48"/>
      <c r="B50" s="1272"/>
      <c r="C50" s="1273"/>
      <c r="D50" s="62"/>
      <c r="E50" s="1254" t="s">
        <v>17</v>
      </c>
      <c r="F50" s="1254"/>
      <c r="G50" s="1254"/>
      <c r="H50" s="1254"/>
      <c r="I50" s="1254"/>
      <c r="J50" s="1255"/>
      <c r="K50" s="63">
        <v>3</v>
      </c>
      <c r="L50" s="64">
        <v>2</v>
      </c>
      <c r="M50" s="64">
        <v>2</v>
      </c>
      <c r="N50" s="64">
        <v>3</v>
      </c>
      <c r="O50" s="65">
        <v>1</v>
      </c>
      <c r="P50" s="48"/>
      <c r="Q50" s="48"/>
      <c r="R50" s="48"/>
      <c r="S50" s="48"/>
      <c r="T50" s="48"/>
      <c r="U50" s="48"/>
    </row>
    <row r="51" spans="1:21" ht="30.75" customHeight="1" x14ac:dyDescent="0.2">
      <c r="A51" s="48"/>
      <c r="B51" s="1274"/>
      <c r="C51" s="1275"/>
      <c r="D51" s="66"/>
      <c r="E51" s="1254" t="s">
        <v>18</v>
      </c>
      <c r="F51" s="1254"/>
      <c r="G51" s="1254"/>
      <c r="H51" s="1254"/>
      <c r="I51" s="1254"/>
      <c r="J51" s="1255"/>
      <c r="K51" s="63" t="s">
        <v>527</v>
      </c>
      <c r="L51" s="64" t="s">
        <v>527</v>
      </c>
      <c r="M51" s="64" t="s">
        <v>527</v>
      </c>
      <c r="N51" s="64" t="s">
        <v>527</v>
      </c>
      <c r="O51" s="65" t="s">
        <v>527</v>
      </c>
      <c r="P51" s="48"/>
      <c r="Q51" s="48"/>
      <c r="R51" s="48"/>
      <c r="S51" s="48"/>
      <c r="T51" s="48"/>
      <c r="U51" s="48"/>
    </row>
    <row r="52" spans="1:21" ht="30.75" customHeight="1" x14ac:dyDescent="0.2">
      <c r="A52" s="48"/>
      <c r="B52" s="1252" t="s">
        <v>19</v>
      </c>
      <c r="C52" s="1253"/>
      <c r="D52" s="66"/>
      <c r="E52" s="1254" t="s">
        <v>20</v>
      </c>
      <c r="F52" s="1254"/>
      <c r="G52" s="1254"/>
      <c r="H52" s="1254"/>
      <c r="I52" s="1254"/>
      <c r="J52" s="1255"/>
      <c r="K52" s="63">
        <v>718</v>
      </c>
      <c r="L52" s="64">
        <v>709</v>
      </c>
      <c r="M52" s="64">
        <v>740</v>
      </c>
      <c r="N52" s="64">
        <v>719</v>
      </c>
      <c r="O52" s="65">
        <v>737</v>
      </c>
      <c r="P52" s="48"/>
      <c r="Q52" s="48"/>
      <c r="R52" s="48"/>
      <c r="S52" s="48"/>
      <c r="T52" s="48"/>
      <c r="U52" s="48"/>
    </row>
    <row r="53" spans="1:21" ht="30.75" customHeight="1" thickBot="1" x14ac:dyDescent="0.25">
      <c r="A53" s="48"/>
      <c r="B53" s="1256" t="s">
        <v>21</v>
      </c>
      <c r="C53" s="1257"/>
      <c r="D53" s="67"/>
      <c r="E53" s="1258" t="s">
        <v>22</v>
      </c>
      <c r="F53" s="1258"/>
      <c r="G53" s="1258"/>
      <c r="H53" s="1258"/>
      <c r="I53" s="1258"/>
      <c r="J53" s="1259"/>
      <c r="K53" s="68">
        <v>298</v>
      </c>
      <c r="L53" s="69">
        <v>309</v>
      </c>
      <c r="M53" s="69">
        <v>332</v>
      </c>
      <c r="N53" s="69">
        <v>327</v>
      </c>
      <c r="O53" s="70">
        <v>358</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3">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2">
      <c r="B57" s="1260" t="s">
        <v>25</v>
      </c>
      <c r="C57" s="1261"/>
      <c r="D57" s="1264" t="s">
        <v>26</v>
      </c>
      <c r="E57" s="1265"/>
      <c r="F57" s="1265"/>
      <c r="G57" s="1265"/>
      <c r="H57" s="1265"/>
      <c r="I57" s="1265"/>
      <c r="J57" s="1266"/>
      <c r="K57" s="83" t="s">
        <v>603</v>
      </c>
      <c r="L57" s="84" t="s">
        <v>603</v>
      </c>
      <c r="M57" s="84" t="s">
        <v>603</v>
      </c>
      <c r="N57" s="84" t="s">
        <v>603</v>
      </c>
      <c r="O57" s="85" t="s">
        <v>603</v>
      </c>
    </row>
    <row r="58" spans="1:21" ht="31.5" customHeight="1" thickBot="1" x14ac:dyDescent="0.25">
      <c r="B58" s="1262"/>
      <c r="C58" s="1263"/>
      <c r="D58" s="1267" t="s">
        <v>27</v>
      </c>
      <c r="E58" s="1268"/>
      <c r="F58" s="1268"/>
      <c r="G58" s="1268"/>
      <c r="H58" s="1268"/>
      <c r="I58" s="1268"/>
      <c r="J58" s="1269"/>
      <c r="K58" s="86" t="s">
        <v>603</v>
      </c>
      <c r="L58" s="87" t="s">
        <v>603</v>
      </c>
      <c r="M58" s="87" t="s">
        <v>603</v>
      </c>
      <c r="N58" s="87" t="s">
        <v>603</v>
      </c>
      <c r="O58" s="88" t="s">
        <v>603</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nmcQmWJFJz3mULTX40gXeoG49jYK4jzudgKg2zy+hZpSE40Voty9DCgQaYhoT1KJ+m+hGnshytDlFPR51sMJA==" saltValue="6s4OZbwEPzvPBQSAfdF5H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568</v>
      </c>
      <c r="J40" s="100" t="s">
        <v>569</v>
      </c>
      <c r="K40" s="100" t="s">
        <v>570</v>
      </c>
      <c r="L40" s="100" t="s">
        <v>571</v>
      </c>
      <c r="M40" s="101" t="s">
        <v>572</v>
      </c>
    </row>
    <row r="41" spans="2:13" ht="27.75" customHeight="1" x14ac:dyDescent="0.2">
      <c r="B41" s="1290" t="s">
        <v>30</v>
      </c>
      <c r="C41" s="1291"/>
      <c r="D41" s="102"/>
      <c r="E41" s="1292" t="s">
        <v>31</v>
      </c>
      <c r="F41" s="1292"/>
      <c r="G41" s="1292"/>
      <c r="H41" s="1293"/>
      <c r="I41" s="103">
        <v>5569</v>
      </c>
      <c r="J41" s="104">
        <v>5456</v>
      </c>
      <c r="K41" s="104">
        <v>6010</v>
      </c>
      <c r="L41" s="104">
        <v>6193</v>
      </c>
      <c r="M41" s="105">
        <v>6177</v>
      </c>
    </row>
    <row r="42" spans="2:13" ht="27.75" customHeight="1" x14ac:dyDescent="0.2">
      <c r="B42" s="1280"/>
      <c r="C42" s="1281"/>
      <c r="D42" s="106"/>
      <c r="E42" s="1284" t="s">
        <v>32</v>
      </c>
      <c r="F42" s="1284"/>
      <c r="G42" s="1284"/>
      <c r="H42" s="1285"/>
      <c r="I42" s="107">
        <v>14</v>
      </c>
      <c r="J42" s="108">
        <v>8</v>
      </c>
      <c r="K42" s="108">
        <v>7</v>
      </c>
      <c r="L42" s="108">
        <v>7</v>
      </c>
      <c r="M42" s="109">
        <v>6</v>
      </c>
    </row>
    <row r="43" spans="2:13" ht="27.75" customHeight="1" x14ac:dyDescent="0.2">
      <c r="B43" s="1280"/>
      <c r="C43" s="1281"/>
      <c r="D43" s="106"/>
      <c r="E43" s="1284" t="s">
        <v>33</v>
      </c>
      <c r="F43" s="1284"/>
      <c r="G43" s="1284"/>
      <c r="H43" s="1285"/>
      <c r="I43" s="107">
        <v>3139</v>
      </c>
      <c r="J43" s="108">
        <v>2853</v>
      </c>
      <c r="K43" s="108">
        <v>2594</v>
      </c>
      <c r="L43" s="108">
        <v>2370</v>
      </c>
      <c r="M43" s="109">
        <v>2092</v>
      </c>
    </row>
    <row r="44" spans="2:13" ht="27.75" customHeight="1" x14ac:dyDescent="0.2">
      <c r="B44" s="1280"/>
      <c r="C44" s="1281"/>
      <c r="D44" s="106"/>
      <c r="E44" s="1284" t="s">
        <v>34</v>
      </c>
      <c r="F44" s="1284"/>
      <c r="G44" s="1284"/>
      <c r="H44" s="1285"/>
      <c r="I44" s="107">
        <v>733</v>
      </c>
      <c r="J44" s="108">
        <v>677</v>
      </c>
      <c r="K44" s="108">
        <v>613</v>
      </c>
      <c r="L44" s="108">
        <v>601</v>
      </c>
      <c r="M44" s="109">
        <v>650</v>
      </c>
    </row>
    <row r="45" spans="2:13" ht="27.75" customHeight="1" x14ac:dyDescent="0.2">
      <c r="B45" s="1280"/>
      <c r="C45" s="1281"/>
      <c r="D45" s="106"/>
      <c r="E45" s="1284" t="s">
        <v>35</v>
      </c>
      <c r="F45" s="1284"/>
      <c r="G45" s="1284"/>
      <c r="H45" s="1285"/>
      <c r="I45" s="107">
        <v>864</v>
      </c>
      <c r="J45" s="108">
        <v>1038</v>
      </c>
      <c r="K45" s="108">
        <v>873</v>
      </c>
      <c r="L45" s="108">
        <v>1100</v>
      </c>
      <c r="M45" s="109">
        <v>968</v>
      </c>
    </row>
    <row r="46" spans="2:13" ht="27.75" customHeight="1" x14ac:dyDescent="0.2">
      <c r="B46" s="1280"/>
      <c r="C46" s="1281"/>
      <c r="D46" s="110"/>
      <c r="E46" s="1284" t="s">
        <v>36</v>
      </c>
      <c r="F46" s="1284"/>
      <c r="G46" s="1284"/>
      <c r="H46" s="1285"/>
      <c r="I46" s="107">
        <v>6</v>
      </c>
      <c r="J46" s="108" t="s">
        <v>527</v>
      </c>
      <c r="K46" s="108">
        <v>3</v>
      </c>
      <c r="L46" s="108" t="s">
        <v>527</v>
      </c>
      <c r="M46" s="109" t="s">
        <v>527</v>
      </c>
    </row>
    <row r="47" spans="2:13" ht="27.75" customHeight="1" x14ac:dyDescent="0.2">
      <c r="B47" s="1280"/>
      <c r="C47" s="1281"/>
      <c r="D47" s="111"/>
      <c r="E47" s="1294" t="s">
        <v>37</v>
      </c>
      <c r="F47" s="1295"/>
      <c r="G47" s="1295"/>
      <c r="H47" s="1296"/>
      <c r="I47" s="107" t="s">
        <v>527</v>
      </c>
      <c r="J47" s="108" t="s">
        <v>527</v>
      </c>
      <c r="K47" s="108" t="s">
        <v>527</v>
      </c>
      <c r="L47" s="108" t="s">
        <v>527</v>
      </c>
      <c r="M47" s="109" t="s">
        <v>527</v>
      </c>
    </row>
    <row r="48" spans="2:13" ht="27.75" customHeight="1" x14ac:dyDescent="0.2">
      <c r="B48" s="1280"/>
      <c r="C48" s="1281"/>
      <c r="D48" s="106"/>
      <c r="E48" s="1284" t="s">
        <v>38</v>
      </c>
      <c r="F48" s="1284"/>
      <c r="G48" s="1284"/>
      <c r="H48" s="1285"/>
      <c r="I48" s="107" t="s">
        <v>527</v>
      </c>
      <c r="J48" s="108" t="s">
        <v>527</v>
      </c>
      <c r="K48" s="108" t="s">
        <v>527</v>
      </c>
      <c r="L48" s="108" t="s">
        <v>527</v>
      </c>
      <c r="M48" s="109" t="s">
        <v>527</v>
      </c>
    </row>
    <row r="49" spans="2:13" ht="27.75" customHeight="1" x14ac:dyDescent="0.2">
      <c r="B49" s="1282"/>
      <c r="C49" s="1283"/>
      <c r="D49" s="106"/>
      <c r="E49" s="1284" t="s">
        <v>39</v>
      </c>
      <c r="F49" s="1284"/>
      <c r="G49" s="1284"/>
      <c r="H49" s="1285"/>
      <c r="I49" s="107" t="s">
        <v>527</v>
      </c>
      <c r="J49" s="108" t="s">
        <v>527</v>
      </c>
      <c r="K49" s="108" t="s">
        <v>527</v>
      </c>
      <c r="L49" s="108" t="s">
        <v>527</v>
      </c>
      <c r="M49" s="109" t="s">
        <v>527</v>
      </c>
    </row>
    <row r="50" spans="2:13" ht="27.75" customHeight="1" x14ac:dyDescent="0.2">
      <c r="B50" s="1278" t="s">
        <v>40</v>
      </c>
      <c r="C50" s="1279"/>
      <c r="D50" s="112"/>
      <c r="E50" s="1284" t="s">
        <v>41</v>
      </c>
      <c r="F50" s="1284"/>
      <c r="G50" s="1284"/>
      <c r="H50" s="1285"/>
      <c r="I50" s="107">
        <v>4157</v>
      </c>
      <c r="J50" s="108">
        <v>4139</v>
      </c>
      <c r="K50" s="108">
        <v>3954</v>
      </c>
      <c r="L50" s="108">
        <v>4319</v>
      </c>
      <c r="M50" s="109">
        <v>4575</v>
      </c>
    </row>
    <row r="51" spans="2:13" ht="27.75" customHeight="1" x14ac:dyDescent="0.2">
      <c r="B51" s="1280"/>
      <c r="C51" s="1281"/>
      <c r="D51" s="106"/>
      <c r="E51" s="1284" t="s">
        <v>42</v>
      </c>
      <c r="F51" s="1284"/>
      <c r="G51" s="1284"/>
      <c r="H51" s="1285"/>
      <c r="I51" s="107" t="s">
        <v>527</v>
      </c>
      <c r="J51" s="108" t="s">
        <v>527</v>
      </c>
      <c r="K51" s="108" t="s">
        <v>527</v>
      </c>
      <c r="L51" s="108" t="s">
        <v>527</v>
      </c>
      <c r="M51" s="109" t="s">
        <v>527</v>
      </c>
    </row>
    <row r="52" spans="2:13" ht="27.75" customHeight="1" x14ac:dyDescent="0.2">
      <c r="B52" s="1282"/>
      <c r="C52" s="1283"/>
      <c r="D52" s="106"/>
      <c r="E52" s="1284" t="s">
        <v>43</v>
      </c>
      <c r="F52" s="1284"/>
      <c r="G52" s="1284"/>
      <c r="H52" s="1285"/>
      <c r="I52" s="107">
        <v>6763</v>
      </c>
      <c r="J52" s="108">
        <v>6279</v>
      </c>
      <c r="K52" s="108">
        <v>6749</v>
      </c>
      <c r="L52" s="108">
        <v>6522</v>
      </c>
      <c r="M52" s="109">
        <v>6214</v>
      </c>
    </row>
    <row r="53" spans="2:13" ht="27.75" customHeight="1" thickBot="1" x14ac:dyDescent="0.25">
      <c r="B53" s="1286" t="s">
        <v>44</v>
      </c>
      <c r="C53" s="1287"/>
      <c r="D53" s="113"/>
      <c r="E53" s="1288" t="s">
        <v>45</v>
      </c>
      <c r="F53" s="1288"/>
      <c r="G53" s="1288"/>
      <c r="H53" s="1289"/>
      <c r="I53" s="114">
        <v>-594</v>
      </c>
      <c r="J53" s="115">
        <v>-387</v>
      </c>
      <c r="K53" s="115">
        <v>-605</v>
      </c>
      <c r="L53" s="115">
        <v>-570</v>
      </c>
      <c r="M53" s="116">
        <v>-896</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FCB7gG9kC8YRasH4LMHZP+SIOggf3IgWT4zbQ6dJcg2jUupNjar/ggsgmCIFqiW52g45qOnWRB0kQIO4N7nMaQ==" saltValue="ODmCtSN1NZ+oV5BRpTiXS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election activeCell="E1" sqref="E1:E1048576"/>
    </sheetView>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570</v>
      </c>
      <c r="G54" s="125" t="s">
        <v>571</v>
      </c>
      <c r="H54" s="126" t="s">
        <v>572</v>
      </c>
    </row>
    <row r="55" spans="2:8" ht="52.5" customHeight="1" x14ac:dyDescent="0.2">
      <c r="B55" s="127"/>
      <c r="C55" s="1305" t="s">
        <v>48</v>
      </c>
      <c r="D55" s="1305"/>
      <c r="E55" s="1306"/>
      <c r="F55" s="128">
        <v>1510</v>
      </c>
      <c r="G55" s="128">
        <v>1696</v>
      </c>
      <c r="H55" s="129">
        <v>1706</v>
      </c>
    </row>
    <row r="56" spans="2:8" ht="52.5" customHeight="1" x14ac:dyDescent="0.2">
      <c r="B56" s="130"/>
      <c r="C56" s="1307" t="s">
        <v>49</v>
      </c>
      <c r="D56" s="1307"/>
      <c r="E56" s="1308"/>
      <c r="F56" s="131">
        <v>8</v>
      </c>
      <c r="G56" s="131">
        <v>8</v>
      </c>
      <c r="H56" s="132">
        <v>8</v>
      </c>
    </row>
    <row r="57" spans="2:8" ht="53.25" customHeight="1" x14ac:dyDescent="0.2">
      <c r="B57" s="130"/>
      <c r="C57" s="1309" t="s">
        <v>50</v>
      </c>
      <c r="D57" s="1309"/>
      <c r="E57" s="1310"/>
      <c r="F57" s="133">
        <v>2058</v>
      </c>
      <c r="G57" s="133">
        <v>2104</v>
      </c>
      <c r="H57" s="134">
        <v>2247</v>
      </c>
    </row>
    <row r="58" spans="2:8" ht="45.75" customHeight="1" x14ac:dyDescent="0.2">
      <c r="B58" s="135"/>
      <c r="C58" s="1297" t="s">
        <v>604</v>
      </c>
      <c r="D58" s="1298"/>
      <c r="E58" s="1299"/>
      <c r="F58" s="136">
        <v>1473</v>
      </c>
      <c r="G58" s="136">
        <v>1475</v>
      </c>
      <c r="H58" s="137">
        <v>1475</v>
      </c>
    </row>
    <row r="59" spans="2:8" ht="45.75" customHeight="1" x14ac:dyDescent="0.2">
      <c r="B59" s="135"/>
      <c r="C59" s="1297" t="s">
        <v>606</v>
      </c>
      <c r="D59" s="1298"/>
      <c r="E59" s="1299"/>
      <c r="F59" s="136">
        <v>234</v>
      </c>
      <c r="G59" s="136">
        <v>278</v>
      </c>
      <c r="H59" s="137">
        <v>412</v>
      </c>
    </row>
    <row r="60" spans="2:8" ht="45.75" customHeight="1" x14ac:dyDescent="0.2">
      <c r="B60" s="135"/>
      <c r="C60" s="1297" t="s">
        <v>605</v>
      </c>
      <c r="D60" s="1298"/>
      <c r="E60" s="1299"/>
      <c r="F60" s="136">
        <v>335</v>
      </c>
      <c r="G60" s="136">
        <v>336</v>
      </c>
      <c r="H60" s="137">
        <v>336</v>
      </c>
    </row>
    <row r="61" spans="2:8" ht="45.75" customHeight="1" x14ac:dyDescent="0.2">
      <c r="B61" s="135"/>
      <c r="C61" s="1297" t="s">
        <v>607</v>
      </c>
      <c r="D61" s="1298"/>
      <c r="E61" s="1299"/>
      <c r="F61" s="136" t="s">
        <v>603</v>
      </c>
      <c r="G61" s="136" t="s">
        <v>603</v>
      </c>
      <c r="H61" s="137">
        <v>9</v>
      </c>
    </row>
    <row r="62" spans="2:8" ht="45.75" customHeight="1" thickBot="1" x14ac:dyDescent="0.25">
      <c r="B62" s="138"/>
      <c r="C62" s="1300" t="s">
        <v>608</v>
      </c>
      <c r="D62" s="1301"/>
      <c r="E62" s="1302"/>
      <c r="F62" s="139">
        <v>6</v>
      </c>
      <c r="G62" s="139">
        <v>6</v>
      </c>
      <c r="H62" s="140">
        <v>6</v>
      </c>
    </row>
    <row r="63" spans="2:8" ht="52.5" customHeight="1" thickBot="1" x14ac:dyDescent="0.25">
      <c r="B63" s="141"/>
      <c r="C63" s="1303" t="s">
        <v>51</v>
      </c>
      <c r="D63" s="1303"/>
      <c r="E63" s="1304"/>
      <c r="F63" s="142">
        <v>3576</v>
      </c>
      <c r="G63" s="142">
        <v>3808</v>
      </c>
      <c r="H63" s="143">
        <v>3961</v>
      </c>
    </row>
    <row r="64" spans="2:8" ht="15" customHeight="1" x14ac:dyDescent="0.2"/>
  </sheetData>
  <sheetProtection algorithmName="SHA-512" hashValue="FsYnsN+cG2/cHIFLDiyZxFSquBJnbSgm+eV18lIodr6cXNxX3aJ/G7nV1lIEHaViz8J4wQjwNeZ4SMMlVyfHIg==" saltValue="kV8v7BZAibyzDBjRRo6Z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2553E-CA63-426F-8471-054D421CF922}">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6328125" style="390" customWidth="1"/>
    <col min="2" max="107" width="2.453125" style="390" customWidth="1"/>
    <col min="108" max="108" width="6.08984375" style="398" customWidth="1"/>
    <col min="109" max="109" width="5.90625" style="397" customWidth="1"/>
    <col min="110" max="110" width="19.08984375" style="390" hidden="1"/>
    <col min="111" max="115" width="12.6328125" style="390" hidden="1"/>
    <col min="116" max="349" width="8.6328125" style="390" hidden="1"/>
    <col min="350" max="355" width="14.90625" style="390" hidden="1"/>
    <col min="356" max="357" width="15.90625" style="390" hidden="1"/>
    <col min="358" max="363" width="16.08984375" style="390" hidden="1"/>
    <col min="364" max="364" width="6.08984375" style="390" hidden="1"/>
    <col min="365" max="365" width="3" style="390" hidden="1"/>
    <col min="366" max="605" width="8.6328125" style="390" hidden="1"/>
    <col min="606" max="611" width="14.90625" style="390" hidden="1"/>
    <col min="612" max="613" width="15.90625" style="390" hidden="1"/>
    <col min="614" max="619" width="16.08984375" style="390" hidden="1"/>
    <col min="620" max="620" width="6.08984375" style="390" hidden="1"/>
    <col min="621" max="621" width="3" style="390" hidden="1"/>
    <col min="622" max="861" width="8.6328125" style="390" hidden="1"/>
    <col min="862" max="867" width="14.90625" style="390" hidden="1"/>
    <col min="868" max="869" width="15.90625" style="390" hidden="1"/>
    <col min="870" max="875" width="16.08984375" style="390" hidden="1"/>
    <col min="876" max="876" width="6.08984375" style="390" hidden="1"/>
    <col min="877" max="877" width="3" style="390" hidden="1"/>
    <col min="878" max="1117" width="8.6328125" style="390" hidden="1"/>
    <col min="1118" max="1123" width="14.90625" style="390" hidden="1"/>
    <col min="1124" max="1125" width="15.90625" style="390" hidden="1"/>
    <col min="1126" max="1131" width="16.08984375" style="390" hidden="1"/>
    <col min="1132" max="1132" width="6.08984375" style="390" hidden="1"/>
    <col min="1133" max="1133" width="3" style="390" hidden="1"/>
    <col min="1134" max="1373" width="8.6328125" style="390" hidden="1"/>
    <col min="1374" max="1379" width="14.90625" style="390" hidden="1"/>
    <col min="1380" max="1381" width="15.90625" style="390" hidden="1"/>
    <col min="1382" max="1387" width="16.08984375" style="390" hidden="1"/>
    <col min="1388" max="1388" width="6.08984375" style="390" hidden="1"/>
    <col min="1389" max="1389" width="3" style="390" hidden="1"/>
    <col min="1390" max="1629" width="8.6328125" style="390" hidden="1"/>
    <col min="1630" max="1635" width="14.90625" style="390" hidden="1"/>
    <col min="1636" max="1637" width="15.90625" style="390" hidden="1"/>
    <col min="1638" max="1643" width="16.08984375" style="390" hidden="1"/>
    <col min="1644" max="1644" width="6.08984375" style="390" hidden="1"/>
    <col min="1645" max="1645" width="3" style="390" hidden="1"/>
    <col min="1646" max="1885" width="8.6328125" style="390" hidden="1"/>
    <col min="1886" max="1891" width="14.90625" style="390" hidden="1"/>
    <col min="1892" max="1893" width="15.90625" style="390" hidden="1"/>
    <col min="1894" max="1899" width="16.08984375" style="390" hidden="1"/>
    <col min="1900" max="1900" width="6.08984375" style="390" hidden="1"/>
    <col min="1901" max="1901" width="3" style="390" hidden="1"/>
    <col min="1902" max="2141" width="8.6328125" style="390" hidden="1"/>
    <col min="2142" max="2147" width="14.90625" style="390" hidden="1"/>
    <col min="2148" max="2149" width="15.90625" style="390" hidden="1"/>
    <col min="2150" max="2155" width="16.08984375" style="390" hidden="1"/>
    <col min="2156" max="2156" width="6.08984375" style="390" hidden="1"/>
    <col min="2157" max="2157" width="3" style="390" hidden="1"/>
    <col min="2158" max="2397" width="8.6328125" style="390" hidden="1"/>
    <col min="2398" max="2403" width="14.90625" style="390" hidden="1"/>
    <col min="2404" max="2405" width="15.90625" style="390" hidden="1"/>
    <col min="2406" max="2411" width="16.08984375" style="390" hidden="1"/>
    <col min="2412" max="2412" width="6.08984375" style="390" hidden="1"/>
    <col min="2413" max="2413" width="3" style="390" hidden="1"/>
    <col min="2414" max="2653" width="8.6328125" style="390" hidden="1"/>
    <col min="2654" max="2659" width="14.90625" style="390" hidden="1"/>
    <col min="2660" max="2661" width="15.90625" style="390" hidden="1"/>
    <col min="2662" max="2667" width="16.08984375" style="390" hidden="1"/>
    <col min="2668" max="2668" width="6.08984375" style="390" hidden="1"/>
    <col min="2669" max="2669" width="3" style="390" hidden="1"/>
    <col min="2670" max="2909" width="8.6328125" style="390" hidden="1"/>
    <col min="2910" max="2915" width="14.90625" style="390" hidden="1"/>
    <col min="2916" max="2917" width="15.90625" style="390" hidden="1"/>
    <col min="2918" max="2923" width="16.08984375" style="390" hidden="1"/>
    <col min="2924" max="2924" width="6.08984375" style="390" hidden="1"/>
    <col min="2925" max="2925" width="3" style="390" hidden="1"/>
    <col min="2926" max="3165" width="8.6328125" style="390" hidden="1"/>
    <col min="3166" max="3171" width="14.90625" style="390" hidden="1"/>
    <col min="3172" max="3173" width="15.90625" style="390" hidden="1"/>
    <col min="3174" max="3179" width="16.08984375" style="390" hidden="1"/>
    <col min="3180" max="3180" width="6.08984375" style="390" hidden="1"/>
    <col min="3181" max="3181" width="3" style="390" hidden="1"/>
    <col min="3182" max="3421" width="8.6328125" style="390" hidden="1"/>
    <col min="3422" max="3427" width="14.90625" style="390" hidden="1"/>
    <col min="3428" max="3429" width="15.90625" style="390" hidden="1"/>
    <col min="3430" max="3435" width="16.08984375" style="390" hidden="1"/>
    <col min="3436" max="3436" width="6.08984375" style="390" hidden="1"/>
    <col min="3437" max="3437" width="3" style="390" hidden="1"/>
    <col min="3438" max="3677" width="8.6328125" style="390" hidden="1"/>
    <col min="3678" max="3683" width="14.90625" style="390" hidden="1"/>
    <col min="3684" max="3685" width="15.90625" style="390" hidden="1"/>
    <col min="3686" max="3691" width="16.08984375" style="390" hidden="1"/>
    <col min="3692" max="3692" width="6.08984375" style="390" hidden="1"/>
    <col min="3693" max="3693" width="3" style="390" hidden="1"/>
    <col min="3694" max="3933" width="8.6328125" style="390" hidden="1"/>
    <col min="3934" max="3939" width="14.90625" style="390" hidden="1"/>
    <col min="3940" max="3941" width="15.90625" style="390" hidden="1"/>
    <col min="3942" max="3947" width="16.08984375" style="390" hidden="1"/>
    <col min="3948" max="3948" width="6.08984375" style="390" hidden="1"/>
    <col min="3949" max="3949" width="3" style="390" hidden="1"/>
    <col min="3950" max="4189" width="8.6328125" style="390" hidden="1"/>
    <col min="4190" max="4195" width="14.90625" style="390" hidden="1"/>
    <col min="4196" max="4197" width="15.90625" style="390" hidden="1"/>
    <col min="4198" max="4203" width="16.08984375" style="390" hidden="1"/>
    <col min="4204" max="4204" width="6.08984375" style="390" hidden="1"/>
    <col min="4205" max="4205" width="3" style="390" hidden="1"/>
    <col min="4206" max="4445" width="8.6328125" style="390" hidden="1"/>
    <col min="4446" max="4451" width="14.90625" style="390" hidden="1"/>
    <col min="4452" max="4453" width="15.90625" style="390" hidden="1"/>
    <col min="4454" max="4459" width="16.08984375" style="390" hidden="1"/>
    <col min="4460" max="4460" width="6.08984375" style="390" hidden="1"/>
    <col min="4461" max="4461" width="3" style="390" hidden="1"/>
    <col min="4462" max="4701" width="8.6328125" style="390" hidden="1"/>
    <col min="4702" max="4707" width="14.90625" style="390" hidden="1"/>
    <col min="4708" max="4709" width="15.90625" style="390" hidden="1"/>
    <col min="4710" max="4715" width="16.08984375" style="390" hidden="1"/>
    <col min="4716" max="4716" width="6.08984375" style="390" hidden="1"/>
    <col min="4717" max="4717" width="3" style="390" hidden="1"/>
    <col min="4718" max="4957" width="8.6328125" style="390" hidden="1"/>
    <col min="4958" max="4963" width="14.90625" style="390" hidden="1"/>
    <col min="4964" max="4965" width="15.90625" style="390" hidden="1"/>
    <col min="4966" max="4971" width="16.08984375" style="390" hidden="1"/>
    <col min="4972" max="4972" width="6.08984375" style="390" hidden="1"/>
    <col min="4973" max="4973" width="3" style="390" hidden="1"/>
    <col min="4974" max="5213" width="8.6328125" style="390" hidden="1"/>
    <col min="5214" max="5219" width="14.90625" style="390" hidden="1"/>
    <col min="5220" max="5221" width="15.90625" style="390" hidden="1"/>
    <col min="5222" max="5227" width="16.08984375" style="390" hidden="1"/>
    <col min="5228" max="5228" width="6.08984375" style="390" hidden="1"/>
    <col min="5229" max="5229" width="3" style="390" hidden="1"/>
    <col min="5230" max="5469" width="8.6328125" style="390" hidden="1"/>
    <col min="5470" max="5475" width="14.90625" style="390" hidden="1"/>
    <col min="5476" max="5477" width="15.90625" style="390" hidden="1"/>
    <col min="5478" max="5483" width="16.08984375" style="390" hidden="1"/>
    <col min="5484" max="5484" width="6.08984375" style="390" hidden="1"/>
    <col min="5485" max="5485" width="3" style="390" hidden="1"/>
    <col min="5486" max="5725" width="8.6328125" style="390" hidden="1"/>
    <col min="5726" max="5731" width="14.90625" style="390" hidden="1"/>
    <col min="5732" max="5733" width="15.90625" style="390" hidden="1"/>
    <col min="5734" max="5739" width="16.08984375" style="390" hidden="1"/>
    <col min="5740" max="5740" width="6.08984375" style="390" hidden="1"/>
    <col min="5741" max="5741" width="3" style="390" hidden="1"/>
    <col min="5742" max="5981" width="8.6328125" style="390" hidden="1"/>
    <col min="5982" max="5987" width="14.90625" style="390" hidden="1"/>
    <col min="5988" max="5989" width="15.90625" style="390" hidden="1"/>
    <col min="5990" max="5995" width="16.08984375" style="390" hidden="1"/>
    <col min="5996" max="5996" width="6.08984375" style="390" hidden="1"/>
    <col min="5997" max="5997" width="3" style="390" hidden="1"/>
    <col min="5998" max="6237" width="8.6328125" style="390" hidden="1"/>
    <col min="6238" max="6243" width="14.90625" style="390" hidden="1"/>
    <col min="6244" max="6245" width="15.90625" style="390" hidden="1"/>
    <col min="6246" max="6251" width="16.08984375" style="390" hidden="1"/>
    <col min="6252" max="6252" width="6.08984375" style="390" hidden="1"/>
    <col min="6253" max="6253" width="3" style="390" hidden="1"/>
    <col min="6254" max="6493" width="8.6328125" style="390" hidden="1"/>
    <col min="6494" max="6499" width="14.90625" style="390" hidden="1"/>
    <col min="6500" max="6501" width="15.90625" style="390" hidden="1"/>
    <col min="6502" max="6507" width="16.08984375" style="390" hidden="1"/>
    <col min="6508" max="6508" width="6.08984375" style="390" hidden="1"/>
    <col min="6509" max="6509" width="3" style="390" hidden="1"/>
    <col min="6510" max="6749" width="8.6328125" style="390" hidden="1"/>
    <col min="6750" max="6755" width="14.90625" style="390" hidden="1"/>
    <col min="6756" max="6757" width="15.90625" style="390" hidden="1"/>
    <col min="6758" max="6763" width="16.08984375" style="390" hidden="1"/>
    <col min="6764" max="6764" width="6.08984375" style="390" hidden="1"/>
    <col min="6765" max="6765" width="3" style="390" hidden="1"/>
    <col min="6766" max="7005" width="8.6328125" style="390" hidden="1"/>
    <col min="7006" max="7011" width="14.90625" style="390" hidden="1"/>
    <col min="7012" max="7013" width="15.90625" style="390" hidden="1"/>
    <col min="7014" max="7019" width="16.08984375" style="390" hidden="1"/>
    <col min="7020" max="7020" width="6.08984375" style="390" hidden="1"/>
    <col min="7021" max="7021" width="3" style="390" hidden="1"/>
    <col min="7022" max="7261" width="8.6328125" style="390" hidden="1"/>
    <col min="7262" max="7267" width="14.90625" style="390" hidden="1"/>
    <col min="7268" max="7269" width="15.90625" style="390" hidden="1"/>
    <col min="7270" max="7275" width="16.08984375" style="390" hidden="1"/>
    <col min="7276" max="7276" width="6.08984375" style="390" hidden="1"/>
    <col min="7277" max="7277" width="3" style="390" hidden="1"/>
    <col min="7278" max="7517" width="8.6328125" style="390" hidden="1"/>
    <col min="7518" max="7523" width="14.90625" style="390" hidden="1"/>
    <col min="7524" max="7525" width="15.90625" style="390" hidden="1"/>
    <col min="7526" max="7531" width="16.08984375" style="390" hidden="1"/>
    <col min="7532" max="7532" width="6.08984375" style="390" hidden="1"/>
    <col min="7533" max="7533" width="3" style="390" hidden="1"/>
    <col min="7534" max="7773" width="8.6328125" style="390" hidden="1"/>
    <col min="7774" max="7779" width="14.90625" style="390" hidden="1"/>
    <col min="7780" max="7781" width="15.90625" style="390" hidden="1"/>
    <col min="7782" max="7787" width="16.08984375" style="390" hidden="1"/>
    <col min="7788" max="7788" width="6.08984375" style="390" hidden="1"/>
    <col min="7789" max="7789" width="3" style="390" hidden="1"/>
    <col min="7790" max="8029" width="8.6328125" style="390" hidden="1"/>
    <col min="8030" max="8035" width="14.90625" style="390" hidden="1"/>
    <col min="8036" max="8037" width="15.90625" style="390" hidden="1"/>
    <col min="8038" max="8043" width="16.08984375" style="390" hidden="1"/>
    <col min="8044" max="8044" width="6.08984375" style="390" hidden="1"/>
    <col min="8045" max="8045" width="3" style="390" hidden="1"/>
    <col min="8046" max="8285" width="8.6328125" style="390" hidden="1"/>
    <col min="8286" max="8291" width="14.90625" style="390" hidden="1"/>
    <col min="8292" max="8293" width="15.90625" style="390" hidden="1"/>
    <col min="8294" max="8299" width="16.08984375" style="390" hidden="1"/>
    <col min="8300" max="8300" width="6.08984375" style="390" hidden="1"/>
    <col min="8301" max="8301" width="3" style="390" hidden="1"/>
    <col min="8302" max="8541" width="8.6328125" style="390" hidden="1"/>
    <col min="8542" max="8547" width="14.90625" style="390" hidden="1"/>
    <col min="8548" max="8549" width="15.90625" style="390" hidden="1"/>
    <col min="8550" max="8555" width="16.08984375" style="390" hidden="1"/>
    <col min="8556" max="8556" width="6.08984375" style="390" hidden="1"/>
    <col min="8557" max="8557" width="3" style="390" hidden="1"/>
    <col min="8558" max="8797" width="8.6328125" style="390" hidden="1"/>
    <col min="8798" max="8803" width="14.90625" style="390" hidden="1"/>
    <col min="8804" max="8805" width="15.90625" style="390" hidden="1"/>
    <col min="8806" max="8811" width="16.08984375" style="390" hidden="1"/>
    <col min="8812" max="8812" width="6.08984375" style="390" hidden="1"/>
    <col min="8813" max="8813" width="3" style="390" hidden="1"/>
    <col min="8814" max="9053" width="8.6328125" style="390" hidden="1"/>
    <col min="9054" max="9059" width="14.90625" style="390" hidden="1"/>
    <col min="9060" max="9061" width="15.90625" style="390" hidden="1"/>
    <col min="9062" max="9067" width="16.08984375" style="390" hidden="1"/>
    <col min="9068" max="9068" width="6.08984375" style="390" hidden="1"/>
    <col min="9069" max="9069" width="3" style="390" hidden="1"/>
    <col min="9070" max="9309" width="8.6328125" style="390" hidden="1"/>
    <col min="9310" max="9315" width="14.90625" style="390" hidden="1"/>
    <col min="9316" max="9317" width="15.90625" style="390" hidden="1"/>
    <col min="9318" max="9323" width="16.08984375" style="390" hidden="1"/>
    <col min="9324" max="9324" width="6.08984375" style="390" hidden="1"/>
    <col min="9325" max="9325" width="3" style="390" hidden="1"/>
    <col min="9326" max="9565" width="8.6328125" style="390" hidden="1"/>
    <col min="9566" max="9571" width="14.90625" style="390" hidden="1"/>
    <col min="9572" max="9573" width="15.90625" style="390" hidden="1"/>
    <col min="9574" max="9579" width="16.08984375" style="390" hidden="1"/>
    <col min="9580" max="9580" width="6.08984375" style="390" hidden="1"/>
    <col min="9581" max="9581" width="3" style="390" hidden="1"/>
    <col min="9582" max="9821" width="8.6328125" style="390" hidden="1"/>
    <col min="9822" max="9827" width="14.90625" style="390" hidden="1"/>
    <col min="9828" max="9829" width="15.90625" style="390" hidden="1"/>
    <col min="9830" max="9835" width="16.08984375" style="390" hidden="1"/>
    <col min="9836" max="9836" width="6.08984375" style="390" hidden="1"/>
    <col min="9837" max="9837" width="3" style="390" hidden="1"/>
    <col min="9838" max="10077" width="8.6328125" style="390" hidden="1"/>
    <col min="10078" max="10083" width="14.90625" style="390" hidden="1"/>
    <col min="10084" max="10085" width="15.90625" style="390" hidden="1"/>
    <col min="10086" max="10091" width="16.08984375" style="390" hidden="1"/>
    <col min="10092" max="10092" width="6.08984375" style="390" hidden="1"/>
    <col min="10093" max="10093" width="3" style="390" hidden="1"/>
    <col min="10094" max="10333" width="8.6328125" style="390" hidden="1"/>
    <col min="10334" max="10339" width="14.90625" style="390" hidden="1"/>
    <col min="10340" max="10341" width="15.90625" style="390" hidden="1"/>
    <col min="10342" max="10347" width="16.08984375" style="390" hidden="1"/>
    <col min="10348" max="10348" width="6.08984375" style="390" hidden="1"/>
    <col min="10349" max="10349" width="3" style="390" hidden="1"/>
    <col min="10350" max="10589" width="8.6328125" style="390" hidden="1"/>
    <col min="10590" max="10595" width="14.90625" style="390" hidden="1"/>
    <col min="10596" max="10597" width="15.90625" style="390" hidden="1"/>
    <col min="10598" max="10603" width="16.08984375" style="390" hidden="1"/>
    <col min="10604" max="10604" width="6.08984375" style="390" hidden="1"/>
    <col min="10605" max="10605" width="3" style="390" hidden="1"/>
    <col min="10606" max="10845" width="8.6328125" style="390" hidden="1"/>
    <col min="10846" max="10851" width="14.90625" style="390" hidden="1"/>
    <col min="10852" max="10853" width="15.90625" style="390" hidden="1"/>
    <col min="10854" max="10859" width="16.08984375" style="390" hidden="1"/>
    <col min="10860" max="10860" width="6.08984375" style="390" hidden="1"/>
    <col min="10861" max="10861" width="3" style="390" hidden="1"/>
    <col min="10862" max="11101" width="8.6328125" style="390" hidden="1"/>
    <col min="11102" max="11107" width="14.90625" style="390" hidden="1"/>
    <col min="11108" max="11109" width="15.90625" style="390" hidden="1"/>
    <col min="11110" max="11115" width="16.08984375" style="390" hidden="1"/>
    <col min="11116" max="11116" width="6.08984375" style="390" hidden="1"/>
    <col min="11117" max="11117" width="3" style="390" hidden="1"/>
    <col min="11118" max="11357" width="8.6328125" style="390" hidden="1"/>
    <col min="11358" max="11363" width="14.90625" style="390" hidden="1"/>
    <col min="11364" max="11365" width="15.90625" style="390" hidden="1"/>
    <col min="11366" max="11371" width="16.08984375" style="390" hidden="1"/>
    <col min="11372" max="11372" width="6.08984375" style="390" hidden="1"/>
    <col min="11373" max="11373" width="3" style="390" hidden="1"/>
    <col min="11374" max="11613" width="8.6328125" style="390" hidden="1"/>
    <col min="11614" max="11619" width="14.90625" style="390" hidden="1"/>
    <col min="11620" max="11621" width="15.90625" style="390" hidden="1"/>
    <col min="11622" max="11627" width="16.08984375" style="390" hidden="1"/>
    <col min="11628" max="11628" width="6.08984375" style="390" hidden="1"/>
    <col min="11629" max="11629" width="3" style="390" hidden="1"/>
    <col min="11630" max="11869" width="8.6328125" style="390" hidden="1"/>
    <col min="11870" max="11875" width="14.90625" style="390" hidden="1"/>
    <col min="11876" max="11877" width="15.90625" style="390" hidden="1"/>
    <col min="11878" max="11883" width="16.08984375" style="390" hidden="1"/>
    <col min="11884" max="11884" width="6.08984375" style="390" hidden="1"/>
    <col min="11885" max="11885" width="3" style="390" hidden="1"/>
    <col min="11886" max="12125" width="8.6328125" style="390" hidden="1"/>
    <col min="12126" max="12131" width="14.90625" style="390" hidden="1"/>
    <col min="12132" max="12133" width="15.90625" style="390" hidden="1"/>
    <col min="12134" max="12139" width="16.08984375" style="390" hidden="1"/>
    <col min="12140" max="12140" width="6.08984375" style="390" hidden="1"/>
    <col min="12141" max="12141" width="3" style="390" hidden="1"/>
    <col min="12142" max="12381" width="8.6328125" style="390" hidden="1"/>
    <col min="12382" max="12387" width="14.90625" style="390" hidden="1"/>
    <col min="12388" max="12389" width="15.90625" style="390" hidden="1"/>
    <col min="12390" max="12395" width="16.08984375" style="390" hidden="1"/>
    <col min="12396" max="12396" width="6.08984375" style="390" hidden="1"/>
    <col min="12397" max="12397" width="3" style="390" hidden="1"/>
    <col min="12398" max="12637" width="8.6328125" style="390" hidden="1"/>
    <col min="12638" max="12643" width="14.90625" style="390" hidden="1"/>
    <col min="12644" max="12645" width="15.90625" style="390" hidden="1"/>
    <col min="12646" max="12651" width="16.08984375" style="390" hidden="1"/>
    <col min="12652" max="12652" width="6.08984375" style="390" hidden="1"/>
    <col min="12653" max="12653" width="3" style="390" hidden="1"/>
    <col min="12654" max="12893" width="8.6328125" style="390" hidden="1"/>
    <col min="12894" max="12899" width="14.90625" style="390" hidden="1"/>
    <col min="12900" max="12901" width="15.90625" style="390" hidden="1"/>
    <col min="12902" max="12907" width="16.08984375" style="390" hidden="1"/>
    <col min="12908" max="12908" width="6.08984375" style="390" hidden="1"/>
    <col min="12909" max="12909" width="3" style="390" hidden="1"/>
    <col min="12910" max="13149" width="8.6328125" style="390" hidden="1"/>
    <col min="13150" max="13155" width="14.90625" style="390" hidden="1"/>
    <col min="13156" max="13157" width="15.90625" style="390" hidden="1"/>
    <col min="13158" max="13163" width="16.08984375" style="390" hidden="1"/>
    <col min="13164" max="13164" width="6.08984375" style="390" hidden="1"/>
    <col min="13165" max="13165" width="3" style="390" hidden="1"/>
    <col min="13166" max="13405" width="8.6328125" style="390" hidden="1"/>
    <col min="13406" max="13411" width="14.90625" style="390" hidden="1"/>
    <col min="13412" max="13413" width="15.90625" style="390" hidden="1"/>
    <col min="13414" max="13419" width="16.08984375" style="390" hidden="1"/>
    <col min="13420" max="13420" width="6.08984375" style="390" hidden="1"/>
    <col min="13421" max="13421" width="3" style="390" hidden="1"/>
    <col min="13422" max="13661" width="8.6328125" style="390" hidden="1"/>
    <col min="13662" max="13667" width="14.90625" style="390" hidden="1"/>
    <col min="13668" max="13669" width="15.90625" style="390" hidden="1"/>
    <col min="13670" max="13675" width="16.08984375" style="390" hidden="1"/>
    <col min="13676" max="13676" width="6.08984375" style="390" hidden="1"/>
    <col min="13677" max="13677" width="3" style="390" hidden="1"/>
    <col min="13678" max="13917" width="8.6328125" style="390" hidden="1"/>
    <col min="13918" max="13923" width="14.90625" style="390" hidden="1"/>
    <col min="13924" max="13925" width="15.90625" style="390" hidden="1"/>
    <col min="13926" max="13931" width="16.08984375" style="390" hidden="1"/>
    <col min="13932" max="13932" width="6.08984375" style="390" hidden="1"/>
    <col min="13933" max="13933" width="3" style="390" hidden="1"/>
    <col min="13934" max="14173" width="8.6328125" style="390" hidden="1"/>
    <col min="14174" max="14179" width="14.90625" style="390" hidden="1"/>
    <col min="14180" max="14181" width="15.90625" style="390" hidden="1"/>
    <col min="14182" max="14187" width="16.08984375" style="390" hidden="1"/>
    <col min="14188" max="14188" width="6.08984375" style="390" hidden="1"/>
    <col min="14189" max="14189" width="3" style="390" hidden="1"/>
    <col min="14190" max="14429" width="8.6328125" style="390" hidden="1"/>
    <col min="14430" max="14435" width="14.90625" style="390" hidden="1"/>
    <col min="14436" max="14437" width="15.90625" style="390" hidden="1"/>
    <col min="14438" max="14443" width="16.08984375" style="390" hidden="1"/>
    <col min="14444" max="14444" width="6.08984375" style="390" hidden="1"/>
    <col min="14445" max="14445" width="3" style="390" hidden="1"/>
    <col min="14446" max="14685" width="8.6328125" style="390" hidden="1"/>
    <col min="14686" max="14691" width="14.90625" style="390" hidden="1"/>
    <col min="14692" max="14693" width="15.90625" style="390" hidden="1"/>
    <col min="14694" max="14699" width="16.08984375" style="390" hidden="1"/>
    <col min="14700" max="14700" width="6.08984375" style="390" hidden="1"/>
    <col min="14701" max="14701" width="3" style="390" hidden="1"/>
    <col min="14702" max="14941" width="8.6328125" style="390" hidden="1"/>
    <col min="14942" max="14947" width="14.90625" style="390" hidden="1"/>
    <col min="14948" max="14949" width="15.90625" style="390" hidden="1"/>
    <col min="14950" max="14955" width="16.08984375" style="390" hidden="1"/>
    <col min="14956" max="14956" width="6.08984375" style="390" hidden="1"/>
    <col min="14957" max="14957" width="3" style="390" hidden="1"/>
    <col min="14958" max="15197" width="8.6328125" style="390" hidden="1"/>
    <col min="15198" max="15203" width="14.90625" style="390" hidden="1"/>
    <col min="15204" max="15205" width="15.90625" style="390" hidden="1"/>
    <col min="15206" max="15211" width="16.08984375" style="390" hidden="1"/>
    <col min="15212" max="15212" width="6.08984375" style="390" hidden="1"/>
    <col min="15213" max="15213" width="3" style="390" hidden="1"/>
    <col min="15214" max="15453" width="8.6328125" style="390" hidden="1"/>
    <col min="15454" max="15459" width="14.90625" style="390" hidden="1"/>
    <col min="15460" max="15461" width="15.90625" style="390" hidden="1"/>
    <col min="15462" max="15467" width="16.08984375" style="390" hidden="1"/>
    <col min="15468" max="15468" width="6.08984375" style="390" hidden="1"/>
    <col min="15469" max="15469" width="3" style="390" hidden="1"/>
    <col min="15470" max="15709" width="8.6328125" style="390" hidden="1"/>
    <col min="15710" max="15715" width="14.90625" style="390" hidden="1"/>
    <col min="15716" max="15717" width="15.90625" style="390" hidden="1"/>
    <col min="15718" max="15723" width="16.08984375" style="390" hidden="1"/>
    <col min="15724" max="15724" width="6.08984375" style="390" hidden="1"/>
    <col min="15725" max="15725" width="3" style="390" hidden="1"/>
    <col min="15726" max="15965" width="8.6328125" style="390" hidden="1"/>
    <col min="15966" max="15971" width="14.90625" style="390" hidden="1"/>
    <col min="15972" max="15973" width="15.90625" style="390" hidden="1"/>
    <col min="15974" max="15979" width="16.08984375" style="390" hidden="1"/>
    <col min="15980" max="15980" width="6.08984375" style="390" hidden="1"/>
    <col min="15981" max="15981" width="3" style="390" hidden="1"/>
    <col min="15982" max="16221" width="8.6328125" style="390" hidden="1"/>
    <col min="16222" max="16227" width="14.90625" style="390" hidden="1"/>
    <col min="16228" max="16229" width="15.90625" style="390" hidden="1"/>
    <col min="16230" max="16235" width="16.08984375" style="390" hidden="1"/>
    <col min="16236" max="16236" width="6.08984375" style="390" hidden="1"/>
    <col min="16237" max="16237" width="3" style="390" hidden="1"/>
    <col min="16238" max="16384" width="8.63281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611</v>
      </c>
    </row>
    <row r="11" spans="1:143" s="292" customFormat="1" ht="13"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611</v>
      </c>
    </row>
    <row r="13" spans="1:143" s="292" customFormat="1" ht="13"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 x14ac:dyDescent="0.2">
      <c r="DD19" s="390"/>
      <c r="DE19" s="390"/>
    </row>
    <row r="20" spans="1:351" ht="13" x14ac:dyDescent="0.2">
      <c r="DD20" s="390"/>
      <c r="DE20" s="390"/>
    </row>
    <row r="21" spans="1:351" ht="16.5"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5" x14ac:dyDescent="0.2">
      <c r="B22" s="397"/>
      <c r="MM22" s="396"/>
    </row>
    <row r="23" spans="1:351" ht="13" x14ac:dyDescent="0.2">
      <c r="B23" s="397"/>
    </row>
    <row r="24" spans="1:351" ht="13" x14ac:dyDescent="0.2">
      <c r="B24" s="397"/>
    </row>
    <row r="25" spans="1:351" ht="13" x14ac:dyDescent="0.2">
      <c r="B25" s="397"/>
    </row>
    <row r="26" spans="1:351" ht="13" x14ac:dyDescent="0.2">
      <c r="B26" s="397"/>
    </row>
    <row r="27" spans="1:351" ht="13" x14ac:dyDescent="0.2">
      <c r="B27" s="397"/>
    </row>
    <row r="28" spans="1:351" ht="13" x14ac:dyDescent="0.2">
      <c r="B28" s="397"/>
    </row>
    <row r="29" spans="1:351" ht="13" x14ac:dyDescent="0.2">
      <c r="B29" s="397"/>
    </row>
    <row r="30" spans="1:351" ht="13" x14ac:dyDescent="0.2">
      <c r="B30" s="397"/>
    </row>
    <row r="31" spans="1:351" ht="13" x14ac:dyDescent="0.2">
      <c r="B31" s="397"/>
    </row>
    <row r="32" spans="1:351" ht="13" x14ac:dyDescent="0.2">
      <c r="B32" s="397"/>
    </row>
    <row r="33" spans="2:109" ht="13" x14ac:dyDescent="0.2">
      <c r="B33" s="397"/>
    </row>
    <row r="34" spans="2:109" ht="13" x14ac:dyDescent="0.2">
      <c r="B34" s="397"/>
    </row>
    <row r="35" spans="2:109" ht="13" x14ac:dyDescent="0.2">
      <c r="B35" s="397"/>
    </row>
    <row r="36" spans="2:109" ht="13" x14ac:dyDescent="0.2">
      <c r="B36" s="397"/>
    </row>
    <row r="37" spans="2:109" ht="13" x14ac:dyDescent="0.2">
      <c r="B37" s="397"/>
    </row>
    <row r="38" spans="2:109" ht="13" x14ac:dyDescent="0.2">
      <c r="B38" s="397"/>
    </row>
    <row r="39" spans="2:109" ht="13"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 x14ac:dyDescent="0.2">
      <c r="B40" s="402"/>
      <c r="DD40" s="402"/>
      <c r="DE40" s="390"/>
    </row>
    <row r="41" spans="2:109" ht="16.5" x14ac:dyDescent="0.2">
      <c r="B41" s="403" t="s">
        <v>612</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 x14ac:dyDescent="0.2">
      <c r="B42" s="397"/>
      <c r="G42" s="404"/>
      <c r="I42" s="405"/>
      <c r="J42" s="405"/>
      <c r="K42" s="405"/>
      <c r="AM42" s="404"/>
      <c r="AN42" s="404" t="s">
        <v>613</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1" t="s">
        <v>621</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ht="13" x14ac:dyDescent="0.2">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ht="13" x14ac:dyDescent="0.2">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ht="13" x14ac:dyDescent="0.2">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ht="13" x14ac:dyDescent="0.2">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ht="13"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 x14ac:dyDescent="0.2">
      <c r="B49" s="397"/>
      <c r="AN49" s="390" t="s">
        <v>614</v>
      </c>
    </row>
    <row r="50" spans="1:109" ht="13" x14ac:dyDescent="0.2">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568</v>
      </c>
      <c r="BQ50" s="1324"/>
      <c r="BR50" s="1324"/>
      <c r="BS50" s="1324"/>
      <c r="BT50" s="1324"/>
      <c r="BU50" s="1324"/>
      <c r="BV50" s="1324"/>
      <c r="BW50" s="1324"/>
      <c r="BX50" s="1324" t="s">
        <v>569</v>
      </c>
      <c r="BY50" s="1324"/>
      <c r="BZ50" s="1324"/>
      <c r="CA50" s="1324"/>
      <c r="CB50" s="1324"/>
      <c r="CC50" s="1324"/>
      <c r="CD50" s="1324"/>
      <c r="CE50" s="1324"/>
      <c r="CF50" s="1324" t="s">
        <v>570</v>
      </c>
      <c r="CG50" s="1324"/>
      <c r="CH50" s="1324"/>
      <c r="CI50" s="1324"/>
      <c r="CJ50" s="1324"/>
      <c r="CK50" s="1324"/>
      <c r="CL50" s="1324"/>
      <c r="CM50" s="1324"/>
      <c r="CN50" s="1324" t="s">
        <v>571</v>
      </c>
      <c r="CO50" s="1324"/>
      <c r="CP50" s="1324"/>
      <c r="CQ50" s="1324"/>
      <c r="CR50" s="1324"/>
      <c r="CS50" s="1324"/>
      <c r="CT50" s="1324"/>
      <c r="CU50" s="1324"/>
      <c r="CV50" s="1324" t="s">
        <v>572</v>
      </c>
      <c r="CW50" s="1324"/>
      <c r="CX50" s="1324"/>
      <c r="CY50" s="1324"/>
      <c r="CZ50" s="1324"/>
      <c r="DA50" s="1324"/>
      <c r="DB50" s="1324"/>
      <c r="DC50" s="1324"/>
    </row>
    <row r="51" spans="1:109" ht="13.5" customHeight="1" x14ac:dyDescent="0.2">
      <c r="B51" s="397"/>
      <c r="G51" s="1330"/>
      <c r="H51" s="1330"/>
      <c r="I51" s="1328"/>
      <c r="J51" s="1328"/>
      <c r="K51" s="1326"/>
      <c r="L51" s="1326"/>
      <c r="M51" s="1326"/>
      <c r="N51" s="1326"/>
      <c r="AM51" s="406"/>
      <c r="AN51" s="1327" t="s">
        <v>615</v>
      </c>
      <c r="AO51" s="1327"/>
      <c r="AP51" s="1327"/>
      <c r="AQ51" s="1327"/>
      <c r="AR51" s="1327"/>
      <c r="AS51" s="1327"/>
      <c r="AT51" s="1327"/>
      <c r="AU51" s="1327"/>
      <c r="AV51" s="1327"/>
      <c r="AW51" s="1327"/>
      <c r="AX51" s="1327"/>
      <c r="AY51" s="1327"/>
      <c r="AZ51" s="1327"/>
      <c r="BA51" s="1327"/>
      <c r="BB51" s="1327" t="s">
        <v>616</v>
      </c>
      <c r="BC51" s="1327"/>
      <c r="BD51" s="1327"/>
      <c r="BE51" s="1327"/>
      <c r="BF51" s="1327"/>
      <c r="BG51" s="1327"/>
      <c r="BH51" s="1327"/>
      <c r="BI51" s="1327"/>
      <c r="BJ51" s="1327"/>
      <c r="BK51" s="1327"/>
      <c r="BL51" s="1327"/>
      <c r="BM51" s="1327"/>
      <c r="BN51" s="1327"/>
      <c r="BO51" s="1327"/>
      <c r="BP51" s="1325"/>
      <c r="BQ51" s="1325"/>
      <c r="BR51" s="1325"/>
      <c r="BS51" s="1325"/>
      <c r="BT51" s="1325"/>
      <c r="BU51" s="1325"/>
      <c r="BV51" s="1325"/>
      <c r="BW51" s="1325"/>
      <c r="BX51" s="1325"/>
      <c r="BY51" s="1325"/>
      <c r="BZ51" s="1325"/>
      <c r="CA51" s="1325"/>
      <c r="CB51" s="1325"/>
      <c r="CC51" s="1325"/>
      <c r="CD51" s="1325"/>
      <c r="CE51" s="1325"/>
      <c r="CF51" s="1325"/>
      <c r="CG51" s="1325"/>
      <c r="CH51" s="1325"/>
      <c r="CI51" s="1325"/>
      <c r="CJ51" s="1325"/>
      <c r="CK51" s="1325"/>
      <c r="CL51" s="1325"/>
      <c r="CM51" s="1325"/>
      <c r="CN51" s="1325"/>
      <c r="CO51" s="1325"/>
      <c r="CP51" s="1325"/>
      <c r="CQ51" s="1325"/>
      <c r="CR51" s="1325"/>
      <c r="CS51" s="1325"/>
      <c r="CT51" s="1325"/>
      <c r="CU51" s="1325"/>
      <c r="CV51" s="1325"/>
      <c r="CW51" s="1325"/>
      <c r="CX51" s="1325"/>
      <c r="CY51" s="1325"/>
      <c r="CZ51" s="1325"/>
      <c r="DA51" s="1325"/>
      <c r="DB51" s="1325"/>
      <c r="DC51" s="1325"/>
    </row>
    <row r="52" spans="1:109" ht="13" x14ac:dyDescent="0.2">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ht="13" x14ac:dyDescent="0.2">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617</v>
      </c>
      <c r="BC53" s="1327"/>
      <c r="BD53" s="1327"/>
      <c r="BE53" s="1327"/>
      <c r="BF53" s="1327"/>
      <c r="BG53" s="1327"/>
      <c r="BH53" s="1327"/>
      <c r="BI53" s="1327"/>
      <c r="BJ53" s="1327"/>
      <c r="BK53" s="1327"/>
      <c r="BL53" s="1327"/>
      <c r="BM53" s="1327"/>
      <c r="BN53" s="1327"/>
      <c r="BO53" s="1327"/>
      <c r="BP53" s="1325">
        <v>58</v>
      </c>
      <c r="BQ53" s="1325"/>
      <c r="BR53" s="1325"/>
      <c r="BS53" s="1325"/>
      <c r="BT53" s="1325"/>
      <c r="BU53" s="1325"/>
      <c r="BV53" s="1325"/>
      <c r="BW53" s="1325"/>
      <c r="BX53" s="1325">
        <v>59</v>
      </c>
      <c r="BY53" s="1325"/>
      <c r="BZ53" s="1325"/>
      <c r="CA53" s="1325"/>
      <c r="CB53" s="1325"/>
      <c r="CC53" s="1325"/>
      <c r="CD53" s="1325"/>
      <c r="CE53" s="1325"/>
      <c r="CF53" s="1325">
        <v>59.9</v>
      </c>
      <c r="CG53" s="1325"/>
      <c r="CH53" s="1325"/>
      <c r="CI53" s="1325"/>
      <c r="CJ53" s="1325"/>
      <c r="CK53" s="1325"/>
      <c r="CL53" s="1325"/>
      <c r="CM53" s="1325"/>
      <c r="CN53" s="1325">
        <v>61.4</v>
      </c>
      <c r="CO53" s="1325"/>
      <c r="CP53" s="1325"/>
      <c r="CQ53" s="1325"/>
      <c r="CR53" s="1325"/>
      <c r="CS53" s="1325"/>
      <c r="CT53" s="1325"/>
      <c r="CU53" s="1325"/>
      <c r="CV53" s="1325">
        <v>61.9</v>
      </c>
      <c r="CW53" s="1325"/>
      <c r="CX53" s="1325"/>
      <c r="CY53" s="1325"/>
      <c r="CZ53" s="1325"/>
      <c r="DA53" s="1325"/>
      <c r="DB53" s="1325"/>
      <c r="DC53" s="1325"/>
    </row>
    <row r="54" spans="1:109" ht="13" x14ac:dyDescent="0.2">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ht="13" x14ac:dyDescent="0.2">
      <c r="A55" s="405"/>
      <c r="B55" s="397"/>
      <c r="G55" s="1320"/>
      <c r="H55" s="1320"/>
      <c r="I55" s="1320"/>
      <c r="J55" s="1320"/>
      <c r="K55" s="1326"/>
      <c r="L55" s="1326"/>
      <c r="M55" s="1326"/>
      <c r="N55" s="1326"/>
      <c r="AN55" s="1324" t="s">
        <v>618</v>
      </c>
      <c r="AO55" s="1324"/>
      <c r="AP55" s="1324"/>
      <c r="AQ55" s="1324"/>
      <c r="AR55" s="1324"/>
      <c r="AS55" s="1324"/>
      <c r="AT55" s="1324"/>
      <c r="AU55" s="1324"/>
      <c r="AV55" s="1324"/>
      <c r="AW55" s="1324"/>
      <c r="AX55" s="1324"/>
      <c r="AY55" s="1324"/>
      <c r="AZ55" s="1324"/>
      <c r="BA55" s="1324"/>
      <c r="BB55" s="1327" t="s">
        <v>616</v>
      </c>
      <c r="BC55" s="1327"/>
      <c r="BD55" s="1327"/>
      <c r="BE55" s="1327"/>
      <c r="BF55" s="1327"/>
      <c r="BG55" s="1327"/>
      <c r="BH55" s="1327"/>
      <c r="BI55" s="1327"/>
      <c r="BJ55" s="1327"/>
      <c r="BK55" s="1327"/>
      <c r="BL55" s="1327"/>
      <c r="BM55" s="1327"/>
      <c r="BN55" s="1327"/>
      <c r="BO55" s="1327"/>
      <c r="BP55" s="1325">
        <v>0</v>
      </c>
      <c r="BQ55" s="1325"/>
      <c r="BR55" s="1325"/>
      <c r="BS55" s="1325"/>
      <c r="BT55" s="1325"/>
      <c r="BU55" s="1325"/>
      <c r="BV55" s="1325"/>
      <c r="BW55" s="1325"/>
      <c r="BX55" s="1325">
        <v>0</v>
      </c>
      <c r="BY55" s="1325"/>
      <c r="BZ55" s="1325"/>
      <c r="CA55" s="1325"/>
      <c r="CB55" s="1325"/>
      <c r="CC55" s="1325"/>
      <c r="CD55" s="1325"/>
      <c r="CE55" s="1325"/>
      <c r="CF55" s="1325">
        <v>0</v>
      </c>
      <c r="CG55" s="1325"/>
      <c r="CH55" s="1325"/>
      <c r="CI55" s="1325"/>
      <c r="CJ55" s="1325"/>
      <c r="CK55" s="1325"/>
      <c r="CL55" s="1325"/>
      <c r="CM55" s="1325"/>
      <c r="CN55" s="1325">
        <v>0</v>
      </c>
      <c r="CO55" s="1325"/>
      <c r="CP55" s="1325"/>
      <c r="CQ55" s="1325"/>
      <c r="CR55" s="1325"/>
      <c r="CS55" s="1325"/>
      <c r="CT55" s="1325"/>
      <c r="CU55" s="1325"/>
      <c r="CV55" s="1325">
        <v>0</v>
      </c>
      <c r="CW55" s="1325"/>
      <c r="CX55" s="1325"/>
      <c r="CY55" s="1325"/>
      <c r="CZ55" s="1325"/>
      <c r="DA55" s="1325"/>
      <c r="DB55" s="1325"/>
      <c r="DC55" s="1325"/>
    </row>
    <row r="56" spans="1:109" ht="13" x14ac:dyDescent="0.2">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ht="13" x14ac:dyDescent="0.2">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617</v>
      </c>
      <c r="BC57" s="1327"/>
      <c r="BD57" s="1327"/>
      <c r="BE57" s="1327"/>
      <c r="BF57" s="1327"/>
      <c r="BG57" s="1327"/>
      <c r="BH57" s="1327"/>
      <c r="BI57" s="1327"/>
      <c r="BJ57" s="1327"/>
      <c r="BK57" s="1327"/>
      <c r="BL57" s="1327"/>
      <c r="BM57" s="1327"/>
      <c r="BN57" s="1327"/>
      <c r="BO57" s="1327"/>
      <c r="BP57" s="1325">
        <v>56.2</v>
      </c>
      <c r="BQ57" s="1325"/>
      <c r="BR57" s="1325"/>
      <c r="BS57" s="1325"/>
      <c r="BT57" s="1325"/>
      <c r="BU57" s="1325"/>
      <c r="BV57" s="1325"/>
      <c r="BW57" s="1325"/>
      <c r="BX57" s="1325">
        <v>58.2</v>
      </c>
      <c r="BY57" s="1325"/>
      <c r="BZ57" s="1325"/>
      <c r="CA57" s="1325"/>
      <c r="CB57" s="1325"/>
      <c r="CC57" s="1325"/>
      <c r="CD57" s="1325"/>
      <c r="CE57" s="1325"/>
      <c r="CF57" s="1325">
        <v>60.1</v>
      </c>
      <c r="CG57" s="1325"/>
      <c r="CH57" s="1325"/>
      <c r="CI57" s="1325"/>
      <c r="CJ57" s="1325"/>
      <c r="CK57" s="1325"/>
      <c r="CL57" s="1325"/>
      <c r="CM57" s="1325"/>
      <c r="CN57" s="1325">
        <v>61.6</v>
      </c>
      <c r="CO57" s="1325"/>
      <c r="CP57" s="1325"/>
      <c r="CQ57" s="1325"/>
      <c r="CR57" s="1325"/>
      <c r="CS57" s="1325"/>
      <c r="CT57" s="1325"/>
      <c r="CU57" s="1325"/>
      <c r="CV57" s="1325">
        <v>64</v>
      </c>
      <c r="CW57" s="1325"/>
      <c r="CX57" s="1325"/>
      <c r="CY57" s="1325"/>
      <c r="CZ57" s="1325"/>
      <c r="DA57" s="1325"/>
      <c r="DB57" s="1325"/>
      <c r="DC57" s="1325"/>
      <c r="DD57" s="410"/>
      <c r="DE57" s="409"/>
    </row>
    <row r="58" spans="1:109" s="405" customFormat="1" ht="13" x14ac:dyDescent="0.2">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ht="13"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5" x14ac:dyDescent="0.2">
      <c r="B63" s="416" t="s">
        <v>619</v>
      </c>
    </row>
    <row r="64" spans="1:109" ht="13" x14ac:dyDescent="0.2">
      <c r="B64" s="397"/>
      <c r="G64" s="404"/>
      <c r="I64" s="417"/>
      <c r="J64" s="417"/>
      <c r="K64" s="417"/>
      <c r="L64" s="417"/>
      <c r="M64" s="417"/>
      <c r="N64" s="418"/>
      <c r="AM64" s="404"/>
      <c r="AN64" s="404" t="s">
        <v>613</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 x14ac:dyDescent="0.2">
      <c r="B65" s="397"/>
      <c r="AN65" s="1311" t="s">
        <v>622</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ht="13" x14ac:dyDescent="0.2">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ht="13" x14ac:dyDescent="0.2">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ht="13" x14ac:dyDescent="0.2">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ht="13" x14ac:dyDescent="0.2">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ht="13"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 x14ac:dyDescent="0.2">
      <c r="B71" s="397"/>
      <c r="G71" s="422"/>
      <c r="I71" s="423"/>
      <c r="J71" s="420"/>
      <c r="K71" s="420"/>
      <c r="L71" s="421"/>
      <c r="M71" s="420"/>
      <c r="N71" s="421"/>
      <c r="AM71" s="422"/>
      <c r="AN71" s="390" t="s">
        <v>614</v>
      </c>
    </row>
    <row r="72" spans="2:107" ht="13" x14ac:dyDescent="0.2">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568</v>
      </c>
      <c r="BQ72" s="1324"/>
      <c r="BR72" s="1324"/>
      <c r="BS72" s="1324"/>
      <c r="BT72" s="1324"/>
      <c r="BU72" s="1324"/>
      <c r="BV72" s="1324"/>
      <c r="BW72" s="1324"/>
      <c r="BX72" s="1324" t="s">
        <v>569</v>
      </c>
      <c r="BY72" s="1324"/>
      <c r="BZ72" s="1324"/>
      <c r="CA72" s="1324"/>
      <c r="CB72" s="1324"/>
      <c r="CC72" s="1324"/>
      <c r="CD72" s="1324"/>
      <c r="CE72" s="1324"/>
      <c r="CF72" s="1324" t="s">
        <v>570</v>
      </c>
      <c r="CG72" s="1324"/>
      <c r="CH72" s="1324"/>
      <c r="CI72" s="1324"/>
      <c r="CJ72" s="1324"/>
      <c r="CK72" s="1324"/>
      <c r="CL72" s="1324"/>
      <c r="CM72" s="1324"/>
      <c r="CN72" s="1324" t="s">
        <v>571</v>
      </c>
      <c r="CO72" s="1324"/>
      <c r="CP72" s="1324"/>
      <c r="CQ72" s="1324"/>
      <c r="CR72" s="1324"/>
      <c r="CS72" s="1324"/>
      <c r="CT72" s="1324"/>
      <c r="CU72" s="1324"/>
      <c r="CV72" s="1324" t="s">
        <v>572</v>
      </c>
      <c r="CW72" s="1324"/>
      <c r="CX72" s="1324"/>
      <c r="CY72" s="1324"/>
      <c r="CZ72" s="1324"/>
      <c r="DA72" s="1324"/>
      <c r="DB72" s="1324"/>
      <c r="DC72" s="1324"/>
    </row>
    <row r="73" spans="2:107" ht="13" x14ac:dyDescent="0.2">
      <c r="B73" s="397"/>
      <c r="G73" s="1330"/>
      <c r="H73" s="1330"/>
      <c r="I73" s="1330"/>
      <c r="J73" s="1330"/>
      <c r="K73" s="1331"/>
      <c r="L73" s="1331"/>
      <c r="M73" s="1331"/>
      <c r="N73" s="1331"/>
      <c r="AM73" s="406"/>
      <c r="AN73" s="1327" t="s">
        <v>615</v>
      </c>
      <c r="AO73" s="1327"/>
      <c r="AP73" s="1327"/>
      <c r="AQ73" s="1327"/>
      <c r="AR73" s="1327"/>
      <c r="AS73" s="1327"/>
      <c r="AT73" s="1327"/>
      <c r="AU73" s="1327"/>
      <c r="AV73" s="1327"/>
      <c r="AW73" s="1327"/>
      <c r="AX73" s="1327"/>
      <c r="AY73" s="1327"/>
      <c r="AZ73" s="1327"/>
      <c r="BA73" s="1327"/>
      <c r="BB73" s="1327" t="s">
        <v>616</v>
      </c>
      <c r="BC73" s="1327"/>
      <c r="BD73" s="1327"/>
      <c r="BE73" s="1327"/>
      <c r="BF73" s="1327"/>
      <c r="BG73" s="1327"/>
      <c r="BH73" s="1327"/>
      <c r="BI73" s="1327"/>
      <c r="BJ73" s="1327"/>
      <c r="BK73" s="1327"/>
      <c r="BL73" s="1327"/>
      <c r="BM73" s="1327"/>
      <c r="BN73" s="1327"/>
      <c r="BO73" s="1327"/>
      <c r="BP73" s="1325"/>
      <c r="BQ73" s="1325"/>
      <c r="BR73" s="1325"/>
      <c r="BS73" s="1325"/>
      <c r="BT73" s="1325"/>
      <c r="BU73" s="1325"/>
      <c r="BV73" s="1325"/>
      <c r="BW73" s="1325"/>
      <c r="BX73" s="1325"/>
      <c r="BY73" s="1325"/>
      <c r="BZ73" s="1325"/>
      <c r="CA73" s="1325"/>
      <c r="CB73" s="1325"/>
      <c r="CC73" s="1325"/>
      <c r="CD73" s="1325"/>
      <c r="CE73" s="1325"/>
      <c r="CF73" s="1325"/>
      <c r="CG73" s="1325"/>
      <c r="CH73" s="1325"/>
      <c r="CI73" s="1325"/>
      <c r="CJ73" s="1325"/>
      <c r="CK73" s="1325"/>
      <c r="CL73" s="1325"/>
      <c r="CM73" s="1325"/>
      <c r="CN73" s="1325"/>
      <c r="CO73" s="1325"/>
      <c r="CP73" s="1325"/>
      <c r="CQ73" s="1325"/>
      <c r="CR73" s="1325"/>
      <c r="CS73" s="1325"/>
      <c r="CT73" s="1325"/>
      <c r="CU73" s="1325"/>
      <c r="CV73" s="1325"/>
      <c r="CW73" s="1325"/>
      <c r="CX73" s="1325"/>
      <c r="CY73" s="1325"/>
      <c r="CZ73" s="1325"/>
      <c r="DA73" s="1325"/>
      <c r="DB73" s="1325"/>
      <c r="DC73" s="1325"/>
    </row>
    <row r="74" spans="2:107" ht="13" x14ac:dyDescent="0.2">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ht="13" x14ac:dyDescent="0.2">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620</v>
      </c>
      <c r="BC75" s="1327"/>
      <c r="BD75" s="1327"/>
      <c r="BE75" s="1327"/>
      <c r="BF75" s="1327"/>
      <c r="BG75" s="1327"/>
      <c r="BH75" s="1327"/>
      <c r="BI75" s="1327"/>
      <c r="BJ75" s="1327"/>
      <c r="BK75" s="1327"/>
      <c r="BL75" s="1327"/>
      <c r="BM75" s="1327"/>
      <c r="BN75" s="1327"/>
      <c r="BO75" s="1327"/>
      <c r="BP75" s="1325">
        <v>7.9</v>
      </c>
      <c r="BQ75" s="1325"/>
      <c r="BR75" s="1325"/>
      <c r="BS75" s="1325"/>
      <c r="BT75" s="1325"/>
      <c r="BU75" s="1325"/>
      <c r="BV75" s="1325"/>
      <c r="BW75" s="1325"/>
      <c r="BX75" s="1325">
        <v>8.1999999999999993</v>
      </c>
      <c r="BY75" s="1325"/>
      <c r="BZ75" s="1325"/>
      <c r="CA75" s="1325"/>
      <c r="CB75" s="1325"/>
      <c r="CC75" s="1325"/>
      <c r="CD75" s="1325"/>
      <c r="CE75" s="1325"/>
      <c r="CF75" s="1325">
        <v>8.6</v>
      </c>
      <c r="CG75" s="1325"/>
      <c r="CH75" s="1325"/>
      <c r="CI75" s="1325"/>
      <c r="CJ75" s="1325"/>
      <c r="CK75" s="1325"/>
      <c r="CL75" s="1325"/>
      <c r="CM75" s="1325"/>
      <c r="CN75" s="1325">
        <v>9</v>
      </c>
      <c r="CO75" s="1325"/>
      <c r="CP75" s="1325"/>
      <c r="CQ75" s="1325"/>
      <c r="CR75" s="1325"/>
      <c r="CS75" s="1325"/>
      <c r="CT75" s="1325"/>
      <c r="CU75" s="1325"/>
      <c r="CV75" s="1325">
        <v>9.3000000000000007</v>
      </c>
      <c r="CW75" s="1325"/>
      <c r="CX75" s="1325"/>
      <c r="CY75" s="1325"/>
      <c r="CZ75" s="1325"/>
      <c r="DA75" s="1325"/>
      <c r="DB75" s="1325"/>
      <c r="DC75" s="1325"/>
    </row>
    <row r="76" spans="2:107" ht="13" x14ac:dyDescent="0.2">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ht="13" x14ac:dyDescent="0.2">
      <c r="B77" s="397"/>
      <c r="G77" s="1320"/>
      <c r="H77" s="1320"/>
      <c r="I77" s="1320"/>
      <c r="J77" s="1320"/>
      <c r="K77" s="1331"/>
      <c r="L77" s="1331"/>
      <c r="M77" s="1331"/>
      <c r="N77" s="1331"/>
      <c r="AN77" s="1324" t="s">
        <v>618</v>
      </c>
      <c r="AO77" s="1324"/>
      <c r="AP77" s="1324"/>
      <c r="AQ77" s="1324"/>
      <c r="AR77" s="1324"/>
      <c r="AS77" s="1324"/>
      <c r="AT77" s="1324"/>
      <c r="AU77" s="1324"/>
      <c r="AV77" s="1324"/>
      <c r="AW77" s="1324"/>
      <c r="AX77" s="1324"/>
      <c r="AY77" s="1324"/>
      <c r="AZ77" s="1324"/>
      <c r="BA77" s="1324"/>
      <c r="BB77" s="1327" t="s">
        <v>616</v>
      </c>
      <c r="BC77" s="1327"/>
      <c r="BD77" s="1327"/>
      <c r="BE77" s="1327"/>
      <c r="BF77" s="1327"/>
      <c r="BG77" s="1327"/>
      <c r="BH77" s="1327"/>
      <c r="BI77" s="1327"/>
      <c r="BJ77" s="1327"/>
      <c r="BK77" s="1327"/>
      <c r="BL77" s="1327"/>
      <c r="BM77" s="1327"/>
      <c r="BN77" s="1327"/>
      <c r="BO77" s="1327"/>
      <c r="BP77" s="1325">
        <v>0</v>
      </c>
      <c r="BQ77" s="1325"/>
      <c r="BR77" s="1325"/>
      <c r="BS77" s="1325"/>
      <c r="BT77" s="1325"/>
      <c r="BU77" s="1325"/>
      <c r="BV77" s="1325"/>
      <c r="BW77" s="1325"/>
      <c r="BX77" s="1325">
        <v>0</v>
      </c>
      <c r="BY77" s="1325"/>
      <c r="BZ77" s="1325"/>
      <c r="CA77" s="1325"/>
      <c r="CB77" s="1325"/>
      <c r="CC77" s="1325"/>
      <c r="CD77" s="1325"/>
      <c r="CE77" s="1325"/>
      <c r="CF77" s="1325">
        <v>0</v>
      </c>
      <c r="CG77" s="1325"/>
      <c r="CH77" s="1325"/>
      <c r="CI77" s="1325"/>
      <c r="CJ77" s="1325"/>
      <c r="CK77" s="1325"/>
      <c r="CL77" s="1325"/>
      <c r="CM77" s="1325"/>
      <c r="CN77" s="1325">
        <v>0</v>
      </c>
      <c r="CO77" s="1325"/>
      <c r="CP77" s="1325"/>
      <c r="CQ77" s="1325"/>
      <c r="CR77" s="1325"/>
      <c r="CS77" s="1325"/>
      <c r="CT77" s="1325"/>
      <c r="CU77" s="1325"/>
      <c r="CV77" s="1325">
        <v>0</v>
      </c>
      <c r="CW77" s="1325"/>
      <c r="CX77" s="1325"/>
      <c r="CY77" s="1325"/>
      <c r="CZ77" s="1325"/>
      <c r="DA77" s="1325"/>
      <c r="DB77" s="1325"/>
      <c r="DC77" s="1325"/>
    </row>
    <row r="78" spans="2:107" ht="13" x14ac:dyDescent="0.2">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ht="13" x14ac:dyDescent="0.2">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620</v>
      </c>
      <c r="BC79" s="1327"/>
      <c r="BD79" s="1327"/>
      <c r="BE79" s="1327"/>
      <c r="BF79" s="1327"/>
      <c r="BG79" s="1327"/>
      <c r="BH79" s="1327"/>
      <c r="BI79" s="1327"/>
      <c r="BJ79" s="1327"/>
      <c r="BK79" s="1327"/>
      <c r="BL79" s="1327"/>
      <c r="BM79" s="1327"/>
      <c r="BN79" s="1327"/>
      <c r="BO79" s="1327"/>
      <c r="BP79" s="1325">
        <v>8.5</v>
      </c>
      <c r="BQ79" s="1325"/>
      <c r="BR79" s="1325"/>
      <c r="BS79" s="1325"/>
      <c r="BT79" s="1325"/>
      <c r="BU79" s="1325"/>
      <c r="BV79" s="1325"/>
      <c r="BW79" s="1325"/>
      <c r="BX79" s="1325">
        <v>8.5</v>
      </c>
      <c r="BY79" s="1325"/>
      <c r="BZ79" s="1325"/>
      <c r="CA79" s="1325"/>
      <c r="CB79" s="1325"/>
      <c r="CC79" s="1325"/>
      <c r="CD79" s="1325"/>
      <c r="CE79" s="1325"/>
      <c r="CF79" s="1325">
        <v>8.6</v>
      </c>
      <c r="CG79" s="1325"/>
      <c r="CH79" s="1325"/>
      <c r="CI79" s="1325"/>
      <c r="CJ79" s="1325"/>
      <c r="CK79" s="1325"/>
      <c r="CL79" s="1325"/>
      <c r="CM79" s="1325"/>
      <c r="CN79" s="1325">
        <v>8.6</v>
      </c>
      <c r="CO79" s="1325"/>
      <c r="CP79" s="1325"/>
      <c r="CQ79" s="1325"/>
      <c r="CR79" s="1325"/>
      <c r="CS79" s="1325"/>
      <c r="CT79" s="1325"/>
      <c r="CU79" s="1325"/>
      <c r="CV79" s="1325">
        <v>8.9</v>
      </c>
      <c r="CW79" s="1325"/>
      <c r="CX79" s="1325"/>
      <c r="CY79" s="1325"/>
      <c r="CZ79" s="1325"/>
      <c r="DA79" s="1325"/>
      <c r="DB79" s="1325"/>
      <c r="DC79" s="1325"/>
    </row>
    <row r="80" spans="2:107" ht="13" x14ac:dyDescent="0.2">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ht="13" x14ac:dyDescent="0.2">
      <c r="B81" s="397"/>
    </row>
    <row r="82" spans="2:109" ht="16.5"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 x14ac:dyDescent="0.2">
      <c r="DD84" s="390"/>
      <c r="DE84" s="390"/>
    </row>
    <row r="85" spans="2:109" ht="13" x14ac:dyDescent="0.2">
      <c r="DD85" s="390"/>
      <c r="DE85" s="390"/>
    </row>
    <row r="86" spans="2:109" ht="13" hidden="1" x14ac:dyDescent="0.2">
      <c r="DD86" s="390"/>
      <c r="DE86" s="390"/>
    </row>
    <row r="87" spans="2:109" ht="13" hidden="1" x14ac:dyDescent="0.2">
      <c r="K87" s="425"/>
      <c r="AQ87" s="425"/>
      <c r="BC87" s="425"/>
      <c r="BO87" s="425"/>
      <c r="CA87" s="425"/>
      <c r="CM87" s="425"/>
      <c r="CY87" s="425"/>
      <c r="DD87" s="390"/>
      <c r="DE87" s="390"/>
    </row>
    <row r="88" spans="2:109" ht="13" hidden="1" x14ac:dyDescent="0.2">
      <c r="DD88" s="390"/>
      <c r="DE88" s="390"/>
    </row>
    <row r="89" spans="2:109" ht="13" hidden="1" x14ac:dyDescent="0.2">
      <c r="DD89" s="390"/>
      <c r="DE89" s="390"/>
    </row>
    <row r="90" spans="2:109" ht="13" hidden="1" x14ac:dyDescent="0.2">
      <c r="DD90" s="390"/>
      <c r="DE90" s="390"/>
    </row>
    <row r="91" spans="2:109" ht="13"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MT/QUBTiyxBaYVnhnKBTr2xLrokgtKZtkcYG9lqKsaGXkiZJpP+yYAv6Wa+t6w3b6RbEw/wsCggbGYJfPCYKqQ==" saltValue="ufumPI6aW03x4znKdp5/X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89AA9-E9E6-4603-8CF3-1E977D5B2245}">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 x14ac:dyDescent="0.2">
      <c r="S2" s="292"/>
      <c r="AH2" s="292"/>
    </row>
    <row r="3" spans="1: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 x14ac:dyDescent="0.2"/>
    <row r="5" spans="1:34" ht="13" x14ac:dyDescent="0.2"/>
    <row r="6" spans="1:34" ht="13" x14ac:dyDescent="0.2"/>
    <row r="7" spans="1:34" ht="13" x14ac:dyDescent="0.2"/>
    <row r="8" spans="1:34" ht="13" x14ac:dyDescent="0.2"/>
    <row r="9" spans="1:34" ht="13" x14ac:dyDescent="0.2">
      <c r="AH9" s="29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515</v>
      </c>
    </row>
  </sheetData>
  <sheetProtection algorithmName="SHA-512" hashValue="H/Y1jdyTL8G1Uhf5RB42PS812p/ArQqi3nLZLlBcXwsBEISBUs3b4ENj8UwhCaCLLbABRCWujHQLVL2x8bKf/w==" saltValue="2A2r25ME+8qZKnxvbjEAt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6F3369-11BE-410D-A8C5-093FE3EA64E7}">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 x14ac:dyDescent="0.2">
      <c r="S2" s="292"/>
      <c r="AH2" s="292"/>
    </row>
    <row r="3" spans="2: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 x14ac:dyDescent="0.2"/>
    <row r="5" spans="2:34" ht="13" x14ac:dyDescent="0.2"/>
    <row r="6" spans="2:34" ht="13" x14ac:dyDescent="0.2"/>
    <row r="7" spans="2:34" ht="13" x14ac:dyDescent="0.2"/>
    <row r="8" spans="2:34" ht="13" x14ac:dyDescent="0.2"/>
    <row r="9" spans="2:34" ht="13" x14ac:dyDescent="0.2">
      <c r="AH9" s="29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c r="AG59" s="292"/>
      <c r="AH59" s="292"/>
    </row>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515</v>
      </c>
    </row>
  </sheetData>
  <sheetProtection algorithmName="SHA-512" hashValue="7rpI3yx0aqq+XpIpSwFQobf22R1bxklui+Ay7JD/JuS9lCkBSrGexM1rCGOalg89kSWvAA68DjmPXqq6arJl9Q==" saltValue="Cu3zsmGMcyaUXZOZ+yFTd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565</v>
      </c>
      <c r="G2" s="157"/>
      <c r="H2" s="158"/>
    </row>
    <row r="3" spans="1:8" x14ac:dyDescent="0.2">
      <c r="A3" s="154" t="s">
        <v>558</v>
      </c>
      <c r="B3" s="159"/>
      <c r="C3" s="160"/>
      <c r="D3" s="161">
        <v>99029</v>
      </c>
      <c r="E3" s="162"/>
      <c r="F3" s="163">
        <v>168868</v>
      </c>
      <c r="G3" s="164"/>
      <c r="H3" s="165"/>
    </row>
    <row r="4" spans="1:8" x14ac:dyDescent="0.2">
      <c r="A4" s="166"/>
      <c r="B4" s="167"/>
      <c r="C4" s="168"/>
      <c r="D4" s="169">
        <v>52417</v>
      </c>
      <c r="E4" s="170"/>
      <c r="F4" s="171">
        <v>79360</v>
      </c>
      <c r="G4" s="172"/>
      <c r="H4" s="173"/>
    </row>
    <row r="5" spans="1:8" x14ac:dyDescent="0.2">
      <c r="A5" s="154" t="s">
        <v>560</v>
      </c>
      <c r="B5" s="159"/>
      <c r="C5" s="160"/>
      <c r="D5" s="161">
        <v>181914</v>
      </c>
      <c r="E5" s="162"/>
      <c r="F5" s="163">
        <v>202870</v>
      </c>
      <c r="G5" s="164"/>
      <c r="H5" s="165"/>
    </row>
    <row r="6" spans="1:8" x14ac:dyDescent="0.2">
      <c r="A6" s="166"/>
      <c r="B6" s="167"/>
      <c r="C6" s="168"/>
      <c r="D6" s="169">
        <v>63607</v>
      </c>
      <c r="E6" s="170"/>
      <c r="F6" s="171">
        <v>79735</v>
      </c>
      <c r="G6" s="172"/>
      <c r="H6" s="173"/>
    </row>
    <row r="7" spans="1:8" x14ac:dyDescent="0.2">
      <c r="A7" s="154" t="s">
        <v>561</v>
      </c>
      <c r="B7" s="159"/>
      <c r="C7" s="160"/>
      <c r="D7" s="161">
        <v>262198</v>
      </c>
      <c r="E7" s="162"/>
      <c r="F7" s="163">
        <v>167497</v>
      </c>
      <c r="G7" s="164"/>
      <c r="H7" s="165"/>
    </row>
    <row r="8" spans="1:8" x14ac:dyDescent="0.2">
      <c r="A8" s="166"/>
      <c r="B8" s="167"/>
      <c r="C8" s="168"/>
      <c r="D8" s="169">
        <v>89175</v>
      </c>
      <c r="E8" s="170"/>
      <c r="F8" s="171">
        <v>82571</v>
      </c>
      <c r="G8" s="172"/>
      <c r="H8" s="173"/>
    </row>
    <row r="9" spans="1:8" x14ac:dyDescent="0.2">
      <c r="A9" s="154" t="s">
        <v>562</v>
      </c>
      <c r="B9" s="159"/>
      <c r="C9" s="160"/>
      <c r="D9" s="161">
        <v>163845</v>
      </c>
      <c r="E9" s="162"/>
      <c r="F9" s="163">
        <v>190274</v>
      </c>
      <c r="G9" s="164"/>
      <c r="H9" s="165"/>
    </row>
    <row r="10" spans="1:8" x14ac:dyDescent="0.2">
      <c r="A10" s="166"/>
      <c r="B10" s="167"/>
      <c r="C10" s="168"/>
      <c r="D10" s="169">
        <v>51516</v>
      </c>
      <c r="E10" s="170"/>
      <c r="F10" s="171">
        <v>88584</v>
      </c>
      <c r="G10" s="172"/>
      <c r="H10" s="173"/>
    </row>
    <row r="11" spans="1:8" x14ac:dyDescent="0.2">
      <c r="A11" s="154" t="s">
        <v>563</v>
      </c>
      <c r="B11" s="159"/>
      <c r="C11" s="160"/>
      <c r="D11" s="161">
        <v>141592</v>
      </c>
      <c r="E11" s="162"/>
      <c r="F11" s="163">
        <v>200194</v>
      </c>
      <c r="G11" s="164"/>
      <c r="H11" s="165"/>
    </row>
    <row r="12" spans="1:8" x14ac:dyDescent="0.2">
      <c r="A12" s="166"/>
      <c r="B12" s="167"/>
      <c r="C12" s="174"/>
      <c r="D12" s="169">
        <v>65753</v>
      </c>
      <c r="E12" s="170"/>
      <c r="F12" s="171">
        <v>106422</v>
      </c>
      <c r="G12" s="172"/>
      <c r="H12" s="173"/>
    </row>
    <row r="13" spans="1:8" x14ac:dyDescent="0.2">
      <c r="A13" s="154"/>
      <c r="B13" s="159"/>
      <c r="C13" s="175"/>
      <c r="D13" s="176">
        <v>169716</v>
      </c>
      <c r="E13" s="177"/>
      <c r="F13" s="178">
        <v>185941</v>
      </c>
      <c r="G13" s="179"/>
      <c r="H13" s="165"/>
    </row>
    <row r="14" spans="1:8" x14ac:dyDescent="0.2">
      <c r="A14" s="166"/>
      <c r="B14" s="167"/>
      <c r="C14" s="168"/>
      <c r="D14" s="169">
        <v>64494</v>
      </c>
      <c r="E14" s="170"/>
      <c r="F14" s="171">
        <v>87334</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12.01</v>
      </c>
      <c r="C19" s="180">
        <f>ROUND(VALUE(SUBSTITUTE(実質収支比率等に係る経年分析!G$48,"▲","-")),2)</f>
        <v>6.78</v>
      </c>
      <c r="D19" s="180">
        <f>ROUND(VALUE(SUBSTITUTE(実質収支比率等に係る経年分析!H$48,"▲","-")),2)</f>
        <v>8.5399999999999991</v>
      </c>
      <c r="E19" s="180">
        <f>ROUND(VALUE(SUBSTITUTE(実質収支比率等に係る経年分析!I$48,"▲","-")),2)</f>
        <v>9.8699999999999992</v>
      </c>
      <c r="F19" s="180">
        <f>ROUND(VALUE(SUBSTITUTE(実質収支比率等に係る経年分析!J$48,"▲","-")),2)</f>
        <v>0.33</v>
      </c>
    </row>
    <row r="20" spans="1:11" x14ac:dyDescent="0.2">
      <c r="A20" s="180" t="s">
        <v>55</v>
      </c>
      <c r="B20" s="180">
        <f>ROUND(VALUE(SUBSTITUTE(実質収支比率等に係る経年分析!F$47,"▲","-")),2)</f>
        <v>60.59</v>
      </c>
      <c r="C20" s="180">
        <f>ROUND(VALUE(SUBSTITUTE(実質収支比率等に係る経年分析!G$47,"▲","-")),2)</f>
        <v>42.81</v>
      </c>
      <c r="D20" s="180">
        <f>ROUND(VALUE(SUBSTITUTE(実質収支比率等に係る経年分析!H$47,"▲","-")),2)</f>
        <v>35</v>
      </c>
      <c r="E20" s="180">
        <f>ROUND(VALUE(SUBSTITUTE(実質収支比率等に係る経年分析!I$47,"▲","-")),2)</f>
        <v>39.9</v>
      </c>
      <c r="F20" s="180">
        <f>ROUND(VALUE(SUBSTITUTE(実質収支比率等に係る経年分析!J$47,"▲","-")),2)</f>
        <v>38.31</v>
      </c>
    </row>
    <row r="21" spans="1:11" x14ac:dyDescent="0.2">
      <c r="A21" s="180" t="s">
        <v>56</v>
      </c>
      <c r="B21" s="180">
        <f>IF(ISNUMBER(VALUE(SUBSTITUTE(実質収支比率等に係る経年分析!F$49,"▲","-"))),ROUND(VALUE(SUBSTITUTE(実質収支比率等に係る経年分析!F$49,"▲","-")),2),NA())</f>
        <v>2.99</v>
      </c>
      <c r="C21" s="180">
        <f>IF(ISNUMBER(VALUE(SUBSTITUTE(実質収支比率等に係る経年分析!G$49,"▲","-"))),ROUND(VALUE(SUBSTITUTE(実質収支比率等に係る経年分析!G$49,"▲","-")),2),NA())</f>
        <v>-23.57</v>
      </c>
      <c r="D21" s="180">
        <f>IF(ISNUMBER(VALUE(SUBSTITUTE(実質収支比率等に係る経年分析!H$49,"▲","-"))),ROUND(VALUE(SUBSTITUTE(実質収支比率等に係る経年分析!H$49,"▲","-")),2),NA())</f>
        <v>-6.43</v>
      </c>
      <c r="E21" s="180">
        <f>IF(ISNUMBER(VALUE(SUBSTITUTE(実質収支比率等に係る経年分析!I$49,"▲","-"))),ROUND(VALUE(SUBSTITUTE(実質収支比率等に係る経年分析!I$49,"▲","-")),2),NA())</f>
        <v>5.55</v>
      </c>
      <c r="F21" s="180">
        <f>IF(ISNUMBER(VALUE(SUBSTITUTE(実質収支比率等に係る経年分析!J$49,"▲","-"))),ROUND(VALUE(SUBSTITUTE(実質収支比率等に係る経年分析!J$49,"▲","-")),2),NA())</f>
        <v>-8.86</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国民健康保険特別会計（直営診療施設勘定）</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0.16</v>
      </c>
    </row>
    <row r="31" spans="1:11" x14ac:dyDescent="0.2">
      <c r="A31" s="181" t="str">
        <f>IF(連結実質赤字比率に係る赤字・黒字の構成分析!C$39="",NA(),連結実質赤字比率に係る赤字・黒字の構成分析!C$39)</f>
        <v>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0.14000000000000001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0.19</v>
      </c>
    </row>
    <row r="32" spans="1:11" x14ac:dyDescent="0.2">
      <c r="A32" s="181" t="str">
        <f>IF(連結実質赤字比率に係る赤字・黒字の構成分析!C$38="",NA(),連結実質赤字比率に係る赤字・黒字の構成分析!C$38)</f>
        <v>一般会計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12.01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6.78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8.5399999999999991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9.8699999999999992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0.32</v>
      </c>
    </row>
    <row r="33" spans="1:16" x14ac:dyDescent="0.2">
      <c r="A33" s="181" t="str">
        <f>IF(連結実質赤字比率に係る赤字・黒字の構成分析!C$37="",NA(),連結実質赤字比率に係る赤字・黒字の構成分析!C$37)</f>
        <v>簡易水道事業特別会計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0.41</v>
      </c>
    </row>
    <row r="34" spans="1:16" x14ac:dyDescent="0.2">
      <c r="A34" s="181" t="str">
        <f>IF(連結実質赤字比率に係る赤字・黒字の構成分析!C$36="",NA(),連結実質赤字比率に係る赤字・黒字の構成分析!C$36)</f>
        <v>国民健康保険特別会計（事業勘定）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3.64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1.58</v>
      </c>
    </row>
    <row r="35" spans="1:16" x14ac:dyDescent="0.2">
      <c r="A35" s="181" t="str">
        <f>IF(連結実質赤字比率に係る赤字・黒字の構成分析!C$35="",NA(),連結実質赤字比率に係る赤字・黒字の構成分析!C$35)</f>
        <v>介護保険特別会計（介護事業勘定）</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2.35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2.69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3.21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1.95</v>
      </c>
    </row>
    <row r="36" spans="1:16" x14ac:dyDescent="0.2">
      <c r="A36" s="181" t="str">
        <f>IF(連結実質赤字比率に係る赤字・黒字の構成分析!C$34="",NA(),連結実質赤字比率に係る赤字・黒字の構成分析!C$34)</f>
        <v>上水道事業会計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11.06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12.23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13.04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13.66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13.48</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718</v>
      </c>
      <c r="E42" s="182"/>
      <c r="F42" s="182"/>
      <c r="G42" s="182">
        <f>'実質公債費比率（分子）の構造'!L$52</f>
        <v>709</v>
      </c>
      <c r="H42" s="182"/>
      <c r="I42" s="182"/>
      <c r="J42" s="182">
        <f>'実質公債費比率（分子）の構造'!M$52</f>
        <v>740</v>
      </c>
      <c r="K42" s="182"/>
      <c r="L42" s="182"/>
      <c r="M42" s="182">
        <f>'実質公債費比率（分子）の構造'!N$52</f>
        <v>719</v>
      </c>
      <c r="N42" s="182"/>
      <c r="O42" s="182"/>
      <c r="P42" s="182">
        <f>'実質公債費比率（分子）の構造'!O$52</f>
        <v>737</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3</v>
      </c>
      <c r="C44" s="182"/>
      <c r="D44" s="182"/>
      <c r="E44" s="182">
        <f>'実質公債費比率（分子）の構造'!L$50</f>
        <v>2</v>
      </c>
      <c r="F44" s="182"/>
      <c r="G44" s="182"/>
      <c r="H44" s="182">
        <f>'実質公債費比率（分子）の構造'!M$50</f>
        <v>2</v>
      </c>
      <c r="I44" s="182"/>
      <c r="J44" s="182"/>
      <c r="K44" s="182">
        <f>'実質公債費比率（分子）の構造'!N$50</f>
        <v>3</v>
      </c>
      <c r="L44" s="182"/>
      <c r="M44" s="182"/>
      <c r="N44" s="182">
        <f>'実質公債費比率（分子）の構造'!O$50</f>
        <v>1</v>
      </c>
      <c r="O44" s="182"/>
      <c r="P44" s="182"/>
    </row>
    <row r="45" spans="1:16" x14ac:dyDescent="0.2">
      <c r="A45" s="182" t="s">
        <v>66</v>
      </c>
      <c r="B45" s="182">
        <f>'実質公債費比率（分子）の構造'!K$49</f>
        <v>62</v>
      </c>
      <c r="C45" s="182"/>
      <c r="D45" s="182"/>
      <c r="E45" s="182">
        <f>'実質公債費比率（分子）の構造'!L$49</f>
        <v>73</v>
      </c>
      <c r="F45" s="182"/>
      <c r="G45" s="182"/>
      <c r="H45" s="182">
        <f>'実質公債費比率（分子）の構造'!M$49</f>
        <v>74</v>
      </c>
      <c r="I45" s="182"/>
      <c r="J45" s="182"/>
      <c r="K45" s="182">
        <f>'実質公債費比率（分子）の構造'!N$49</f>
        <v>70</v>
      </c>
      <c r="L45" s="182"/>
      <c r="M45" s="182"/>
      <c r="N45" s="182">
        <f>'実質公債費比率（分子）の構造'!O$49</f>
        <v>73</v>
      </c>
      <c r="O45" s="182"/>
      <c r="P45" s="182"/>
    </row>
    <row r="46" spans="1:16" x14ac:dyDescent="0.2">
      <c r="A46" s="182" t="s">
        <v>67</v>
      </c>
      <c r="B46" s="182">
        <f>'実質公債費比率（分子）の構造'!K$48</f>
        <v>359</v>
      </c>
      <c r="C46" s="182"/>
      <c r="D46" s="182"/>
      <c r="E46" s="182">
        <f>'実質公債費比率（分子）の構造'!L$48</f>
        <v>369</v>
      </c>
      <c r="F46" s="182"/>
      <c r="G46" s="182"/>
      <c r="H46" s="182">
        <f>'実質公債費比率（分子）の構造'!M$48</f>
        <v>357</v>
      </c>
      <c r="I46" s="182"/>
      <c r="J46" s="182"/>
      <c r="K46" s="182">
        <f>'実質公債費比率（分子）の構造'!N$48</f>
        <v>355</v>
      </c>
      <c r="L46" s="182"/>
      <c r="M46" s="182"/>
      <c r="N46" s="182">
        <f>'実質公債費比率（分子）の構造'!O$48</f>
        <v>325</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592</v>
      </c>
      <c r="C49" s="182"/>
      <c r="D49" s="182"/>
      <c r="E49" s="182">
        <f>'実質公債費比率（分子）の構造'!L$45</f>
        <v>574</v>
      </c>
      <c r="F49" s="182"/>
      <c r="G49" s="182"/>
      <c r="H49" s="182">
        <f>'実質公債費比率（分子）の構造'!M$45</f>
        <v>639</v>
      </c>
      <c r="I49" s="182"/>
      <c r="J49" s="182"/>
      <c r="K49" s="182">
        <f>'実質公債費比率（分子）の構造'!N$45</f>
        <v>618</v>
      </c>
      <c r="L49" s="182"/>
      <c r="M49" s="182"/>
      <c r="N49" s="182">
        <f>'実質公債費比率（分子）の構造'!O$45</f>
        <v>696</v>
      </c>
      <c r="O49" s="182"/>
      <c r="P49" s="182"/>
    </row>
    <row r="50" spans="1:16" x14ac:dyDescent="0.2">
      <c r="A50" s="182" t="s">
        <v>71</v>
      </c>
      <c r="B50" s="182" t="e">
        <f>NA()</f>
        <v>#N/A</v>
      </c>
      <c r="C50" s="182">
        <f>IF(ISNUMBER('実質公債費比率（分子）の構造'!K$53),'実質公債費比率（分子）の構造'!K$53,NA())</f>
        <v>298</v>
      </c>
      <c r="D50" s="182" t="e">
        <f>NA()</f>
        <v>#N/A</v>
      </c>
      <c r="E50" s="182" t="e">
        <f>NA()</f>
        <v>#N/A</v>
      </c>
      <c r="F50" s="182">
        <f>IF(ISNUMBER('実質公債費比率（分子）の構造'!L$53),'実質公債費比率（分子）の構造'!L$53,NA())</f>
        <v>309</v>
      </c>
      <c r="G50" s="182" t="e">
        <f>NA()</f>
        <v>#N/A</v>
      </c>
      <c r="H50" s="182" t="e">
        <f>NA()</f>
        <v>#N/A</v>
      </c>
      <c r="I50" s="182">
        <f>IF(ISNUMBER('実質公債費比率（分子）の構造'!M$53),'実質公債費比率（分子）の構造'!M$53,NA())</f>
        <v>332</v>
      </c>
      <c r="J50" s="182" t="e">
        <f>NA()</f>
        <v>#N/A</v>
      </c>
      <c r="K50" s="182" t="e">
        <f>NA()</f>
        <v>#N/A</v>
      </c>
      <c r="L50" s="182">
        <f>IF(ISNUMBER('実質公債費比率（分子）の構造'!N$53),'実質公債費比率（分子）の構造'!N$53,NA())</f>
        <v>327</v>
      </c>
      <c r="M50" s="182" t="e">
        <f>NA()</f>
        <v>#N/A</v>
      </c>
      <c r="N50" s="182" t="e">
        <f>NA()</f>
        <v>#N/A</v>
      </c>
      <c r="O50" s="182">
        <f>IF(ISNUMBER('実質公債費比率（分子）の構造'!O$53),'実質公債費比率（分子）の構造'!O$53,NA())</f>
        <v>358</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6763</v>
      </c>
      <c r="E56" s="181"/>
      <c r="F56" s="181"/>
      <c r="G56" s="181">
        <f>'将来負担比率（分子）の構造'!J$52</f>
        <v>6279</v>
      </c>
      <c r="H56" s="181"/>
      <c r="I56" s="181"/>
      <c r="J56" s="181">
        <f>'将来負担比率（分子）の構造'!K$52</f>
        <v>6749</v>
      </c>
      <c r="K56" s="181"/>
      <c r="L56" s="181"/>
      <c r="M56" s="181">
        <f>'将来負担比率（分子）の構造'!L$52</f>
        <v>6522</v>
      </c>
      <c r="N56" s="181"/>
      <c r="O56" s="181"/>
      <c r="P56" s="181">
        <f>'将来負担比率（分子）の構造'!M$52</f>
        <v>6214</v>
      </c>
    </row>
    <row r="57" spans="1:16" x14ac:dyDescent="0.2">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2">
      <c r="A58" s="181" t="s">
        <v>41</v>
      </c>
      <c r="B58" s="181"/>
      <c r="C58" s="181"/>
      <c r="D58" s="181">
        <f>'将来負担比率（分子）の構造'!I$50</f>
        <v>4157</v>
      </c>
      <c r="E58" s="181"/>
      <c r="F58" s="181"/>
      <c r="G58" s="181">
        <f>'将来負担比率（分子）の構造'!J$50</f>
        <v>4139</v>
      </c>
      <c r="H58" s="181"/>
      <c r="I58" s="181"/>
      <c r="J58" s="181">
        <f>'将来負担比率（分子）の構造'!K$50</f>
        <v>3954</v>
      </c>
      <c r="K58" s="181"/>
      <c r="L58" s="181"/>
      <c r="M58" s="181">
        <f>'将来負担比率（分子）の構造'!L$50</f>
        <v>4319</v>
      </c>
      <c r="N58" s="181"/>
      <c r="O58" s="181"/>
      <c r="P58" s="181">
        <f>'将来負担比率（分子）の構造'!M$50</f>
        <v>4575</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6</v>
      </c>
      <c r="C61" s="181"/>
      <c r="D61" s="181"/>
      <c r="E61" s="181" t="str">
        <f>'将来負担比率（分子）の構造'!J$46</f>
        <v>-</v>
      </c>
      <c r="F61" s="181"/>
      <c r="G61" s="181"/>
      <c r="H61" s="181">
        <f>'将来負担比率（分子）の構造'!K$46</f>
        <v>3</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864</v>
      </c>
      <c r="C62" s="181"/>
      <c r="D62" s="181"/>
      <c r="E62" s="181">
        <f>'将来負担比率（分子）の構造'!J$45</f>
        <v>1038</v>
      </c>
      <c r="F62" s="181"/>
      <c r="G62" s="181"/>
      <c r="H62" s="181">
        <f>'将来負担比率（分子）の構造'!K$45</f>
        <v>873</v>
      </c>
      <c r="I62" s="181"/>
      <c r="J62" s="181"/>
      <c r="K62" s="181">
        <f>'将来負担比率（分子）の構造'!L$45</f>
        <v>1100</v>
      </c>
      <c r="L62" s="181"/>
      <c r="M62" s="181"/>
      <c r="N62" s="181">
        <f>'将来負担比率（分子）の構造'!M$45</f>
        <v>968</v>
      </c>
      <c r="O62" s="181"/>
      <c r="P62" s="181"/>
    </row>
    <row r="63" spans="1:16" x14ac:dyDescent="0.2">
      <c r="A63" s="181" t="s">
        <v>34</v>
      </c>
      <c r="B63" s="181">
        <f>'将来負担比率（分子）の構造'!I$44</f>
        <v>733</v>
      </c>
      <c r="C63" s="181"/>
      <c r="D63" s="181"/>
      <c r="E63" s="181">
        <f>'将来負担比率（分子）の構造'!J$44</f>
        <v>677</v>
      </c>
      <c r="F63" s="181"/>
      <c r="G63" s="181"/>
      <c r="H63" s="181">
        <f>'将来負担比率（分子）の構造'!K$44</f>
        <v>613</v>
      </c>
      <c r="I63" s="181"/>
      <c r="J63" s="181"/>
      <c r="K63" s="181">
        <f>'将来負担比率（分子）の構造'!L$44</f>
        <v>601</v>
      </c>
      <c r="L63" s="181"/>
      <c r="M63" s="181"/>
      <c r="N63" s="181">
        <f>'将来負担比率（分子）の構造'!M$44</f>
        <v>650</v>
      </c>
      <c r="O63" s="181"/>
      <c r="P63" s="181"/>
    </row>
    <row r="64" spans="1:16" x14ac:dyDescent="0.2">
      <c r="A64" s="181" t="s">
        <v>33</v>
      </c>
      <c r="B64" s="181">
        <f>'将来負担比率（分子）の構造'!I$43</f>
        <v>3139</v>
      </c>
      <c r="C64" s="181"/>
      <c r="D64" s="181"/>
      <c r="E64" s="181">
        <f>'将来負担比率（分子）の構造'!J$43</f>
        <v>2853</v>
      </c>
      <c r="F64" s="181"/>
      <c r="G64" s="181"/>
      <c r="H64" s="181">
        <f>'将来負担比率（分子）の構造'!K$43</f>
        <v>2594</v>
      </c>
      <c r="I64" s="181"/>
      <c r="J64" s="181"/>
      <c r="K64" s="181">
        <f>'将来負担比率（分子）の構造'!L$43</f>
        <v>2370</v>
      </c>
      <c r="L64" s="181"/>
      <c r="M64" s="181"/>
      <c r="N64" s="181">
        <f>'将来負担比率（分子）の構造'!M$43</f>
        <v>2092</v>
      </c>
      <c r="O64" s="181"/>
      <c r="P64" s="181"/>
    </row>
    <row r="65" spans="1:16" x14ac:dyDescent="0.2">
      <c r="A65" s="181" t="s">
        <v>32</v>
      </c>
      <c r="B65" s="181">
        <f>'将来負担比率（分子）の構造'!I$42</f>
        <v>14</v>
      </c>
      <c r="C65" s="181"/>
      <c r="D65" s="181"/>
      <c r="E65" s="181">
        <f>'将来負担比率（分子）の構造'!J$42</f>
        <v>8</v>
      </c>
      <c r="F65" s="181"/>
      <c r="G65" s="181"/>
      <c r="H65" s="181">
        <f>'将来負担比率（分子）の構造'!K$42</f>
        <v>7</v>
      </c>
      <c r="I65" s="181"/>
      <c r="J65" s="181"/>
      <c r="K65" s="181">
        <f>'将来負担比率（分子）の構造'!L$42</f>
        <v>7</v>
      </c>
      <c r="L65" s="181"/>
      <c r="M65" s="181"/>
      <c r="N65" s="181">
        <f>'将来負担比率（分子）の構造'!M$42</f>
        <v>6</v>
      </c>
      <c r="O65" s="181"/>
      <c r="P65" s="181"/>
    </row>
    <row r="66" spans="1:16" x14ac:dyDescent="0.2">
      <c r="A66" s="181" t="s">
        <v>31</v>
      </c>
      <c r="B66" s="181">
        <f>'将来負担比率（分子）の構造'!I$41</f>
        <v>5569</v>
      </c>
      <c r="C66" s="181"/>
      <c r="D66" s="181"/>
      <c r="E66" s="181">
        <f>'将来負担比率（分子）の構造'!J$41</f>
        <v>5456</v>
      </c>
      <c r="F66" s="181"/>
      <c r="G66" s="181"/>
      <c r="H66" s="181">
        <f>'将来負担比率（分子）の構造'!K$41</f>
        <v>6010</v>
      </c>
      <c r="I66" s="181"/>
      <c r="J66" s="181"/>
      <c r="K66" s="181">
        <f>'将来負担比率（分子）の構造'!L$41</f>
        <v>6193</v>
      </c>
      <c r="L66" s="181"/>
      <c r="M66" s="181"/>
      <c r="N66" s="181">
        <f>'将来負担比率（分子）の構造'!M$41</f>
        <v>6177</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1510</v>
      </c>
      <c r="C72" s="185">
        <f>基金残高に係る経年分析!G55</f>
        <v>1696</v>
      </c>
      <c r="D72" s="185">
        <f>基金残高に係る経年分析!H55</f>
        <v>1706</v>
      </c>
    </row>
    <row r="73" spans="1:16" x14ac:dyDescent="0.2">
      <c r="A73" s="184" t="s">
        <v>78</v>
      </c>
      <c r="B73" s="185">
        <f>基金残高に係る経年分析!F56</f>
        <v>8</v>
      </c>
      <c r="C73" s="185">
        <f>基金残高に係る経年分析!G56</f>
        <v>8</v>
      </c>
      <c r="D73" s="185">
        <f>基金残高に係る経年分析!H56</f>
        <v>8</v>
      </c>
    </row>
    <row r="74" spans="1:16" x14ac:dyDescent="0.2">
      <c r="A74" s="184" t="s">
        <v>79</v>
      </c>
      <c r="B74" s="185">
        <f>基金残高に係る経年分析!F57</f>
        <v>2058</v>
      </c>
      <c r="C74" s="185">
        <f>基金残高に係る経年分析!G57</f>
        <v>2104</v>
      </c>
      <c r="D74" s="185">
        <f>基金残高に係る経年分析!H57</f>
        <v>2247</v>
      </c>
    </row>
  </sheetData>
  <sheetProtection algorithmName="SHA-512" hashValue="ei5OOLsxGaSQ7a672qNpNiZCmbiHSgELnJ9b8EjsNhx+jTCMUP4GcXNDqP6iFAUEa2HmuqF1w7TSFwluhw+SsQ==" saltValue="q2hEJB+GYamKXhrKCEzKn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212</v>
      </c>
      <c r="DI1" s="800"/>
      <c r="DJ1" s="800"/>
      <c r="DK1" s="800"/>
      <c r="DL1" s="800"/>
      <c r="DM1" s="800"/>
      <c r="DN1" s="801"/>
      <c r="DO1" s="226"/>
      <c r="DP1" s="799" t="s">
        <v>213</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215</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216</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217</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218</v>
      </c>
      <c r="S4" s="742"/>
      <c r="T4" s="742"/>
      <c r="U4" s="742"/>
      <c r="V4" s="742"/>
      <c r="W4" s="742"/>
      <c r="X4" s="742"/>
      <c r="Y4" s="743"/>
      <c r="Z4" s="741" t="s">
        <v>219</v>
      </c>
      <c r="AA4" s="742"/>
      <c r="AB4" s="742"/>
      <c r="AC4" s="743"/>
      <c r="AD4" s="741" t="s">
        <v>220</v>
      </c>
      <c r="AE4" s="742"/>
      <c r="AF4" s="742"/>
      <c r="AG4" s="742"/>
      <c r="AH4" s="742"/>
      <c r="AI4" s="742"/>
      <c r="AJ4" s="742"/>
      <c r="AK4" s="743"/>
      <c r="AL4" s="741" t="s">
        <v>219</v>
      </c>
      <c r="AM4" s="742"/>
      <c r="AN4" s="742"/>
      <c r="AO4" s="743"/>
      <c r="AP4" s="802" t="s">
        <v>221</v>
      </c>
      <c r="AQ4" s="802"/>
      <c r="AR4" s="802"/>
      <c r="AS4" s="802"/>
      <c r="AT4" s="802"/>
      <c r="AU4" s="802"/>
      <c r="AV4" s="802"/>
      <c r="AW4" s="802"/>
      <c r="AX4" s="802"/>
      <c r="AY4" s="802"/>
      <c r="AZ4" s="802"/>
      <c r="BA4" s="802"/>
      <c r="BB4" s="802"/>
      <c r="BC4" s="802"/>
      <c r="BD4" s="802"/>
      <c r="BE4" s="802"/>
      <c r="BF4" s="802"/>
      <c r="BG4" s="802" t="s">
        <v>222</v>
      </c>
      <c r="BH4" s="802"/>
      <c r="BI4" s="802"/>
      <c r="BJ4" s="802"/>
      <c r="BK4" s="802"/>
      <c r="BL4" s="802"/>
      <c r="BM4" s="802"/>
      <c r="BN4" s="802"/>
      <c r="BO4" s="802" t="s">
        <v>219</v>
      </c>
      <c r="BP4" s="802"/>
      <c r="BQ4" s="802"/>
      <c r="BR4" s="802"/>
      <c r="BS4" s="802" t="s">
        <v>223</v>
      </c>
      <c r="BT4" s="802"/>
      <c r="BU4" s="802"/>
      <c r="BV4" s="802"/>
      <c r="BW4" s="802"/>
      <c r="BX4" s="802"/>
      <c r="BY4" s="802"/>
      <c r="BZ4" s="802"/>
      <c r="CA4" s="802"/>
      <c r="CB4" s="802"/>
      <c r="CD4" s="784" t="s">
        <v>224</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6" t="s">
        <v>225</v>
      </c>
      <c r="C5" s="747"/>
      <c r="D5" s="747"/>
      <c r="E5" s="747"/>
      <c r="F5" s="747"/>
      <c r="G5" s="747"/>
      <c r="H5" s="747"/>
      <c r="I5" s="747"/>
      <c r="J5" s="747"/>
      <c r="K5" s="747"/>
      <c r="L5" s="747"/>
      <c r="M5" s="747"/>
      <c r="N5" s="747"/>
      <c r="O5" s="747"/>
      <c r="P5" s="747"/>
      <c r="Q5" s="748"/>
      <c r="R5" s="735">
        <v>1811033</v>
      </c>
      <c r="S5" s="736"/>
      <c r="T5" s="736"/>
      <c r="U5" s="736"/>
      <c r="V5" s="736"/>
      <c r="W5" s="736"/>
      <c r="X5" s="736"/>
      <c r="Y5" s="779"/>
      <c r="Z5" s="797">
        <v>17.899999999999999</v>
      </c>
      <c r="AA5" s="797"/>
      <c r="AB5" s="797"/>
      <c r="AC5" s="797"/>
      <c r="AD5" s="798">
        <v>1811033</v>
      </c>
      <c r="AE5" s="798"/>
      <c r="AF5" s="798"/>
      <c r="AG5" s="798"/>
      <c r="AH5" s="798"/>
      <c r="AI5" s="798"/>
      <c r="AJ5" s="798"/>
      <c r="AK5" s="798"/>
      <c r="AL5" s="780">
        <v>41.3</v>
      </c>
      <c r="AM5" s="751"/>
      <c r="AN5" s="751"/>
      <c r="AO5" s="781"/>
      <c r="AP5" s="746" t="s">
        <v>226</v>
      </c>
      <c r="AQ5" s="747"/>
      <c r="AR5" s="747"/>
      <c r="AS5" s="747"/>
      <c r="AT5" s="747"/>
      <c r="AU5" s="747"/>
      <c r="AV5" s="747"/>
      <c r="AW5" s="747"/>
      <c r="AX5" s="747"/>
      <c r="AY5" s="747"/>
      <c r="AZ5" s="747"/>
      <c r="BA5" s="747"/>
      <c r="BB5" s="747"/>
      <c r="BC5" s="747"/>
      <c r="BD5" s="747"/>
      <c r="BE5" s="747"/>
      <c r="BF5" s="748"/>
      <c r="BG5" s="680">
        <v>1773701</v>
      </c>
      <c r="BH5" s="681"/>
      <c r="BI5" s="681"/>
      <c r="BJ5" s="681"/>
      <c r="BK5" s="681"/>
      <c r="BL5" s="681"/>
      <c r="BM5" s="681"/>
      <c r="BN5" s="682"/>
      <c r="BO5" s="713">
        <v>97.9</v>
      </c>
      <c r="BP5" s="713"/>
      <c r="BQ5" s="713"/>
      <c r="BR5" s="713"/>
      <c r="BS5" s="714">
        <v>10095</v>
      </c>
      <c r="BT5" s="714"/>
      <c r="BU5" s="714"/>
      <c r="BV5" s="714"/>
      <c r="BW5" s="714"/>
      <c r="BX5" s="714"/>
      <c r="BY5" s="714"/>
      <c r="BZ5" s="714"/>
      <c r="CA5" s="714"/>
      <c r="CB5" s="777"/>
      <c r="CD5" s="784" t="s">
        <v>221</v>
      </c>
      <c r="CE5" s="785"/>
      <c r="CF5" s="785"/>
      <c r="CG5" s="785"/>
      <c r="CH5" s="785"/>
      <c r="CI5" s="785"/>
      <c r="CJ5" s="785"/>
      <c r="CK5" s="785"/>
      <c r="CL5" s="785"/>
      <c r="CM5" s="785"/>
      <c r="CN5" s="785"/>
      <c r="CO5" s="785"/>
      <c r="CP5" s="785"/>
      <c r="CQ5" s="786"/>
      <c r="CR5" s="784" t="s">
        <v>227</v>
      </c>
      <c r="CS5" s="785"/>
      <c r="CT5" s="785"/>
      <c r="CU5" s="785"/>
      <c r="CV5" s="785"/>
      <c r="CW5" s="785"/>
      <c r="CX5" s="785"/>
      <c r="CY5" s="786"/>
      <c r="CZ5" s="784" t="s">
        <v>219</v>
      </c>
      <c r="DA5" s="785"/>
      <c r="DB5" s="785"/>
      <c r="DC5" s="786"/>
      <c r="DD5" s="784" t="s">
        <v>228</v>
      </c>
      <c r="DE5" s="785"/>
      <c r="DF5" s="785"/>
      <c r="DG5" s="785"/>
      <c r="DH5" s="785"/>
      <c r="DI5" s="785"/>
      <c r="DJ5" s="785"/>
      <c r="DK5" s="785"/>
      <c r="DL5" s="785"/>
      <c r="DM5" s="785"/>
      <c r="DN5" s="785"/>
      <c r="DO5" s="785"/>
      <c r="DP5" s="786"/>
      <c r="DQ5" s="784" t="s">
        <v>229</v>
      </c>
      <c r="DR5" s="785"/>
      <c r="DS5" s="785"/>
      <c r="DT5" s="785"/>
      <c r="DU5" s="785"/>
      <c r="DV5" s="785"/>
      <c r="DW5" s="785"/>
      <c r="DX5" s="785"/>
      <c r="DY5" s="785"/>
      <c r="DZ5" s="785"/>
      <c r="EA5" s="785"/>
      <c r="EB5" s="785"/>
      <c r="EC5" s="786"/>
    </row>
    <row r="6" spans="2:143" ht="11.25" customHeight="1" x14ac:dyDescent="0.2">
      <c r="B6" s="677" t="s">
        <v>230</v>
      </c>
      <c r="C6" s="678"/>
      <c r="D6" s="678"/>
      <c r="E6" s="678"/>
      <c r="F6" s="678"/>
      <c r="G6" s="678"/>
      <c r="H6" s="678"/>
      <c r="I6" s="678"/>
      <c r="J6" s="678"/>
      <c r="K6" s="678"/>
      <c r="L6" s="678"/>
      <c r="M6" s="678"/>
      <c r="N6" s="678"/>
      <c r="O6" s="678"/>
      <c r="P6" s="678"/>
      <c r="Q6" s="679"/>
      <c r="R6" s="680">
        <v>130638</v>
      </c>
      <c r="S6" s="681"/>
      <c r="T6" s="681"/>
      <c r="U6" s="681"/>
      <c r="V6" s="681"/>
      <c r="W6" s="681"/>
      <c r="X6" s="681"/>
      <c r="Y6" s="682"/>
      <c r="Z6" s="713">
        <v>1.3</v>
      </c>
      <c r="AA6" s="713"/>
      <c r="AB6" s="713"/>
      <c r="AC6" s="713"/>
      <c r="AD6" s="714">
        <v>130638</v>
      </c>
      <c r="AE6" s="714"/>
      <c r="AF6" s="714"/>
      <c r="AG6" s="714"/>
      <c r="AH6" s="714"/>
      <c r="AI6" s="714"/>
      <c r="AJ6" s="714"/>
      <c r="AK6" s="714"/>
      <c r="AL6" s="683">
        <v>3</v>
      </c>
      <c r="AM6" s="684"/>
      <c r="AN6" s="684"/>
      <c r="AO6" s="715"/>
      <c r="AP6" s="677" t="s">
        <v>231</v>
      </c>
      <c r="AQ6" s="678"/>
      <c r="AR6" s="678"/>
      <c r="AS6" s="678"/>
      <c r="AT6" s="678"/>
      <c r="AU6" s="678"/>
      <c r="AV6" s="678"/>
      <c r="AW6" s="678"/>
      <c r="AX6" s="678"/>
      <c r="AY6" s="678"/>
      <c r="AZ6" s="678"/>
      <c r="BA6" s="678"/>
      <c r="BB6" s="678"/>
      <c r="BC6" s="678"/>
      <c r="BD6" s="678"/>
      <c r="BE6" s="678"/>
      <c r="BF6" s="679"/>
      <c r="BG6" s="680">
        <v>1773701</v>
      </c>
      <c r="BH6" s="681"/>
      <c r="BI6" s="681"/>
      <c r="BJ6" s="681"/>
      <c r="BK6" s="681"/>
      <c r="BL6" s="681"/>
      <c r="BM6" s="681"/>
      <c r="BN6" s="682"/>
      <c r="BO6" s="713">
        <v>97.9</v>
      </c>
      <c r="BP6" s="713"/>
      <c r="BQ6" s="713"/>
      <c r="BR6" s="713"/>
      <c r="BS6" s="714">
        <v>10095</v>
      </c>
      <c r="BT6" s="714"/>
      <c r="BU6" s="714"/>
      <c r="BV6" s="714"/>
      <c r="BW6" s="714"/>
      <c r="BX6" s="714"/>
      <c r="BY6" s="714"/>
      <c r="BZ6" s="714"/>
      <c r="CA6" s="714"/>
      <c r="CB6" s="777"/>
      <c r="CD6" s="738" t="s">
        <v>232</v>
      </c>
      <c r="CE6" s="739"/>
      <c r="CF6" s="739"/>
      <c r="CG6" s="739"/>
      <c r="CH6" s="739"/>
      <c r="CI6" s="739"/>
      <c r="CJ6" s="739"/>
      <c r="CK6" s="739"/>
      <c r="CL6" s="739"/>
      <c r="CM6" s="739"/>
      <c r="CN6" s="739"/>
      <c r="CO6" s="739"/>
      <c r="CP6" s="739"/>
      <c r="CQ6" s="740"/>
      <c r="CR6" s="680">
        <v>77765</v>
      </c>
      <c r="CS6" s="681"/>
      <c r="CT6" s="681"/>
      <c r="CU6" s="681"/>
      <c r="CV6" s="681"/>
      <c r="CW6" s="681"/>
      <c r="CX6" s="681"/>
      <c r="CY6" s="682"/>
      <c r="CZ6" s="780">
        <v>0.8</v>
      </c>
      <c r="DA6" s="751"/>
      <c r="DB6" s="751"/>
      <c r="DC6" s="783"/>
      <c r="DD6" s="686" t="s">
        <v>233</v>
      </c>
      <c r="DE6" s="681"/>
      <c r="DF6" s="681"/>
      <c r="DG6" s="681"/>
      <c r="DH6" s="681"/>
      <c r="DI6" s="681"/>
      <c r="DJ6" s="681"/>
      <c r="DK6" s="681"/>
      <c r="DL6" s="681"/>
      <c r="DM6" s="681"/>
      <c r="DN6" s="681"/>
      <c r="DO6" s="681"/>
      <c r="DP6" s="682"/>
      <c r="DQ6" s="686">
        <v>77765</v>
      </c>
      <c r="DR6" s="681"/>
      <c r="DS6" s="681"/>
      <c r="DT6" s="681"/>
      <c r="DU6" s="681"/>
      <c r="DV6" s="681"/>
      <c r="DW6" s="681"/>
      <c r="DX6" s="681"/>
      <c r="DY6" s="681"/>
      <c r="DZ6" s="681"/>
      <c r="EA6" s="681"/>
      <c r="EB6" s="681"/>
      <c r="EC6" s="727"/>
    </row>
    <row r="7" spans="2:143" ht="11.25" customHeight="1" x14ac:dyDescent="0.2">
      <c r="B7" s="677" t="s">
        <v>234</v>
      </c>
      <c r="C7" s="678"/>
      <c r="D7" s="678"/>
      <c r="E7" s="678"/>
      <c r="F7" s="678"/>
      <c r="G7" s="678"/>
      <c r="H7" s="678"/>
      <c r="I7" s="678"/>
      <c r="J7" s="678"/>
      <c r="K7" s="678"/>
      <c r="L7" s="678"/>
      <c r="M7" s="678"/>
      <c r="N7" s="678"/>
      <c r="O7" s="678"/>
      <c r="P7" s="678"/>
      <c r="Q7" s="679"/>
      <c r="R7" s="680">
        <v>1350</v>
      </c>
      <c r="S7" s="681"/>
      <c r="T7" s="681"/>
      <c r="U7" s="681"/>
      <c r="V7" s="681"/>
      <c r="W7" s="681"/>
      <c r="X7" s="681"/>
      <c r="Y7" s="682"/>
      <c r="Z7" s="713">
        <v>0</v>
      </c>
      <c r="AA7" s="713"/>
      <c r="AB7" s="713"/>
      <c r="AC7" s="713"/>
      <c r="AD7" s="714">
        <v>1350</v>
      </c>
      <c r="AE7" s="714"/>
      <c r="AF7" s="714"/>
      <c r="AG7" s="714"/>
      <c r="AH7" s="714"/>
      <c r="AI7" s="714"/>
      <c r="AJ7" s="714"/>
      <c r="AK7" s="714"/>
      <c r="AL7" s="683">
        <v>0</v>
      </c>
      <c r="AM7" s="684"/>
      <c r="AN7" s="684"/>
      <c r="AO7" s="715"/>
      <c r="AP7" s="677" t="s">
        <v>235</v>
      </c>
      <c r="AQ7" s="678"/>
      <c r="AR7" s="678"/>
      <c r="AS7" s="678"/>
      <c r="AT7" s="678"/>
      <c r="AU7" s="678"/>
      <c r="AV7" s="678"/>
      <c r="AW7" s="678"/>
      <c r="AX7" s="678"/>
      <c r="AY7" s="678"/>
      <c r="AZ7" s="678"/>
      <c r="BA7" s="678"/>
      <c r="BB7" s="678"/>
      <c r="BC7" s="678"/>
      <c r="BD7" s="678"/>
      <c r="BE7" s="678"/>
      <c r="BF7" s="679"/>
      <c r="BG7" s="680">
        <v>638712</v>
      </c>
      <c r="BH7" s="681"/>
      <c r="BI7" s="681"/>
      <c r="BJ7" s="681"/>
      <c r="BK7" s="681"/>
      <c r="BL7" s="681"/>
      <c r="BM7" s="681"/>
      <c r="BN7" s="682"/>
      <c r="BO7" s="713">
        <v>35.299999999999997</v>
      </c>
      <c r="BP7" s="713"/>
      <c r="BQ7" s="713"/>
      <c r="BR7" s="713"/>
      <c r="BS7" s="714">
        <v>10095</v>
      </c>
      <c r="BT7" s="714"/>
      <c r="BU7" s="714"/>
      <c r="BV7" s="714"/>
      <c r="BW7" s="714"/>
      <c r="BX7" s="714"/>
      <c r="BY7" s="714"/>
      <c r="BZ7" s="714"/>
      <c r="CA7" s="714"/>
      <c r="CB7" s="777"/>
      <c r="CD7" s="719" t="s">
        <v>236</v>
      </c>
      <c r="CE7" s="720"/>
      <c r="CF7" s="720"/>
      <c r="CG7" s="720"/>
      <c r="CH7" s="720"/>
      <c r="CI7" s="720"/>
      <c r="CJ7" s="720"/>
      <c r="CK7" s="720"/>
      <c r="CL7" s="720"/>
      <c r="CM7" s="720"/>
      <c r="CN7" s="720"/>
      <c r="CO7" s="720"/>
      <c r="CP7" s="720"/>
      <c r="CQ7" s="721"/>
      <c r="CR7" s="680">
        <v>2217296</v>
      </c>
      <c r="CS7" s="681"/>
      <c r="CT7" s="681"/>
      <c r="CU7" s="681"/>
      <c r="CV7" s="681"/>
      <c r="CW7" s="681"/>
      <c r="CX7" s="681"/>
      <c r="CY7" s="682"/>
      <c r="CZ7" s="713">
        <v>23</v>
      </c>
      <c r="DA7" s="713"/>
      <c r="DB7" s="713"/>
      <c r="DC7" s="713"/>
      <c r="DD7" s="686">
        <v>26832</v>
      </c>
      <c r="DE7" s="681"/>
      <c r="DF7" s="681"/>
      <c r="DG7" s="681"/>
      <c r="DH7" s="681"/>
      <c r="DI7" s="681"/>
      <c r="DJ7" s="681"/>
      <c r="DK7" s="681"/>
      <c r="DL7" s="681"/>
      <c r="DM7" s="681"/>
      <c r="DN7" s="681"/>
      <c r="DO7" s="681"/>
      <c r="DP7" s="682"/>
      <c r="DQ7" s="686">
        <v>1097535</v>
      </c>
      <c r="DR7" s="681"/>
      <c r="DS7" s="681"/>
      <c r="DT7" s="681"/>
      <c r="DU7" s="681"/>
      <c r="DV7" s="681"/>
      <c r="DW7" s="681"/>
      <c r="DX7" s="681"/>
      <c r="DY7" s="681"/>
      <c r="DZ7" s="681"/>
      <c r="EA7" s="681"/>
      <c r="EB7" s="681"/>
      <c r="EC7" s="727"/>
    </row>
    <row r="8" spans="2:143" ht="11.25" customHeight="1" x14ac:dyDescent="0.2">
      <c r="B8" s="677" t="s">
        <v>237</v>
      </c>
      <c r="C8" s="678"/>
      <c r="D8" s="678"/>
      <c r="E8" s="678"/>
      <c r="F8" s="678"/>
      <c r="G8" s="678"/>
      <c r="H8" s="678"/>
      <c r="I8" s="678"/>
      <c r="J8" s="678"/>
      <c r="K8" s="678"/>
      <c r="L8" s="678"/>
      <c r="M8" s="678"/>
      <c r="N8" s="678"/>
      <c r="O8" s="678"/>
      <c r="P8" s="678"/>
      <c r="Q8" s="679"/>
      <c r="R8" s="680">
        <v>5759</v>
      </c>
      <c r="S8" s="681"/>
      <c r="T8" s="681"/>
      <c r="U8" s="681"/>
      <c r="V8" s="681"/>
      <c r="W8" s="681"/>
      <c r="X8" s="681"/>
      <c r="Y8" s="682"/>
      <c r="Z8" s="713">
        <v>0.1</v>
      </c>
      <c r="AA8" s="713"/>
      <c r="AB8" s="713"/>
      <c r="AC8" s="713"/>
      <c r="AD8" s="714">
        <v>5759</v>
      </c>
      <c r="AE8" s="714"/>
      <c r="AF8" s="714"/>
      <c r="AG8" s="714"/>
      <c r="AH8" s="714"/>
      <c r="AI8" s="714"/>
      <c r="AJ8" s="714"/>
      <c r="AK8" s="714"/>
      <c r="AL8" s="683">
        <v>0.1</v>
      </c>
      <c r="AM8" s="684"/>
      <c r="AN8" s="684"/>
      <c r="AO8" s="715"/>
      <c r="AP8" s="677" t="s">
        <v>238</v>
      </c>
      <c r="AQ8" s="678"/>
      <c r="AR8" s="678"/>
      <c r="AS8" s="678"/>
      <c r="AT8" s="678"/>
      <c r="AU8" s="678"/>
      <c r="AV8" s="678"/>
      <c r="AW8" s="678"/>
      <c r="AX8" s="678"/>
      <c r="AY8" s="678"/>
      <c r="AZ8" s="678"/>
      <c r="BA8" s="678"/>
      <c r="BB8" s="678"/>
      <c r="BC8" s="678"/>
      <c r="BD8" s="678"/>
      <c r="BE8" s="678"/>
      <c r="BF8" s="679"/>
      <c r="BG8" s="680">
        <v>36728</v>
      </c>
      <c r="BH8" s="681"/>
      <c r="BI8" s="681"/>
      <c r="BJ8" s="681"/>
      <c r="BK8" s="681"/>
      <c r="BL8" s="681"/>
      <c r="BM8" s="681"/>
      <c r="BN8" s="682"/>
      <c r="BO8" s="713">
        <v>2</v>
      </c>
      <c r="BP8" s="713"/>
      <c r="BQ8" s="713"/>
      <c r="BR8" s="713"/>
      <c r="BS8" s="686" t="s">
        <v>128</v>
      </c>
      <c r="BT8" s="681"/>
      <c r="BU8" s="681"/>
      <c r="BV8" s="681"/>
      <c r="BW8" s="681"/>
      <c r="BX8" s="681"/>
      <c r="BY8" s="681"/>
      <c r="BZ8" s="681"/>
      <c r="CA8" s="681"/>
      <c r="CB8" s="727"/>
      <c r="CD8" s="719" t="s">
        <v>239</v>
      </c>
      <c r="CE8" s="720"/>
      <c r="CF8" s="720"/>
      <c r="CG8" s="720"/>
      <c r="CH8" s="720"/>
      <c r="CI8" s="720"/>
      <c r="CJ8" s="720"/>
      <c r="CK8" s="720"/>
      <c r="CL8" s="720"/>
      <c r="CM8" s="720"/>
      <c r="CN8" s="720"/>
      <c r="CO8" s="720"/>
      <c r="CP8" s="720"/>
      <c r="CQ8" s="721"/>
      <c r="CR8" s="680">
        <v>1120310</v>
      </c>
      <c r="CS8" s="681"/>
      <c r="CT8" s="681"/>
      <c r="CU8" s="681"/>
      <c r="CV8" s="681"/>
      <c r="CW8" s="681"/>
      <c r="CX8" s="681"/>
      <c r="CY8" s="682"/>
      <c r="CZ8" s="713">
        <v>11.6</v>
      </c>
      <c r="DA8" s="713"/>
      <c r="DB8" s="713"/>
      <c r="DC8" s="713"/>
      <c r="DD8" s="686">
        <v>4921</v>
      </c>
      <c r="DE8" s="681"/>
      <c r="DF8" s="681"/>
      <c r="DG8" s="681"/>
      <c r="DH8" s="681"/>
      <c r="DI8" s="681"/>
      <c r="DJ8" s="681"/>
      <c r="DK8" s="681"/>
      <c r="DL8" s="681"/>
      <c r="DM8" s="681"/>
      <c r="DN8" s="681"/>
      <c r="DO8" s="681"/>
      <c r="DP8" s="682"/>
      <c r="DQ8" s="686">
        <v>654635</v>
      </c>
      <c r="DR8" s="681"/>
      <c r="DS8" s="681"/>
      <c r="DT8" s="681"/>
      <c r="DU8" s="681"/>
      <c r="DV8" s="681"/>
      <c r="DW8" s="681"/>
      <c r="DX8" s="681"/>
      <c r="DY8" s="681"/>
      <c r="DZ8" s="681"/>
      <c r="EA8" s="681"/>
      <c r="EB8" s="681"/>
      <c r="EC8" s="727"/>
    </row>
    <row r="9" spans="2:143" ht="11.25" customHeight="1" x14ac:dyDescent="0.2">
      <c r="B9" s="677" t="s">
        <v>240</v>
      </c>
      <c r="C9" s="678"/>
      <c r="D9" s="678"/>
      <c r="E9" s="678"/>
      <c r="F9" s="678"/>
      <c r="G9" s="678"/>
      <c r="H9" s="678"/>
      <c r="I9" s="678"/>
      <c r="J9" s="678"/>
      <c r="K9" s="678"/>
      <c r="L9" s="678"/>
      <c r="M9" s="678"/>
      <c r="N9" s="678"/>
      <c r="O9" s="678"/>
      <c r="P9" s="678"/>
      <c r="Q9" s="679"/>
      <c r="R9" s="680">
        <v>6921</v>
      </c>
      <c r="S9" s="681"/>
      <c r="T9" s="681"/>
      <c r="U9" s="681"/>
      <c r="V9" s="681"/>
      <c r="W9" s="681"/>
      <c r="X9" s="681"/>
      <c r="Y9" s="682"/>
      <c r="Z9" s="713">
        <v>0.1</v>
      </c>
      <c r="AA9" s="713"/>
      <c r="AB9" s="713"/>
      <c r="AC9" s="713"/>
      <c r="AD9" s="714">
        <v>6921</v>
      </c>
      <c r="AE9" s="714"/>
      <c r="AF9" s="714"/>
      <c r="AG9" s="714"/>
      <c r="AH9" s="714"/>
      <c r="AI9" s="714"/>
      <c r="AJ9" s="714"/>
      <c r="AK9" s="714"/>
      <c r="AL9" s="683">
        <v>0.2</v>
      </c>
      <c r="AM9" s="684"/>
      <c r="AN9" s="684"/>
      <c r="AO9" s="715"/>
      <c r="AP9" s="677" t="s">
        <v>241</v>
      </c>
      <c r="AQ9" s="678"/>
      <c r="AR9" s="678"/>
      <c r="AS9" s="678"/>
      <c r="AT9" s="678"/>
      <c r="AU9" s="678"/>
      <c r="AV9" s="678"/>
      <c r="AW9" s="678"/>
      <c r="AX9" s="678"/>
      <c r="AY9" s="678"/>
      <c r="AZ9" s="678"/>
      <c r="BA9" s="678"/>
      <c r="BB9" s="678"/>
      <c r="BC9" s="678"/>
      <c r="BD9" s="678"/>
      <c r="BE9" s="678"/>
      <c r="BF9" s="679"/>
      <c r="BG9" s="680">
        <v>487229</v>
      </c>
      <c r="BH9" s="681"/>
      <c r="BI9" s="681"/>
      <c r="BJ9" s="681"/>
      <c r="BK9" s="681"/>
      <c r="BL9" s="681"/>
      <c r="BM9" s="681"/>
      <c r="BN9" s="682"/>
      <c r="BO9" s="713">
        <v>26.9</v>
      </c>
      <c r="BP9" s="713"/>
      <c r="BQ9" s="713"/>
      <c r="BR9" s="713"/>
      <c r="BS9" s="686" t="s">
        <v>145</v>
      </c>
      <c r="BT9" s="681"/>
      <c r="BU9" s="681"/>
      <c r="BV9" s="681"/>
      <c r="BW9" s="681"/>
      <c r="BX9" s="681"/>
      <c r="BY9" s="681"/>
      <c r="BZ9" s="681"/>
      <c r="CA9" s="681"/>
      <c r="CB9" s="727"/>
      <c r="CD9" s="719" t="s">
        <v>242</v>
      </c>
      <c r="CE9" s="720"/>
      <c r="CF9" s="720"/>
      <c r="CG9" s="720"/>
      <c r="CH9" s="720"/>
      <c r="CI9" s="720"/>
      <c r="CJ9" s="720"/>
      <c r="CK9" s="720"/>
      <c r="CL9" s="720"/>
      <c r="CM9" s="720"/>
      <c r="CN9" s="720"/>
      <c r="CO9" s="720"/>
      <c r="CP9" s="720"/>
      <c r="CQ9" s="721"/>
      <c r="CR9" s="680">
        <v>513029</v>
      </c>
      <c r="CS9" s="681"/>
      <c r="CT9" s="681"/>
      <c r="CU9" s="681"/>
      <c r="CV9" s="681"/>
      <c r="CW9" s="681"/>
      <c r="CX9" s="681"/>
      <c r="CY9" s="682"/>
      <c r="CZ9" s="713">
        <v>5.3</v>
      </c>
      <c r="DA9" s="713"/>
      <c r="DB9" s="713"/>
      <c r="DC9" s="713"/>
      <c r="DD9" s="686">
        <v>8509</v>
      </c>
      <c r="DE9" s="681"/>
      <c r="DF9" s="681"/>
      <c r="DG9" s="681"/>
      <c r="DH9" s="681"/>
      <c r="DI9" s="681"/>
      <c r="DJ9" s="681"/>
      <c r="DK9" s="681"/>
      <c r="DL9" s="681"/>
      <c r="DM9" s="681"/>
      <c r="DN9" s="681"/>
      <c r="DO9" s="681"/>
      <c r="DP9" s="682"/>
      <c r="DQ9" s="686">
        <v>502524</v>
      </c>
      <c r="DR9" s="681"/>
      <c r="DS9" s="681"/>
      <c r="DT9" s="681"/>
      <c r="DU9" s="681"/>
      <c r="DV9" s="681"/>
      <c r="DW9" s="681"/>
      <c r="DX9" s="681"/>
      <c r="DY9" s="681"/>
      <c r="DZ9" s="681"/>
      <c r="EA9" s="681"/>
      <c r="EB9" s="681"/>
      <c r="EC9" s="727"/>
    </row>
    <row r="10" spans="2:143" ht="11.25" customHeight="1" x14ac:dyDescent="0.2">
      <c r="B10" s="677" t="s">
        <v>243</v>
      </c>
      <c r="C10" s="678"/>
      <c r="D10" s="678"/>
      <c r="E10" s="678"/>
      <c r="F10" s="678"/>
      <c r="G10" s="678"/>
      <c r="H10" s="678"/>
      <c r="I10" s="678"/>
      <c r="J10" s="678"/>
      <c r="K10" s="678"/>
      <c r="L10" s="678"/>
      <c r="M10" s="678"/>
      <c r="N10" s="678"/>
      <c r="O10" s="678"/>
      <c r="P10" s="678"/>
      <c r="Q10" s="679"/>
      <c r="R10" s="680" t="s">
        <v>233</v>
      </c>
      <c r="S10" s="681"/>
      <c r="T10" s="681"/>
      <c r="U10" s="681"/>
      <c r="V10" s="681"/>
      <c r="W10" s="681"/>
      <c r="X10" s="681"/>
      <c r="Y10" s="682"/>
      <c r="Z10" s="713" t="s">
        <v>233</v>
      </c>
      <c r="AA10" s="713"/>
      <c r="AB10" s="713"/>
      <c r="AC10" s="713"/>
      <c r="AD10" s="714" t="s">
        <v>233</v>
      </c>
      <c r="AE10" s="714"/>
      <c r="AF10" s="714"/>
      <c r="AG10" s="714"/>
      <c r="AH10" s="714"/>
      <c r="AI10" s="714"/>
      <c r="AJ10" s="714"/>
      <c r="AK10" s="714"/>
      <c r="AL10" s="683" t="s">
        <v>128</v>
      </c>
      <c r="AM10" s="684"/>
      <c r="AN10" s="684"/>
      <c r="AO10" s="715"/>
      <c r="AP10" s="677" t="s">
        <v>244</v>
      </c>
      <c r="AQ10" s="678"/>
      <c r="AR10" s="678"/>
      <c r="AS10" s="678"/>
      <c r="AT10" s="678"/>
      <c r="AU10" s="678"/>
      <c r="AV10" s="678"/>
      <c r="AW10" s="678"/>
      <c r="AX10" s="678"/>
      <c r="AY10" s="678"/>
      <c r="AZ10" s="678"/>
      <c r="BA10" s="678"/>
      <c r="BB10" s="678"/>
      <c r="BC10" s="678"/>
      <c r="BD10" s="678"/>
      <c r="BE10" s="678"/>
      <c r="BF10" s="679"/>
      <c r="BG10" s="680">
        <v>71619</v>
      </c>
      <c r="BH10" s="681"/>
      <c r="BI10" s="681"/>
      <c r="BJ10" s="681"/>
      <c r="BK10" s="681"/>
      <c r="BL10" s="681"/>
      <c r="BM10" s="681"/>
      <c r="BN10" s="682"/>
      <c r="BO10" s="713">
        <v>4</v>
      </c>
      <c r="BP10" s="713"/>
      <c r="BQ10" s="713"/>
      <c r="BR10" s="713"/>
      <c r="BS10" s="686" t="s">
        <v>233</v>
      </c>
      <c r="BT10" s="681"/>
      <c r="BU10" s="681"/>
      <c r="BV10" s="681"/>
      <c r="BW10" s="681"/>
      <c r="BX10" s="681"/>
      <c r="BY10" s="681"/>
      <c r="BZ10" s="681"/>
      <c r="CA10" s="681"/>
      <c r="CB10" s="727"/>
      <c r="CD10" s="719" t="s">
        <v>245</v>
      </c>
      <c r="CE10" s="720"/>
      <c r="CF10" s="720"/>
      <c r="CG10" s="720"/>
      <c r="CH10" s="720"/>
      <c r="CI10" s="720"/>
      <c r="CJ10" s="720"/>
      <c r="CK10" s="720"/>
      <c r="CL10" s="720"/>
      <c r="CM10" s="720"/>
      <c r="CN10" s="720"/>
      <c r="CO10" s="720"/>
      <c r="CP10" s="720"/>
      <c r="CQ10" s="721"/>
      <c r="CR10" s="680">
        <v>1563</v>
      </c>
      <c r="CS10" s="681"/>
      <c r="CT10" s="681"/>
      <c r="CU10" s="681"/>
      <c r="CV10" s="681"/>
      <c r="CW10" s="681"/>
      <c r="CX10" s="681"/>
      <c r="CY10" s="682"/>
      <c r="CZ10" s="713">
        <v>0</v>
      </c>
      <c r="DA10" s="713"/>
      <c r="DB10" s="713"/>
      <c r="DC10" s="713"/>
      <c r="DD10" s="686" t="s">
        <v>233</v>
      </c>
      <c r="DE10" s="681"/>
      <c r="DF10" s="681"/>
      <c r="DG10" s="681"/>
      <c r="DH10" s="681"/>
      <c r="DI10" s="681"/>
      <c r="DJ10" s="681"/>
      <c r="DK10" s="681"/>
      <c r="DL10" s="681"/>
      <c r="DM10" s="681"/>
      <c r="DN10" s="681"/>
      <c r="DO10" s="681"/>
      <c r="DP10" s="682"/>
      <c r="DQ10" s="686">
        <v>63</v>
      </c>
      <c r="DR10" s="681"/>
      <c r="DS10" s="681"/>
      <c r="DT10" s="681"/>
      <c r="DU10" s="681"/>
      <c r="DV10" s="681"/>
      <c r="DW10" s="681"/>
      <c r="DX10" s="681"/>
      <c r="DY10" s="681"/>
      <c r="DZ10" s="681"/>
      <c r="EA10" s="681"/>
      <c r="EB10" s="681"/>
      <c r="EC10" s="727"/>
    </row>
    <row r="11" spans="2:143" ht="11.25" customHeight="1" x14ac:dyDescent="0.2">
      <c r="B11" s="677" t="s">
        <v>246</v>
      </c>
      <c r="C11" s="678"/>
      <c r="D11" s="678"/>
      <c r="E11" s="678"/>
      <c r="F11" s="678"/>
      <c r="G11" s="678"/>
      <c r="H11" s="678"/>
      <c r="I11" s="678"/>
      <c r="J11" s="678"/>
      <c r="K11" s="678"/>
      <c r="L11" s="678"/>
      <c r="M11" s="678"/>
      <c r="N11" s="678"/>
      <c r="O11" s="678"/>
      <c r="P11" s="678"/>
      <c r="Q11" s="679"/>
      <c r="R11" s="680">
        <v>212839</v>
      </c>
      <c r="S11" s="681"/>
      <c r="T11" s="681"/>
      <c r="U11" s="681"/>
      <c r="V11" s="681"/>
      <c r="W11" s="681"/>
      <c r="X11" s="681"/>
      <c r="Y11" s="682"/>
      <c r="Z11" s="683">
        <v>2.1</v>
      </c>
      <c r="AA11" s="684"/>
      <c r="AB11" s="684"/>
      <c r="AC11" s="685"/>
      <c r="AD11" s="686">
        <v>212839</v>
      </c>
      <c r="AE11" s="681"/>
      <c r="AF11" s="681"/>
      <c r="AG11" s="681"/>
      <c r="AH11" s="681"/>
      <c r="AI11" s="681"/>
      <c r="AJ11" s="681"/>
      <c r="AK11" s="682"/>
      <c r="AL11" s="683">
        <v>4.9000000000000004</v>
      </c>
      <c r="AM11" s="684"/>
      <c r="AN11" s="684"/>
      <c r="AO11" s="715"/>
      <c r="AP11" s="677" t="s">
        <v>247</v>
      </c>
      <c r="AQ11" s="678"/>
      <c r="AR11" s="678"/>
      <c r="AS11" s="678"/>
      <c r="AT11" s="678"/>
      <c r="AU11" s="678"/>
      <c r="AV11" s="678"/>
      <c r="AW11" s="678"/>
      <c r="AX11" s="678"/>
      <c r="AY11" s="678"/>
      <c r="AZ11" s="678"/>
      <c r="BA11" s="678"/>
      <c r="BB11" s="678"/>
      <c r="BC11" s="678"/>
      <c r="BD11" s="678"/>
      <c r="BE11" s="678"/>
      <c r="BF11" s="679"/>
      <c r="BG11" s="680">
        <v>43136</v>
      </c>
      <c r="BH11" s="681"/>
      <c r="BI11" s="681"/>
      <c r="BJ11" s="681"/>
      <c r="BK11" s="681"/>
      <c r="BL11" s="681"/>
      <c r="BM11" s="681"/>
      <c r="BN11" s="682"/>
      <c r="BO11" s="713">
        <v>2.4</v>
      </c>
      <c r="BP11" s="713"/>
      <c r="BQ11" s="713"/>
      <c r="BR11" s="713"/>
      <c r="BS11" s="686">
        <v>10095</v>
      </c>
      <c r="BT11" s="681"/>
      <c r="BU11" s="681"/>
      <c r="BV11" s="681"/>
      <c r="BW11" s="681"/>
      <c r="BX11" s="681"/>
      <c r="BY11" s="681"/>
      <c r="BZ11" s="681"/>
      <c r="CA11" s="681"/>
      <c r="CB11" s="727"/>
      <c r="CD11" s="719" t="s">
        <v>248</v>
      </c>
      <c r="CE11" s="720"/>
      <c r="CF11" s="720"/>
      <c r="CG11" s="720"/>
      <c r="CH11" s="720"/>
      <c r="CI11" s="720"/>
      <c r="CJ11" s="720"/>
      <c r="CK11" s="720"/>
      <c r="CL11" s="720"/>
      <c r="CM11" s="720"/>
      <c r="CN11" s="720"/>
      <c r="CO11" s="720"/>
      <c r="CP11" s="720"/>
      <c r="CQ11" s="721"/>
      <c r="CR11" s="680">
        <v>890352</v>
      </c>
      <c r="CS11" s="681"/>
      <c r="CT11" s="681"/>
      <c r="CU11" s="681"/>
      <c r="CV11" s="681"/>
      <c r="CW11" s="681"/>
      <c r="CX11" s="681"/>
      <c r="CY11" s="682"/>
      <c r="CZ11" s="713">
        <v>9.1999999999999993</v>
      </c>
      <c r="DA11" s="713"/>
      <c r="DB11" s="713"/>
      <c r="DC11" s="713"/>
      <c r="DD11" s="686">
        <v>496567</v>
      </c>
      <c r="DE11" s="681"/>
      <c r="DF11" s="681"/>
      <c r="DG11" s="681"/>
      <c r="DH11" s="681"/>
      <c r="DI11" s="681"/>
      <c r="DJ11" s="681"/>
      <c r="DK11" s="681"/>
      <c r="DL11" s="681"/>
      <c r="DM11" s="681"/>
      <c r="DN11" s="681"/>
      <c r="DO11" s="681"/>
      <c r="DP11" s="682"/>
      <c r="DQ11" s="686">
        <v>399404</v>
      </c>
      <c r="DR11" s="681"/>
      <c r="DS11" s="681"/>
      <c r="DT11" s="681"/>
      <c r="DU11" s="681"/>
      <c r="DV11" s="681"/>
      <c r="DW11" s="681"/>
      <c r="DX11" s="681"/>
      <c r="DY11" s="681"/>
      <c r="DZ11" s="681"/>
      <c r="EA11" s="681"/>
      <c r="EB11" s="681"/>
      <c r="EC11" s="727"/>
    </row>
    <row r="12" spans="2:143" ht="11.25" customHeight="1" x14ac:dyDescent="0.2">
      <c r="B12" s="677" t="s">
        <v>249</v>
      </c>
      <c r="C12" s="678"/>
      <c r="D12" s="678"/>
      <c r="E12" s="678"/>
      <c r="F12" s="678"/>
      <c r="G12" s="678"/>
      <c r="H12" s="678"/>
      <c r="I12" s="678"/>
      <c r="J12" s="678"/>
      <c r="K12" s="678"/>
      <c r="L12" s="678"/>
      <c r="M12" s="678"/>
      <c r="N12" s="678"/>
      <c r="O12" s="678"/>
      <c r="P12" s="678"/>
      <c r="Q12" s="679"/>
      <c r="R12" s="680">
        <v>4906</v>
      </c>
      <c r="S12" s="681"/>
      <c r="T12" s="681"/>
      <c r="U12" s="681"/>
      <c r="V12" s="681"/>
      <c r="W12" s="681"/>
      <c r="X12" s="681"/>
      <c r="Y12" s="682"/>
      <c r="Z12" s="713">
        <v>0</v>
      </c>
      <c r="AA12" s="713"/>
      <c r="AB12" s="713"/>
      <c r="AC12" s="713"/>
      <c r="AD12" s="714">
        <v>4906</v>
      </c>
      <c r="AE12" s="714"/>
      <c r="AF12" s="714"/>
      <c r="AG12" s="714"/>
      <c r="AH12" s="714"/>
      <c r="AI12" s="714"/>
      <c r="AJ12" s="714"/>
      <c r="AK12" s="714"/>
      <c r="AL12" s="683">
        <v>0.1</v>
      </c>
      <c r="AM12" s="684"/>
      <c r="AN12" s="684"/>
      <c r="AO12" s="715"/>
      <c r="AP12" s="677" t="s">
        <v>250</v>
      </c>
      <c r="AQ12" s="678"/>
      <c r="AR12" s="678"/>
      <c r="AS12" s="678"/>
      <c r="AT12" s="678"/>
      <c r="AU12" s="678"/>
      <c r="AV12" s="678"/>
      <c r="AW12" s="678"/>
      <c r="AX12" s="678"/>
      <c r="AY12" s="678"/>
      <c r="AZ12" s="678"/>
      <c r="BA12" s="678"/>
      <c r="BB12" s="678"/>
      <c r="BC12" s="678"/>
      <c r="BD12" s="678"/>
      <c r="BE12" s="678"/>
      <c r="BF12" s="679"/>
      <c r="BG12" s="680">
        <v>1027520</v>
      </c>
      <c r="BH12" s="681"/>
      <c r="BI12" s="681"/>
      <c r="BJ12" s="681"/>
      <c r="BK12" s="681"/>
      <c r="BL12" s="681"/>
      <c r="BM12" s="681"/>
      <c r="BN12" s="682"/>
      <c r="BO12" s="713">
        <v>56.7</v>
      </c>
      <c r="BP12" s="713"/>
      <c r="BQ12" s="713"/>
      <c r="BR12" s="713"/>
      <c r="BS12" s="686" t="s">
        <v>233</v>
      </c>
      <c r="BT12" s="681"/>
      <c r="BU12" s="681"/>
      <c r="BV12" s="681"/>
      <c r="BW12" s="681"/>
      <c r="BX12" s="681"/>
      <c r="BY12" s="681"/>
      <c r="BZ12" s="681"/>
      <c r="CA12" s="681"/>
      <c r="CB12" s="727"/>
      <c r="CD12" s="719" t="s">
        <v>251</v>
      </c>
      <c r="CE12" s="720"/>
      <c r="CF12" s="720"/>
      <c r="CG12" s="720"/>
      <c r="CH12" s="720"/>
      <c r="CI12" s="720"/>
      <c r="CJ12" s="720"/>
      <c r="CK12" s="720"/>
      <c r="CL12" s="720"/>
      <c r="CM12" s="720"/>
      <c r="CN12" s="720"/>
      <c r="CO12" s="720"/>
      <c r="CP12" s="720"/>
      <c r="CQ12" s="721"/>
      <c r="CR12" s="680">
        <v>349675</v>
      </c>
      <c r="CS12" s="681"/>
      <c r="CT12" s="681"/>
      <c r="CU12" s="681"/>
      <c r="CV12" s="681"/>
      <c r="CW12" s="681"/>
      <c r="CX12" s="681"/>
      <c r="CY12" s="682"/>
      <c r="CZ12" s="713">
        <v>3.6</v>
      </c>
      <c r="DA12" s="713"/>
      <c r="DB12" s="713"/>
      <c r="DC12" s="713"/>
      <c r="DD12" s="686">
        <v>33746</v>
      </c>
      <c r="DE12" s="681"/>
      <c r="DF12" s="681"/>
      <c r="DG12" s="681"/>
      <c r="DH12" s="681"/>
      <c r="DI12" s="681"/>
      <c r="DJ12" s="681"/>
      <c r="DK12" s="681"/>
      <c r="DL12" s="681"/>
      <c r="DM12" s="681"/>
      <c r="DN12" s="681"/>
      <c r="DO12" s="681"/>
      <c r="DP12" s="682"/>
      <c r="DQ12" s="686">
        <v>285607</v>
      </c>
      <c r="DR12" s="681"/>
      <c r="DS12" s="681"/>
      <c r="DT12" s="681"/>
      <c r="DU12" s="681"/>
      <c r="DV12" s="681"/>
      <c r="DW12" s="681"/>
      <c r="DX12" s="681"/>
      <c r="DY12" s="681"/>
      <c r="DZ12" s="681"/>
      <c r="EA12" s="681"/>
      <c r="EB12" s="681"/>
      <c r="EC12" s="727"/>
    </row>
    <row r="13" spans="2:143" ht="11.25" customHeight="1" x14ac:dyDescent="0.2">
      <c r="B13" s="677" t="s">
        <v>252</v>
      </c>
      <c r="C13" s="678"/>
      <c r="D13" s="678"/>
      <c r="E13" s="678"/>
      <c r="F13" s="678"/>
      <c r="G13" s="678"/>
      <c r="H13" s="678"/>
      <c r="I13" s="678"/>
      <c r="J13" s="678"/>
      <c r="K13" s="678"/>
      <c r="L13" s="678"/>
      <c r="M13" s="678"/>
      <c r="N13" s="678"/>
      <c r="O13" s="678"/>
      <c r="P13" s="678"/>
      <c r="Q13" s="679"/>
      <c r="R13" s="680" t="s">
        <v>128</v>
      </c>
      <c r="S13" s="681"/>
      <c r="T13" s="681"/>
      <c r="U13" s="681"/>
      <c r="V13" s="681"/>
      <c r="W13" s="681"/>
      <c r="X13" s="681"/>
      <c r="Y13" s="682"/>
      <c r="Z13" s="713" t="s">
        <v>233</v>
      </c>
      <c r="AA13" s="713"/>
      <c r="AB13" s="713"/>
      <c r="AC13" s="713"/>
      <c r="AD13" s="714" t="s">
        <v>128</v>
      </c>
      <c r="AE13" s="714"/>
      <c r="AF13" s="714"/>
      <c r="AG13" s="714"/>
      <c r="AH13" s="714"/>
      <c r="AI13" s="714"/>
      <c r="AJ13" s="714"/>
      <c r="AK13" s="714"/>
      <c r="AL13" s="683" t="s">
        <v>128</v>
      </c>
      <c r="AM13" s="684"/>
      <c r="AN13" s="684"/>
      <c r="AO13" s="715"/>
      <c r="AP13" s="677" t="s">
        <v>253</v>
      </c>
      <c r="AQ13" s="678"/>
      <c r="AR13" s="678"/>
      <c r="AS13" s="678"/>
      <c r="AT13" s="678"/>
      <c r="AU13" s="678"/>
      <c r="AV13" s="678"/>
      <c r="AW13" s="678"/>
      <c r="AX13" s="678"/>
      <c r="AY13" s="678"/>
      <c r="AZ13" s="678"/>
      <c r="BA13" s="678"/>
      <c r="BB13" s="678"/>
      <c r="BC13" s="678"/>
      <c r="BD13" s="678"/>
      <c r="BE13" s="678"/>
      <c r="BF13" s="679"/>
      <c r="BG13" s="680">
        <v>1011709</v>
      </c>
      <c r="BH13" s="681"/>
      <c r="BI13" s="681"/>
      <c r="BJ13" s="681"/>
      <c r="BK13" s="681"/>
      <c r="BL13" s="681"/>
      <c r="BM13" s="681"/>
      <c r="BN13" s="682"/>
      <c r="BO13" s="713">
        <v>55.9</v>
      </c>
      <c r="BP13" s="713"/>
      <c r="BQ13" s="713"/>
      <c r="BR13" s="713"/>
      <c r="BS13" s="686" t="s">
        <v>233</v>
      </c>
      <c r="BT13" s="681"/>
      <c r="BU13" s="681"/>
      <c r="BV13" s="681"/>
      <c r="BW13" s="681"/>
      <c r="BX13" s="681"/>
      <c r="BY13" s="681"/>
      <c r="BZ13" s="681"/>
      <c r="CA13" s="681"/>
      <c r="CB13" s="727"/>
      <c r="CD13" s="719" t="s">
        <v>254</v>
      </c>
      <c r="CE13" s="720"/>
      <c r="CF13" s="720"/>
      <c r="CG13" s="720"/>
      <c r="CH13" s="720"/>
      <c r="CI13" s="720"/>
      <c r="CJ13" s="720"/>
      <c r="CK13" s="720"/>
      <c r="CL13" s="720"/>
      <c r="CM13" s="720"/>
      <c r="CN13" s="720"/>
      <c r="CO13" s="720"/>
      <c r="CP13" s="720"/>
      <c r="CQ13" s="721"/>
      <c r="CR13" s="680">
        <v>862497</v>
      </c>
      <c r="CS13" s="681"/>
      <c r="CT13" s="681"/>
      <c r="CU13" s="681"/>
      <c r="CV13" s="681"/>
      <c r="CW13" s="681"/>
      <c r="CX13" s="681"/>
      <c r="CY13" s="682"/>
      <c r="CZ13" s="713">
        <v>8.9</v>
      </c>
      <c r="DA13" s="713"/>
      <c r="DB13" s="713"/>
      <c r="DC13" s="713"/>
      <c r="DD13" s="686">
        <v>376229</v>
      </c>
      <c r="DE13" s="681"/>
      <c r="DF13" s="681"/>
      <c r="DG13" s="681"/>
      <c r="DH13" s="681"/>
      <c r="DI13" s="681"/>
      <c r="DJ13" s="681"/>
      <c r="DK13" s="681"/>
      <c r="DL13" s="681"/>
      <c r="DM13" s="681"/>
      <c r="DN13" s="681"/>
      <c r="DO13" s="681"/>
      <c r="DP13" s="682"/>
      <c r="DQ13" s="686">
        <v>542065</v>
      </c>
      <c r="DR13" s="681"/>
      <c r="DS13" s="681"/>
      <c r="DT13" s="681"/>
      <c r="DU13" s="681"/>
      <c r="DV13" s="681"/>
      <c r="DW13" s="681"/>
      <c r="DX13" s="681"/>
      <c r="DY13" s="681"/>
      <c r="DZ13" s="681"/>
      <c r="EA13" s="681"/>
      <c r="EB13" s="681"/>
      <c r="EC13" s="727"/>
    </row>
    <row r="14" spans="2:143" ht="11.25" customHeight="1" x14ac:dyDescent="0.2">
      <c r="B14" s="677" t="s">
        <v>255</v>
      </c>
      <c r="C14" s="678"/>
      <c r="D14" s="678"/>
      <c r="E14" s="678"/>
      <c r="F14" s="678"/>
      <c r="G14" s="678"/>
      <c r="H14" s="678"/>
      <c r="I14" s="678"/>
      <c r="J14" s="678"/>
      <c r="K14" s="678"/>
      <c r="L14" s="678"/>
      <c r="M14" s="678"/>
      <c r="N14" s="678"/>
      <c r="O14" s="678"/>
      <c r="P14" s="678"/>
      <c r="Q14" s="679"/>
      <c r="R14" s="680" t="s">
        <v>233</v>
      </c>
      <c r="S14" s="681"/>
      <c r="T14" s="681"/>
      <c r="U14" s="681"/>
      <c r="V14" s="681"/>
      <c r="W14" s="681"/>
      <c r="X14" s="681"/>
      <c r="Y14" s="682"/>
      <c r="Z14" s="713" t="s">
        <v>233</v>
      </c>
      <c r="AA14" s="713"/>
      <c r="AB14" s="713"/>
      <c r="AC14" s="713"/>
      <c r="AD14" s="714" t="s">
        <v>128</v>
      </c>
      <c r="AE14" s="714"/>
      <c r="AF14" s="714"/>
      <c r="AG14" s="714"/>
      <c r="AH14" s="714"/>
      <c r="AI14" s="714"/>
      <c r="AJ14" s="714"/>
      <c r="AK14" s="714"/>
      <c r="AL14" s="683" t="s">
        <v>128</v>
      </c>
      <c r="AM14" s="684"/>
      <c r="AN14" s="684"/>
      <c r="AO14" s="715"/>
      <c r="AP14" s="677" t="s">
        <v>256</v>
      </c>
      <c r="AQ14" s="678"/>
      <c r="AR14" s="678"/>
      <c r="AS14" s="678"/>
      <c r="AT14" s="678"/>
      <c r="AU14" s="678"/>
      <c r="AV14" s="678"/>
      <c r="AW14" s="678"/>
      <c r="AX14" s="678"/>
      <c r="AY14" s="678"/>
      <c r="AZ14" s="678"/>
      <c r="BA14" s="678"/>
      <c r="BB14" s="678"/>
      <c r="BC14" s="678"/>
      <c r="BD14" s="678"/>
      <c r="BE14" s="678"/>
      <c r="BF14" s="679"/>
      <c r="BG14" s="680">
        <v>48331</v>
      </c>
      <c r="BH14" s="681"/>
      <c r="BI14" s="681"/>
      <c r="BJ14" s="681"/>
      <c r="BK14" s="681"/>
      <c r="BL14" s="681"/>
      <c r="BM14" s="681"/>
      <c r="BN14" s="682"/>
      <c r="BO14" s="713">
        <v>2.7</v>
      </c>
      <c r="BP14" s="713"/>
      <c r="BQ14" s="713"/>
      <c r="BR14" s="713"/>
      <c r="BS14" s="686" t="s">
        <v>128</v>
      </c>
      <c r="BT14" s="681"/>
      <c r="BU14" s="681"/>
      <c r="BV14" s="681"/>
      <c r="BW14" s="681"/>
      <c r="BX14" s="681"/>
      <c r="BY14" s="681"/>
      <c r="BZ14" s="681"/>
      <c r="CA14" s="681"/>
      <c r="CB14" s="727"/>
      <c r="CD14" s="719" t="s">
        <v>257</v>
      </c>
      <c r="CE14" s="720"/>
      <c r="CF14" s="720"/>
      <c r="CG14" s="720"/>
      <c r="CH14" s="720"/>
      <c r="CI14" s="720"/>
      <c r="CJ14" s="720"/>
      <c r="CK14" s="720"/>
      <c r="CL14" s="720"/>
      <c r="CM14" s="720"/>
      <c r="CN14" s="720"/>
      <c r="CO14" s="720"/>
      <c r="CP14" s="720"/>
      <c r="CQ14" s="721"/>
      <c r="CR14" s="680">
        <v>382890</v>
      </c>
      <c r="CS14" s="681"/>
      <c r="CT14" s="681"/>
      <c r="CU14" s="681"/>
      <c r="CV14" s="681"/>
      <c r="CW14" s="681"/>
      <c r="CX14" s="681"/>
      <c r="CY14" s="682"/>
      <c r="CZ14" s="713">
        <v>4</v>
      </c>
      <c r="DA14" s="713"/>
      <c r="DB14" s="713"/>
      <c r="DC14" s="713"/>
      <c r="DD14" s="686">
        <v>149720</v>
      </c>
      <c r="DE14" s="681"/>
      <c r="DF14" s="681"/>
      <c r="DG14" s="681"/>
      <c r="DH14" s="681"/>
      <c r="DI14" s="681"/>
      <c r="DJ14" s="681"/>
      <c r="DK14" s="681"/>
      <c r="DL14" s="681"/>
      <c r="DM14" s="681"/>
      <c r="DN14" s="681"/>
      <c r="DO14" s="681"/>
      <c r="DP14" s="682"/>
      <c r="DQ14" s="686">
        <v>237708</v>
      </c>
      <c r="DR14" s="681"/>
      <c r="DS14" s="681"/>
      <c r="DT14" s="681"/>
      <c r="DU14" s="681"/>
      <c r="DV14" s="681"/>
      <c r="DW14" s="681"/>
      <c r="DX14" s="681"/>
      <c r="DY14" s="681"/>
      <c r="DZ14" s="681"/>
      <c r="EA14" s="681"/>
      <c r="EB14" s="681"/>
      <c r="EC14" s="727"/>
    </row>
    <row r="15" spans="2:143" ht="11.25" customHeight="1" x14ac:dyDescent="0.2">
      <c r="B15" s="677" t="s">
        <v>258</v>
      </c>
      <c r="C15" s="678"/>
      <c r="D15" s="678"/>
      <c r="E15" s="678"/>
      <c r="F15" s="678"/>
      <c r="G15" s="678"/>
      <c r="H15" s="678"/>
      <c r="I15" s="678"/>
      <c r="J15" s="678"/>
      <c r="K15" s="678"/>
      <c r="L15" s="678"/>
      <c r="M15" s="678"/>
      <c r="N15" s="678"/>
      <c r="O15" s="678"/>
      <c r="P15" s="678"/>
      <c r="Q15" s="679"/>
      <c r="R15" s="680" t="s">
        <v>128</v>
      </c>
      <c r="S15" s="681"/>
      <c r="T15" s="681"/>
      <c r="U15" s="681"/>
      <c r="V15" s="681"/>
      <c r="W15" s="681"/>
      <c r="X15" s="681"/>
      <c r="Y15" s="682"/>
      <c r="Z15" s="713" t="s">
        <v>128</v>
      </c>
      <c r="AA15" s="713"/>
      <c r="AB15" s="713"/>
      <c r="AC15" s="713"/>
      <c r="AD15" s="714" t="s">
        <v>233</v>
      </c>
      <c r="AE15" s="714"/>
      <c r="AF15" s="714"/>
      <c r="AG15" s="714"/>
      <c r="AH15" s="714"/>
      <c r="AI15" s="714"/>
      <c r="AJ15" s="714"/>
      <c r="AK15" s="714"/>
      <c r="AL15" s="683" t="s">
        <v>233</v>
      </c>
      <c r="AM15" s="684"/>
      <c r="AN15" s="684"/>
      <c r="AO15" s="715"/>
      <c r="AP15" s="677" t="s">
        <v>259</v>
      </c>
      <c r="AQ15" s="678"/>
      <c r="AR15" s="678"/>
      <c r="AS15" s="678"/>
      <c r="AT15" s="678"/>
      <c r="AU15" s="678"/>
      <c r="AV15" s="678"/>
      <c r="AW15" s="678"/>
      <c r="AX15" s="678"/>
      <c r="AY15" s="678"/>
      <c r="AZ15" s="678"/>
      <c r="BA15" s="678"/>
      <c r="BB15" s="678"/>
      <c r="BC15" s="678"/>
      <c r="BD15" s="678"/>
      <c r="BE15" s="678"/>
      <c r="BF15" s="679"/>
      <c r="BG15" s="680">
        <v>59138</v>
      </c>
      <c r="BH15" s="681"/>
      <c r="BI15" s="681"/>
      <c r="BJ15" s="681"/>
      <c r="BK15" s="681"/>
      <c r="BL15" s="681"/>
      <c r="BM15" s="681"/>
      <c r="BN15" s="682"/>
      <c r="BO15" s="713">
        <v>3.3</v>
      </c>
      <c r="BP15" s="713"/>
      <c r="BQ15" s="713"/>
      <c r="BR15" s="713"/>
      <c r="BS15" s="686" t="s">
        <v>233</v>
      </c>
      <c r="BT15" s="681"/>
      <c r="BU15" s="681"/>
      <c r="BV15" s="681"/>
      <c r="BW15" s="681"/>
      <c r="BX15" s="681"/>
      <c r="BY15" s="681"/>
      <c r="BZ15" s="681"/>
      <c r="CA15" s="681"/>
      <c r="CB15" s="727"/>
      <c r="CD15" s="719" t="s">
        <v>260</v>
      </c>
      <c r="CE15" s="720"/>
      <c r="CF15" s="720"/>
      <c r="CG15" s="720"/>
      <c r="CH15" s="720"/>
      <c r="CI15" s="720"/>
      <c r="CJ15" s="720"/>
      <c r="CK15" s="720"/>
      <c r="CL15" s="720"/>
      <c r="CM15" s="720"/>
      <c r="CN15" s="720"/>
      <c r="CO15" s="720"/>
      <c r="CP15" s="720"/>
      <c r="CQ15" s="721"/>
      <c r="CR15" s="680">
        <v>936875</v>
      </c>
      <c r="CS15" s="681"/>
      <c r="CT15" s="681"/>
      <c r="CU15" s="681"/>
      <c r="CV15" s="681"/>
      <c r="CW15" s="681"/>
      <c r="CX15" s="681"/>
      <c r="CY15" s="682"/>
      <c r="CZ15" s="713">
        <v>9.6999999999999993</v>
      </c>
      <c r="DA15" s="713"/>
      <c r="DB15" s="713"/>
      <c r="DC15" s="713"/>
      <c r="DD15" s="686">
        <v>236991</v>
      </c>
      <c r="DE15" s="681"/>
      <c r="DF15" s="681"/>
      <c r="DG15" s="681"/>
      <c r="DH15" s="681"/>
      <c r="DI15" s="681"/>
      <c r="DJ15" s="681"/>
      <c r="DK15" s="681"/>
      <c r="DL15" s="681"/>
      <c r="DM15" s="681"/>
      <c r="DN15" s="681"/>
      <c r="DO15" s="681"/>
      <c r="DP15" s="682"/>
      <c r="DQ15" s="686">
        <v>717218</v>
      </c>
      <c r="DR15" s="681"/>
      <c r="DS15" s="681"/>
      <c r="DT15" s="681"/>
      <c r="DU15" s="681"/>
      <c r="DV15" s="681"/>
      <c r="DW15" s="681"/>
      <c r="DX15" s="681"/>
      <c r="DY15" s="681"/>
      <c r="DZ15" s="681"/>
      <c r="EA15" s="681"/>
      <c r="EB15" s="681"/>
      <c r="EC15" s="727"/>
    </row>
    <row r="16" spans="2:143" ht="11.25" customHeight="1" x14ac:dyDescent="0.2">
      <c r="B16" s="677" t="s">
        <v>261</v>
      </c>
      <c r="C16" s="678"/>
      <c r="D16" s="678"/>
      <c r="E16" s="678"/>
      <c r="F16" s="678"/>
      <c r="G16" s="678"/>
      <c r="H16" s="678"/>
      <c r="I16" s="678"/>
      <c r="J16" s="678"/>
      <c r="K16" s="678"/>
      <c r="L16" s="678"/>
      <c r="M16" s="678"/>
      <c r="N16" s="678"/>
      <c r="O16" s="678"/>
      <c r="P16" s="678"/>
      <c r="Q16" s="679"/>
      <c r="R16" s="680">
        <v>11893</v>
      </c>
      <c r="S16" s="681"/>
      <c r="T16" s="681"/>
      <c r="U16" s="681"/>
      <c r="V16" s="681"/>
      <c r="W16" s="681"/>
      <c r="X16" s="681"/>
      <c r="Y16" s="682"/>
      <c r="Z16" s="713">
        <v>0.1</v>
      </c>
      <c r="AA16" s="713"/>
      <c r="AB16" s="713"/>
      <c r="AC16" s="713"/>
      <c r="AD16" s="714">
        <v>11893</v>
      </c>
      <c r="AE16" s="714"/>
      <c r="AF16" s="714"/>
      <c r="AG16" s="714"/>
      <c r="AH16" s="714"/>
      <c r="AI16" s="714"/>
      <c r="AJ16" s="714"/>
      <c r="AK16" s="714"/>
      <c r="AL16" s="683">
        <v>0.3</v>
      </c>
      <c r="AM16" s="684"/>
      <c r="AN16" s="684"/>
      <c r="AO16" s="715"/>
      <c r="AP16" s="677" t="s">
        <v>262</v>
      </c>
      <c r="AQ16" s="678"/>
      <c r="AR16" s="678"/>
      <c r="AS16" s="678"/>
      <c r="AT16" s="678"/>
      <c r="AU16" s="678"/>
      <c r="AV16" s="678"/>
      <c r="AW16" s="678"/>
      <c r="AX16" s="678"/>
      <c r="AY16" s="678"/>
      <c r="AZ16" s="678"/>
      <c r="BA16" s="678"/>
      <c r="BB16" s="678"/>
      <c r="BC16" s="678"/>
      <c r="BD16" s="678"/>
      <c r="BE16" s="678"/>
      <c r="BF16" s="679"/>
      <c r="BG16" s="680" t="s">
        <v>233</v>
      </c>
      <c r="BH16" s="681"/>
      <c r="BI16" s="681"/>
      <c r="BJ16" s="681"/>
      <c r="BK16" s="681"/>
      <c r="BL16" s="681"/>
      <c r="BM16" s="681"/>
      <c r="BN16" s="682"/>
      <c r="BO16" s="713" t="s">
        <v>233</v>
      </c>
      <c r="BP16" s="713"/>
      <c r="BQ16" s="713"/>
      <c r="BR16" s="713"/>
      <c r="BS16" s="686" t="s">
        <v>128</v>
      </c>
      <c r="BT16" s="681"/>
      <c r="BU16" s="681"/>
      <c r="BV16" s="681"/>
      <c r="BW16" s="681"/>
      <c r="BX16" s="681"/>
      <c r="BY16" s="681"/>
      <c r="BZ16" s="681"/>
      <c r="CA16" s="681"/>
      <c r="CB16" s="727"/>
      <c r="CD16" s="719" t="s">
        <v>263</v>
      </c>
      <c r="CE16" s="720"/>
      <c r="CF16" s="720"/>
      <c r="CG16" s="720"/>
      <c r="CH16" s="720"/>
      <c r="CI16" s="720"/>
      <c r="CJ16" s="720"/>
      <c r="CK16" s="720"/>
      <c r="CL16" s="720"/>
      <c r="CM16" s="720"/>
      <c r="CN16" s="720"/>
      <c r="CO16" s="720"/>
      <c r="CP16" s="720"/>
      <c r="CQ16" s="721"/>
      <c r="CR16" s="680">
        <v>1611282</v>
      </c>
      <c r="CS16" s="681"/>
      <c r="CT16" s="681"/>
      <c r="CU16" s="681"/>
      <c r="CV16" s="681"/>
      <c r="CW16" s="681"/>
      <c r="CX16" s="681"/>
      <c r="CY16" s="682"/>
      <c r="CZ16" s="713">
        <v>16.7</v>
      </c>
      <c r="DA16" s="713"/>
      <c r="DB16" s="713"/>
      <c r="DC16" s="713"/>
      <c r="DD16" s="686" t="s">
        <v>233</v>
      </c>
      <c r="DE16" s="681"/>
      <c r="DF16" s="681"/>
      <c r="DG16" s="681"/>
      <c r="DH16" s="681"/>
      <c r="DI16" s="681"/>
      <c r="DJ16" s="681"/>
      <c r="DK16" s="681"/>
      <c r="DL16" s="681"/>
      <c r="DM16" s="681"/>
      <c r="DN16" s="681"/>
      <c r="DO16" s="681"/>
      <c r="DP16" s="682"/>
      <c r="DQ16" s="686">
        <v>236934</v>
      </c>
      <c r="DR16" s="681"/>
      <c r="DS16" s="681"/>
      <c r="DT16" s="681"/>
      <c r="DU16" s="681"/>
      <c r="DV16" s="681"/>
      <c r="DW16" s="681"/>
      <c r="DX16" s="681"/>
      <c r="DY16" s="681"/>
      <c r="DZ16" s="681"/>
      <c r="EA16" s="681"/>
      <c r="EB16" s="681"/>
      <c r="EC16" s="727"/>
    </row>
    <row r="17" spans="2:133" ht="11.25" customHeight="1" x14ac:dyDescent="0.2">
      <c r="B17" s="677" t="s">
        <v>264</v>
      </c>
      <c r="C17" s="678"/>
      <c r="D17" s="678"/>
      <c r="E17" s="678"/>
      <c r="F17" s="678"/>
      <c r="G17" s="678"/>
      <c r="H17" s="678"/>
      <c r="I17" s="678"/>
      <c r="J17" s="678"/>
      <c r="K17" s="678"/>
      <c r="L17" s="678"/>
      <c r="M17" s="678"/>
      <c r="N17" s="678"/>
      <c r="O17" s="678"/>
      <c r="P17" s="678"/>
      <c r="Q17" s="679"/>
      <c r="R17" s="680">
        <v>3474</v>
      </c>
      <c r="S17" s="681"/>
      <c r="T17" s="681"/>
      <c r="U17" s="681"/>
      <c r="V17" s="681"/>
      <c r="W17" s="681"/>
      <c r="X17" s="681"/>
      <c r="Y17" s="682"/>
      <c r="Z17" s="713">
        <v>0</v>
      </c>
      <c r="AA17" s="713"/>
      <c r="AB17" s="713"/>
      <c r="AC17" s="713"/>
      <c r="AD17" s="714">
        <v>3474</v>
      </c>
      <c r="AE17" s="714"/>
      <c r="AF17" s="714"/>
      <c r="AG17" s="714"/>
      <c r="AH17" s="714"/>
      <c r="AI17" s="714"/>
      <c r="AJ17" s="714"/>
      <c r="AK17" s="714"/>
      <c r="AL17" s="683">
        <v>0.1</v>
      </c>
      <c r="AM17" s="684"/>
      <c r="AN17" s="684"/>
      <c r="AO17" s="715"/>
      <c r="AP17" s="677" t="s">
        <v>265</v>
      </c>
      <c r="AQ17" s="678"/>
      <c r="AR17" s="678"/>
      <c r="AS17" s="678"/>
      <c r="AT17" s="678"/>
      <c r="AU17" s="678"/>
      <c r="AV17" s="678"/>
      <c r="AW17" s="678"/>
      <c r="AX17" s="678"/>
      <c r="AY17" s="678"/>
      <c r="AZ17" s="678"/>
      <c r="BA17" s="678"/>
      <c r="BB17" s="678"/>
      <c r="BC17" s="678"/>
      <c r="BD17" s="678"/>
      <c r="BE17" s="678"/>
      <c r="BF17" s="679"/>
      <c r="BG17" s="680" t="s">
        <v>128</v>
      </c>
      <c r="BH17" s="681"/>
      <c r="BI17" s="681"/>
      <c r="BJ17" s="681"/>
      <c r="BK17" s="681"/>
      <c r="BL17" s="681"/>
      <c r="BM17" s="681"/>
      <c r="BN17" s="682"/>
      <c r="BO17" s="713" t="s">
        <v>233</v>
      </c>
      <c r="BP17" s="713"/>
      <c r="BQ17" s="713"/>
      <c r="BR17" s="713"/>
      <c r="BS17" s="686" t="s">
        <v>128</v>
      </c>
      <c r="BT17" s="681"/>
      <c r="BU17" s="681"/>
      <c r="BV17" s="681"/>
      <c r="BW17" s="681"/>
      <c r="BX17" s="681"/>
      <c r="BY17" s="681"/>
      <c r="BZ17" s="681"/>
      <c r="CA17" s="681"/>
      <c r="CB17" s="727"/>
      <c r="CD17" s="719" t="s">
        <v>266</v>
      </c>
      <c r="CE17" s="720"/>
      <c r="CF17" s="720"/>
      <c r="CG17" s="720"/>
      <c r="CH17" s="720"/>
      <c r="CI17" s="720"/>
      <c r="CJ17" s="720"/>
      <c r="CK17" s="720"/>
      <c r="CL17" s="720"/>
      <c r="CM17" s="720"/>
      <c r="CN17" s="720"/>
      <c r="CO17" s="720"/>
      <c r="CP17" s="720"/>
      <c r="CQ17" s="721"/>
      <c r="CR17" s="680">
        <v>696151</v>
      </c>
      <c r="CS17" s="681"/>
      <c r="CT17" s="681"/>
      <c r="CU17" s="681"/>
      <c r="CV17" s="681"/>
      <c r="CW17" s="681"/>
      <c r="CX17" s="681"/>
      <c r="CY17" s="682"/>
      <c r="CZ17" s="713">
        <v>7.2</v>
      </c>
      <c r="DA17" s="713"/>
      <c r="DB17" s="713"/>
      <c r="DC17" s="713"/>
      <c r="DD17" s="686" t="s">
        <v>233</v>
      </c>
      <c r="DE17" s="681"/>
      <c r="DF17" s="681"/>
      <c r="DG17" s="681"/>
      <c r="DH17" s="681"/>
      <c r="DI17" s="681"/>
      <c r="DJ17" s="681"/>
      <c r="DK17" s="681"/>
      <c r="DL17" s="681"/>
      <c r="DM17" s="681"/>
      <c r="DN17" s="681"/>
      <c r="DO17" s="681"/>
      <c r="DP17" s="682"/>
      <c r="DQ17" s="686">
        <v>696151</v>
      </c>
      <c r="DR17" s="681"/>
      <c r="DS17" s="681"/>
      <c r="DT17" s="681"/>
      <c r="DU17" s="681"/>
      <c r="DV17" s="681"/>
      <c r="DW17" s="681"/>
      <c r="DX17" s="681"/>
      <c r="DY17" s="681"/>
      <c r="DZ17" s="681"/>
      <c r="EA17" s="681"/>
      <c r="EB17" s="681"/>
      <c r="EC17" s="727"/>
    </row>
    <row r="18" spans="2:133" ht="11.25" customHeight="1" x14ac:dyDescent="0.2">
      <c r="B18" s="677" t="s">
        <v>267</v>
      </c>
      <c r="C18" s="678"/>
      <c r="D18" s="678"/>
      <c r="E18" s="678"/>
      <c r="F18" s="678"/>
      <c r="G18" s="678"/>
      <c r="H18" s="678"/>
      <c r="I18" s="678"/>
      <c r="J18" s="678"/>
      <c r="K18" s="678"/>
      <c r="L18" s="678"/>
      <c r="M18" s="678"/>
      <c r="N18" s="678"/>
      <c r="O18" s="678"/>
      <c r="P18" s="678"/>
      <c r="Q18" s="679"/>
      <c r="R18" s="680">
        <v>9585</v>
      </c>
      <c r="S18" s="681"/>
      <c r="T18" s="681"/>
      <c r="U18" s="681"/>
      <c r="V18" s="681"/>
      <c r="W18" s="681"/>
      <c r="X18" s="681"/>
      <c r="Y18" s="682"/>
      <c r="Z18" s="713">
        <v>0.1</v>
      </c>
      <c r="AA18" s="713"/>
      <c r="AB18" s="713"/>
      <c r="AC18" s="713"/>
      <c r="AD18" s="714">
        <v>9585</v>
      </c>
      <c r="AE18" s="714"/>
      <c r="AF18" s="714"/>
      <c r="AG18" s="714"/>
      <c r="AH18" s="714"/>
      <c r="AI18" s="714"/>
      <c r="AJ18" s="714"/>
      <c r="AK18" s="714"/>
      <c r="AL18" s="683">
        <v>0.2</v>
      </c>
      <c r="AM18" s="684"/>
      <c r="AN18" s="684"/>
      <c r="AO18" s="715"/>
      <c r="AP18" s="677" t="s">
        <v>268</v>
      </c>
      <c r="AQ18" s="678"/>
      <c r="AR18" s="678"/>
      <c r="AS18" s="678"/>
      <c r="AT18" s="678"/>
      <c r="AU18" s="678"/>
      <c r="AV18" s="678"/>
      <c r="AW18" s="678"/>
      <c r="AX18" s="678"/>
      <c r="AY18" s="678"/>
      <c r="AZ18" s="678"/>
      <c r="BA18" s="678"/>
      <c r="BB18" s="678"/>
      <c r="BC18" s="678"/>
      <c r="BD18" s="678"/>
      <c r="BE18" s="678"/>
      <c r="BF18" s="679"/>
      <c r="BG18" s="680" t="s">
        <v>233</v>
      </c>
      <c r="BH18" s="681"/>
      <c r="BI18" s="681"/>
      <c r="BJ18" s="681"/>
      <c r="BK18" s="681"/>
      <c r="BL18" s="681"/>
      <c r="BM18" s="681"/>
      <c r="BN18" s="682"/>
      <c r="BO18" s="713" t="s">
        <v>233</v>
      </c>
      <c r="BP18" s="713"/>
      <c r="BQ18" s="713"/>
      <c r="BR18" s="713"/>
      <c r="BS18" s="686" t="s">
        <v>233</v>
      </c>
      <c r="BT18" s="681"/>
      <c r="BU18" s="681"/>
      <c r="BV18" s="681"/>
      <c r="BW18" s="681"/>
      <c r="BX18" s="681"/>
      <c r="BY18" s="681"/>
      <c r="BZ18" s="681"/>
      <c r="CA18" s="681"/>
      <c r="CB18" s="727"/>
      <c r="CD18" s="719" t="s">
        <v>269</v>
      </c>
      <c r="CE18" s="720"/>
      <c r="CF18" s="720"/>
      <c r="CG18" s="720"/>
      <c r="CH18" s="720"/>
      <c r="CI18" s="720"/>
      <c r="CJ18" s="720"/>
      <c r="CK18" s="720"/>
      <c r="CL18" s="720"/>
      <c r="CM18" s="720"/>
      <c r="CN18" s="720"/>
      <c r="CO18" s="720"/>
      <c r="CP18" s="720"/>
      <c r="CQ18" s="721"/>
      <c r="CR18" s="680" t="s">
        <v>233</v>
      </c>
      <c r="CS18" s="681"/>
      <c r="CT18" s="681"/>
      <c r="CU18" s="681"/>
      <c r="CV18" s="681"/>
      <c r="CW18" s="681"/>
      <c r="CX18" s="681"/>
      <c r="CY18" s="682"/>
      <c r="CZ18" s="713" t="s">
        <v>128</v>
      </c>
      <c r="DA18" s="713"/>
      <c r="DB18" s="713"/>
      <c r="DC18" s="713"/>
      <c r="DD18" s="686" t="s">
        <v>233</v>
      </c>
      <c r="DE18" s="681"/>
      <c r="DF18" s="681"/>
      <c r="DG18" s="681"/>
      <c r="DH18" s="681"/>
      <c r="DI18" s="681"/>
      <c r="DJ18" s="681"/>
      <c r="DK18" s="681"/>
      <c r="DL18" s="681"/>
      <c r="DM18" s="681"/>
      <c r="DN18" s="681"/>
      <c r="DO18" s="681"/>
      <c r="DP18" s="682"/>
      <c r="DQ18" s="686" t="s">
        <v>233</v>
      </c>
      <c r="DR18" s="681"/>
      <c r="DS18" s="681"/>
      <c r="DT18" s="681"/>
      <c r="DU18" s="681"/>
      <c r="DV18" s="681"/>
      <c r="DW18" s="681"/>
      <c r="DX18" s="681"/>
      <c r="DY18" s="681"/>
      <c r="DZ18" s="681"/>
      <c r="EA18" s="681"/>
      <c r="EB18" s="681"/>
      <c r="EC18" s="727"/>
    </row>
    <row r="19" spans="2:133" ht="11.25" customHeight="1" x14ac:dyDescent="0.2">
      <c r="B19" s="677" t="s">
        <v>270</v>
      </c>
      <c r="C19" s="678"/>
      <c r="D19" s="678"/>
      <c r="E19" s="678"/>
      <c r="F19" s="678"/>
      <c r="G19" s="678"/>
      <c r="H19" s="678"/>
      <c r="I19" s="678"/>
      <c r="J19" s="678"/>
      <c r="K19" s="678"/>
      <c r="L19" s="678"/>
      <c r="M19" s="678"/>
      <c r="N19" s="678"/>
      <c r="O19" s="678"/>
      <c r="P19" s="678"/>
      <c r="Q19" s="679"/>
      <c r="R19" s="680">
        <v>3173</v>
      </c>
      <c r="S19" s="681"/>
      <c r="T19" s="681"/>
      <c r="U19" s="681"/>
      <c r="V19" s="681"/>
      <c r="W19" s="681"/>
      <c r="X19" s="681"/>
      <c r="Y19" s="682"/>
      <c r="Z19" s="713">
        <v>0</v>
      </c>
      <c r="AA19" s="713"/>
      <c r="AB19" s="713"/>
      <c r="AC19" s="713"/>
      <c r="AD19" s="714">
        <v>3173</v>
      </c>
      <c r="AE19" s="714"/>
      <c r="AF19" s="714"/>
      <c r="AG19" s="714"/>
      <c r="AH19" s="714"/>
      <c r="AI19" s="714"/>
      <c r="AJ19" s="714"/>
      <c r="AK19" s="714"/>
      <c r="AL19" s="683">
        <v>0.1</v>
      </c>
      <c r="AM19" s="684"/>
      <c r="AN19" s="684"/>
      <c r="AO19" s="715"/>
      <c r="AP19" s="677" t="s">
        <v>271</v>
      </c>
      <c r="AQ19" s="678"/>
      <c r="AR19" s="678"/>
      <c r="AS19" s="678"/>
      <c r="AT19" s="678"/>
      <c r="AU19" s="678"/>
      <c r="AV19" s="678"/>
      <c r="AW19" s="678"/>
      <c r="AX19" s="678"/>
      <c r="AY19" s="678"/>
      <c r="AZ19" s="678"/>
      <c r="BA19" s="678"/>
      <c r="BB19" s="678"/>
      <c r="BC19" s="678"/>
      <c r="BD19" s="678"/>
      <c r="BE19" s="678"/>
      <c r="BF19" s="679"/>
      <c r="BG19" s="680">
        <v>37332</v>
      </c>
      <c r="BH19" s="681"/>
      <c r="BI19" s="681"/>
      <c r="BJ19" s="681"/>
      <c r="BK19" s="681"/>
      <c r="BL19" s="681"/>
      <c r="BM19" s="681"/>
      <c r="BN19" s="682"/>
      <c r="BO19" s="713">
        <v>2.1</v>
      </c>
      <c r="BP19" s="713"/>
      <c r="BQ19" s="713"/>
      <c r="BR19" s="713"/>
      <c r="BS19" s="686" t="s">
        <v>128</v>
      </c>
      <c r="BT19" s="681"/>
      <c r="BU19" s="681"/>
      <c r="BV19" s="681"/>
      <c r="BW19" s="681"/>
      <c r="BX19" s="681"/>
      <c r="BY19" s="681"/>
      <c r="BZ19" s="681"/>
      <c r="CA19" s="681"/>
      <c r="CB19" s="727"/>
      <c r="CD19" s="719" t="s">
        <v>272</v>
      </c>
      <c r="CE19" s="720"/>
      <c r="CF19" s="720"/>
      <c r="CG19" s="720"/>
      <c r="CH19" s="720"/>
      <c r="CI19" s="720"/>
      <c r="CJ19" s="720"/>
      <c r="CK19" s="720"/>
      <c r="CL19" s="720"/>
      <c r="CM19" s="720"/>
      <c r="CN19" s="720"/>
      <c r="CO19" s="720"/>
      <c r="CP19" s="720"/>
      <c r="CQ19" s="721"/>
      <c r="CR19" s="680" t="s">
        <v>233</v>
      </c>
      <c r="CS19" s="681"/>
      <c r="CT19" s="681"/>
      <c r="CU19" s="681"/>
      <c r="CV19" s="681"/>
      <c r="CW19" s="681"/>
      <c r="CX19" s="681"/>
      <c r="CY19" s="682"/>
      <c r="CZ19" s="713" t="s">
        <v>233</v>
      </c>
      <c r="DA19" s="713"/>
      <c r="DB19" s="713"/>
      <c r="DC19" s="713"/>
      <c r="DD19" s="686" t="s">
        <v>233</v>
      </c>
      <c r="DE19" s="681"/>
      <c r="DF19" s="681"/>
      <c r="DG19" s="681"/>
      <c r="DH19" s="681"/>
      <c r="DI19" s="681"/>
      <c r="DJ19" s="681"/>
      <c r="DK19" s="681"/>
      <c r="DL19" s="681"/>
      <c r="DM19" s="681"/>
      <c r="DN19" s="681"/>
      <c r="DO19" s="681"/>
      <c r="DP19" s="682"/>
      <c r="DQ19" s="686" t="s">
        <v>233</v>
      </c>
      <c r="DR19" s="681"/>
      <c r="DS19" s="681"/>
      <c r="DT19" s="681"/>
      <c r="DU19" s="681"/>
      <c r="DV19" s="681"/>
      <c r="DW19" s="681"/>
      <c r="DX19" s="681"/>
      <c r="DY19" s="681"/>
      <c r="DZ19" s="681"/>
      <c r="EA19" s="681"/>
      <c r="EB19" s="681"/>
      <c r="EC19" s="727"/>
    </row>
    <row r="20" spans="2:133" ht="11.25" customHeight="1" x14ac:dyDescent="0.2">
      <c r="B20" s="677" t="s">
        <v>273</v>
      </c>
      <c r="C20" s="678"/>
      <c r="D20" s="678"/>
      <c r="E20" s="678"/>
      <c r="F20" s="678"/>
      <c r="G20" s="678"/>
      <c r="H20" s="678"/>
      <c r="I20" s="678"/>
      <c r="J20" s="678"/>
      <c r="K20" s="678"/>
      <c r="L20" s="678"/>
      <c r="M20" s="678"/>
      <c r="N20" s="678"/>
      <c r="O20" s="678"/>
      <c r="P20" s="678"/>
      <c r="Q20" s="679"/>
      <c r="R20" s="680">
        <v>5719</v>
      </c>
      <c r="S20" s="681"/>
      <c r="T20" s="681"/>
      <c r="U20" s="681"/>
      <c r="V20" s="681"/>
      <c r="W20" s="681"/>
      <c r="X20" s="681"/>
      <c r="Y20" s="682"/>
      <c r="Z20" s="713">
        <v>0.1</v>
      </c>
      <c r="AA20" s="713"/>
      <c r="AB20" s="713"/>
      <c r="AC20" s="713"/>
      <c r="AD20" s="714">
        <v>5719</v>
      </c>
      <c r="AE20" s="714"/>
      <c r="AF20" s="714"/>
      <c r="AG20" s="714"/>
      <c r="AH20" s="714"/>
      <c r="AI20" s="714"/>
      <c r="AJ20" s="714"/>
      <c r="AK20" s="714"/>
      <c r="AL20" s="683">
        <v>0.1</v>
      </c>
      <c r="AM20" s="684"/>
      <c r="AN20" s="684"/>
      <c r="AO20" s="715"/>
      <c r="AP20" s="677" t="s">
        <v>274</v>
      </c>
      <c r="AQ20" s="678"/>
      <c r="AR20" s="678"/>
      <c r="AS20" s="678"/>
      <c r="AT20" s="678"/>
      <c r="AU20" s="678"/>
      <c r="AV20" s="678"/>
      <c r="AW20" s="678"/>
      <c r="AX20" s="678"/>
      <c r="AY20" s="678"/>
      <c r="AZ20" s="678"/>
      <c r="BA20" s="678"/>
      <c r="BB20" s="678"/>
      <c r="BC20" s="678"/>
      <c r="BD20" s="678"/>
      <c r="BE20" s="678"/>
      <c r="BF20" s="679"/>
      <c r="BG20" s="680">
        <v>37332</v>
      </c>
      <c r="BH20" s="681"/>
      <c r="BI20" s="681"/>
      <c r="BJ20" s="681"/>
      <c r="BK20" s="681"/>
      <c r="BL20" s="681"/>
      <c r="BM20" s="681"/>
      <c r="BN20" s="682"/>
      <c r="BO20" s="713">
        <v>2.1</v>
      </c>
      <c r="BP20" s="713"/>
      <c r="BQ20" s="713"/>
      <c r="BR20" s="713"/>
      <c r="BS20" s="686" t="s">
        <v>233</v>
      </c>
      <c r="BT20" s="681"/>
      <c r="BU20" s="681"/>
      <c r="BV20" s="681"/>
      <c r="BW20" s="681"/>
      <c r="BX20" s="681"/>
      <c r="BY20" s="681"/>
      <c r="BZ20" s="681"/>
      <c r="CA20" s="681"/>
      <c r="CB20" s="727"/>
      <c r="CD20" s="719" t="s">
        <v>275</v>
      </c>
      <c r="CE20" s="720"/>
      <c r="CF20" s="720"/>
      <c r="CG20" s="720"/>
      <c r="CH20" s="720"/>
      <c r="CI20" s="720"/>
      <c r="CJ20" s="720"/>
      <c r="CK20" s="720"/>
      <c r="CL20" s="720"/>
      <c r="CM20" s="720"/>
      <c r="CN20" s="720"/>
      <c r="CO20" s="720"/>
      <c r="CP20" s="720"/>
      <c r="CQ20" s="721"/>
      <c r="CR20" s="680">
        <v>9659685</v>
      </c>
      <c r="CS20" s="681"/>
      <c r="CT20" s="681"/>
      <c r="CU20" s="681"/>
      <c r="CV20" s="681"/>
      <c r="CW20" s="681"/>
      <c r="CX20" s="681"/>
      <c r="CY20" s="682"/>
      <c r="CZ20" s="713">
        <v>100</v>
      </c>
      <c r="DA20" s="713"/>
      <c r="DB20" s="713"/>
      <c r="DC20" s="713"/>
      <c r="DD20" s="686">
        <v>1333515</v>
      </c>
      <c r="DE20" s="681"/>
      <c r="DF20" s="681"/>
      <c r="DG20" s="681"/>
      <c r="DH20" s="681"/>
      <c r="DI20" s="681"/>
      <c r="DJ20" s="681"/>
      <c r="DK20" s="681"/>
      <c r="DL20" s="681"/>
      <c r="DM20" s="681"/>
      <c r="DN20" s="681"/>
      <c r="DO20" s="681"/>
      <c r="DP20" s="682"/>
      <c r="DQ20" s="686">
        <v>5447609</v>
      </c>
      <c r="DR20" s="681"/>
      <c r="DS20" s="681"/>
      <c r="DT20" s="681"/>
      <c r="DU20" s="681"/>
      <c r="DV20" s="681"/>
      <c r="DW20" s="681"/>
      <c r="DX20" s="681"/>
      <c r="DY20" s="681"/>
      <c r="DZ20" s="681"/>
      <c r="EA20" s="681"/>
      <c r="EB20" s="681"/>
      <c r="EC20" s="727"/>
    </row>
    <row r="21" spans="2:133" ht="11.25" customHeight="1" x14ac:dyDescent="0.2">
      <c r="B21" s="677" t="s">
        <v>276</v>
      </c>
      <c r="C21" s="678"/>
      <c r="D21" s="678"/>
      <c r="E21" s="678"/>
      <c r="F21" s="678"/>
      <c r="G21" s="678"/>
      <c r="H21" s="678"/>
      <c r="I21" s="678"/>
      <c r="J21" s="678"/>
      <c r="K21" s="678"/>
      <c r="L21" s="678"/>
      <c r="M21" s="678"/>
      <c r="N21" s="678"/>
      <c r="O21" s="678"/>
      <c r="P21" s="678"/>
      <c r="Q21" s="679"/>
      <c r="R21" s="680">
        <v>693</v>
      </c>
      <c r="S21" s="681"/>
      <c r="T21" s="681"/>
      <c r="U21" s="681"/>
      <c r="V21" s="681"/>
      <c r="W21" s="681"/>
      <c r="X21" s="681"/>
      <c r="Y21" s="682"/>
      <c r="Z21" s="713">
        <v>0</v>
      </c>
      <c r="AA21" s="713"/>
      <c r="AB21" s="713"/>
      <c r="AC21" s="713"/>
      <c r="AD21" s="714">
        <v>693</v>
      </c>
      <c r="AE21" s="714"/>
      <c r="AF21" s="714"/>
      <c r="AG21" s="714"/>
      <c r="AH21" s="714"/>
      <c r="AI21" s="714"/>
      <c r="AJ21" s="714"/>
      <c r="AK21" s="714"/>
      <c r="AL21" s="683">
        <v>0</v>
      </c>
      <c r="AM21" s="684"/>
      <c r="AN21" s="684"/>
      <c r="AO21" s="715"/>
      <c r="AP21" s="774" t="s">
        <v>277</v>
      </c>
      <c r="AQ21" s="782"/>
      <c r="AR21" s="782"/>
      <c r="AS21" s="782"/>
      <c r="AT21" s="782"/>
      <c r="AU21" s="782"/>
      <c r="AV21" s="782"/>
      <c r="AW21" s="782"/>
      <c r="AX21" s="782"/>
      <c r="AY21" s="782"/>
      <c r="AZ21" s="782"/>
      <c r="BA21" s="782"/>
      <c r="BB21" s="782"/>
      <c r="BC21" s="782"/>
      <c r="BD21" s="782"/>
      <c r="BE21" s="782"/>
      <c r="BF21" s="776"/>
      <c r="BG21" s="680">
        <v>37332</v>
      </c>
      <c r="BH21" s="681"/>
      <c r="BI21" s="681"/>
      <c r="BJ21" s="681"/>
      <c r="BK21" s="681"/>
      <c r="BL21" s="681"/>
      <c r="BM21" s="681"/>
      <c r="BN21" s="682"/>
      <c r="BO21" s="713">
        <v>2.1</v>
      </c>
      <c r="BP21" s="713"/>
      <c r="BQ21" s="713"/>
      <c r="BR21" s="713"/>
      <c r="BS21" s="686" t="s">
        <v>233</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278</v>
      </c>
      <c r="C22" s="678"/>
      <c r="D22" s="678"/>
      <c r="E22" s="678"/>
      <c r="F22" s="678"/>
      <c r="G22" s="678"/>
      <c r="H22" s="678"/>
      <c r="I22" s="678"/>
      <c r="J22" s="678"/>
      <c r="K22" s="678"/>
      <c r="L22" s="678"/>
      <c r="M22" s="678"/>
      <c r="N22" s="678"/>
      <c r="O22" s="678"/>
      <c r="P22" s="678"/>
      <c r="Q22" s="679"/>
      <c r="R22" s="680">
        <v>2336559</v>
      </c>
      <c r="S22" s="681"/>
      <c r="T22" s="681"/>
      <c r="U22" s="681"/>
      <c r="V22" s="681"/>
      <c r="W22" s="681"/>
      <c r="X22" s="681"/>
      <c r="Y22" s="682"/>
      <c r="Z22" s="713">
        <v>23.1</v>
      </c>
      <c r="AA22" s="713"/>
      <c r="AB22" s="713"/>
      <c r="AC22" s="713"/>
      <c r="AD22" s="714">
        <v>2091813</v>
      </c>
      <c r="AE22" s="714"/>
      <c r="AF22" s="714"/>
      <c r="AG22" s="714"/>
      <c r="AH22" s="714"/>
      <c r="AI22" s="714"/>
      <c r="AJ22" s="714"/>
      <c r="AK22" s="714"/>
      <c r="AL22" s="683">
        <v>47.7</v>
      </c>
      <c r="AM22" s="684"/>
      <c r="AN22" s="684"/>
      <c r="AO22" s="715"/>
      <c r="AP22" s="774" t="s">
        <v>279</v>
      </c>
      <c r="AQ22" s="782"/>
      <c r="AR22" s="782"/>
      <c r="AS22" s="782"/>
      <c r="AT22" s="782"/>
      <c r="AU22" s="782"/>
      <c r="AV22" s="782"/>
      <c r="AW22" s="782"/>
      <c r="AX22" s="782"/>
      <c r="AY22" s="782"/>
      <c r="AZ22" s="782"/>
      <c r="BA22" s="782"/>
      <c r="BB22" s="782"/>
      <c r="BC22" s="782"/>
      <c r="BD22" s="782"/>
      <c r="BE22" s="782"/>
      <c r="BF22" s="776"/>
      <c r="BG22" s="680" t="s">
        <v>233</v>
      </c>
      <c r="BH22" s="681"/>
      <c r="BI22" s="681"/>
      <c r="BJ22" s="681"/>
      <c r="BK22" s="681"/>
      <c r="BL22" s="681"/>
      <c r="BM22" s="681"/>
      <c r="BN22" s="682"/>
      <c r="BO22" s="713" t="s">
        <v>233</v>
      </c>
      <c r="BP22" s="713"/>
      <c r="BQ22" s="713"/>
      <c r="BR22" s="713"/>
      <c r="BS22" s="686" t="s">
        <v>233</v>
      </c>
      <c r="BT22" s="681"/>
      <c r="BU22" s="681"/>
      <c r="BV22" s="681"/>
      <c r="BW22" s="681"/>
      <c r="BX22" s="681"/>
      <c r="BY22" s="681"/>
      <c r="BZ22" s="681"/>
      <c r="CA22" s="681"/>
      <c r="CB22" s="727"/>
      <c r="CD22" s="784" t="s">
        <v>280</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281</v>
      </c>
      <c r="C23" s="678"/>
      <c r="D23" s="678"/>
      <c r="E23" s="678"/>
      <c r="F23" s="678"/>
      <c r="G23" s="678"/>
      <c r="H23" s="678"/>
      <c r="I23" s="678"/>
      <c r="J23" s="678"/>
      <c r="K23" s="678"/>
      <c r="L23" s="678"/>
      <c r="M23" s="678"/>
      <c r="N23" s="678"/>
      <c r="O23" s="678"/>
      <c r="P23" s="678"/>
      <c r="Q23" s="679"/>
      <c r="R23" s="680">
        <v>2091813</v>
      </c>
      <c r="S23" s="681"/>
      <c r="T23" s="681"/>
      <c r="U23" s="681"/>
      <c r="V23" s="681"/>
      <c r="W23" s="681"/>
      <c r="X23" s="681"/>
      <c r="Y23" s="682"/>
      <c r="Z23" s="713">
        <v>20.7</v>
      </c>
      <c r="AA23" s="713"/>
      <c r="AB23" s="713"/>
      <c r="AC23" s="713"/>
      <c r="AD23" s="714">
        <v>2091813</v>
      </c>
      <c r="AE23" s="714"/>
      <c r="AF23" s="714"/>
      <c r="AG23" s="714"/>
      <c r="AH23" s="714"/>
      <c r="AI23" s="714"/>
      <c r="AJ23" s="714"/>
      <c r="AK23" s="714"/>
      <c r="AL23" s="683">
        <v>47.7</v>
      </c>
      <c r="AM23" s="684"/>
      <c r="AN23" s="684"/>
      <c r="AO23" s="715"/>
      <c r="AP23" s="774" t="s">
        <v>282</v>
      </c>
      <c r="AQ23" s="782"/>
      <c r="AR23" s="782"/>
      <c r="AS23" s="782"/>
      <c r="AT23" s="782"/>
      <c r="AU23" s="782"/>
      <c r="AV23" s="782"/>
      <c r="AW23" s="782"/>
      <c r="AX23" s="782"/>
      <c r="AY23" s="782"/>
      <c r="AZ23" s="782"/>
      <c r="BA23" s="782"/>
      <c r="BB23" s="782"/>
      <c r="BC23" s="782"/>
      <c r="BD23" s="782"/>
      <c r="BE23" s="782"/>
      <c r="BF23" s="776"/>
      <c r="BG23" s="680" t="s">
        <v>128</v>
      </c>
      <c r="BH23" s="681"/>
      <c r="BI23" s="681"/>
      <c r="BJ23" s="681"/>
      <c r="BK23" s="681"/>
      <c r="BL23" s="681"/>
      <c r="BM23" s="681"/>
      <c r="BN23" s="682"/>
      <c r="BO23" s="713" t="s">
        <v>233</v>
      </c>
      <c r="BP23" s="713"/>
      <c r="BQ23" s="713"/>
      <c r="BR23" s="713"/>
      <c r="BS23" s="686" t="s">
        <v>233</v>
      </c>
      <c r="BT23" s="681"/>
      <c r="BU23" s="681"/>
      <c r="BV23" s="681"/>
      <c r="BW23" s="681"/>
      <c r="BX23" s="681"/>
      <c r="BY23" s="681"/>
      <c r="BZ23" s="681"/>
      <c r="CA23" s="681"/>
      <c r="CB23" s="727"/>
      <c r="CD23" s="784" t="s">
        <v>221</v>
      </c>
      <c r="CE23" s="785"/>
      <c r="CF23" s="785"/>
      <c r="CG23" s="785"/>
      <c r="CH23" s="785"/>
      <c r="CI23" s="785"/>
      <c r="CJ23" s="785"/>
      <c r="CK23" s="785"/>
      <c r="CL23" s="785"/>
      <c r="CM23" s="785"/>
      <c r="CN23" s="785"/>
      <c r="CO23" s="785"/>
      <c r="CP23" s="785"/>
      <c r="CQ23" s="786"/>
      <c r="CR23" s="784" t="s">
        <v>283</v>
      </c>
      <c r="CS23" s="785"/>
      <c r="CT23" s="785"/>
      <c r="CU23" s="785"/>
      <c r="CV23" s="785"/>
      <c r="CW23" s="785"/>
      <c r="CX23" s="785"/>
      <c r="CY23" s="786"/>
      <c r="CZ23" s="784" t="s">
        <v>284</v>
      </c>
      <c r="DA23" s="785"/>
      <c r="DB23" s="785"/>
      <c r="DC23" s="786"/>
      <c r="DD23" s="784" t="s">
        <v>285</v>
      </c>
      <c r="DE23" s="785"/>
      <c r="DF23" s="785"/>
      <c r="DG23" s="785"/>
      <c r="DH23" s="785"/>
      <c r="DI23" s="785"/>
      <c r="DJ23" s="785"/>
      <c r="DK23" s="786"/>
      <c r="DL23" s="793" t="s">
        <v>286</v>
      </c>
      <c r="DM23" s="794"/>
      <c r="DN23" s="794"/>
      <c r="DO23" s="794"/>
      <c r="DP23" s="794"/>
      <c r="DQ23" s="794"/>
      <c r="DR23" s="794"/>
      <c r="DS23" s="794"/>
      <c r="DT23" s="794"/>
      <c r="DU23" s="794"/>
      <c r="DV23" s="795"/>
      <c r="DW23" s="784" t="s">
        <v>287</v>
      </c>
      <c r="DX23" s="785"/>
      <c r="DY23" s="785"/>
      <c r="DZ23" s="785"/>
      <c r="EA23" s="785"/>
      <c r="EB23" s="785"/>
      <c r="EC23" s="786"/>
    </row>
    <row r="24" spans="2:133" ht="11.25" customHeight="1" x14ac:dyDescent="0.2">
      <c r="B24" s="677" t="s">
        <v>288</v>
      </c>
      <c r="C24" s="678"/>
      <c r="D24" s="678"/>
      <c r="E24" s="678"/>
      <c r="F24" s="678"/>
      <c r="G24" s="678"/>
      <c r="H24" s="678"/>
      <c r="I24" s="678"/>
      <c r="J24" s="678"/>
      <c r="K24" s="678"/>
      <c r="L24" s="678"/>
      <c r="M24" s="678"/>
      <c r="N24" s="678"/>
      <c r="O24" s="678"/>
      <c r="P24" s="678"/>
      <c r="Q24" s="679"/>
      <c r="R24" s="680">
        <v>244746</v>
      </c>
      <c r="S24" s="681"/>
      <c r="T24" s="681"/>
      <c r="U24" s="681"/>
      <c r="V24" s="681"/>
      <c r="W24" s="681"/>
      <c r="X24" s="681"/>
      <c r="Y24" s="682"/>
      <c r="Z24" s="713">
        <v>2.4</v>
      </c>
      <c r="AA24" s="713"/>
      <c r="AB24" s="713"/>
      <c r="AC24" s="713"/>
      <c r="AD24" s="714" t="s">
        <v>128</v>
      </c>
      <c r="AE24" s="714"/>
      <c r="AF24" s="714"/>
      <c r="AG24" s="714"/>
      <c r="AH24" s="714"/>
      <c r="AI24" s="714"/>
      <c r="AJ24" s="714"/>
      <c r="AK24" s="714"/>
      <c r="AL24" s="683" t="s">
        <v>233</v>
      </c>
      <c r="AM24" s="684"/>
      <c r="AN24" s="684"/>
      <c r="AO24" s="715"/>
      <c r="AP24" s="774" t="s">
        <v>289</v>
      </c>
      <c r="AQ24" s="782"/>
      <c r="AR24" s="782"/>
      <c r="AS24" s="782"/>
      <c r="AT24" s="782"/>
      <c r="AU24" s="782"/>
      <c r="AV24" s="782"/>
      <c r="AW24" s="782"/>
      <c r="AX24" s="782"/>
      <c r="AY24" s="782"/>
      <c r="AZ24" s="782"/>
      <c r="BA24" s="782"/>
      <c r="BB24" s="782"/>
      <c r="BC24" s="782"/>
      <c r="BD24" s="782"/>
      <c r="BE24" s="782"/>
      <c r="BF24" s="776"/>
      <c r="BG24" s="680" t="s">
        <v>233</v>
      </c>
      <c r="BH24" s="681"/>
      <c r="BI24" s="681"/>
      <c r="BJ24" s="681"/>
      <c r="BK24" s="681"/>
      <c r="BL24" s="681"/>
      <c r="BM24" s="681"/>
      <c r="BN24" s="682"/>
      <c r="BO24" s="713" t="s">
        <v>233</v>
      </c>
      <c r="BP24" s="713"/>
      <c r="BQ24" s="713"/>
      <c r="BR24" s="713"/>
      <c r="BS24" s="686" t="s">
        <v>128</v>
      </c>
      <c r="BT24" s="681"/>
      <c r="BU24" s="681"/>
      <c r="BV24" s="681"/>
      <c r="BW24" s="681"/>
      <c r="BX24" s="681"/>
      <c r="BY24" s="681"/>
      <c r="BZ24" s="681"/>
      <c r="CA24" s="681"/>
      <c r="CB24" s="727"/>
      <c r="CD24" s="738" t="s">
        <v>290</v>
      </c>
      <c r="CE24" s="739"/>
      <c r="CF24" s="739"/>
      <c r="CG24" s="739"/>
      <c r="CH24" s="739"/>
      <c r="CI24" s="739"/>
      <c r="CJ24" s="739"/>
      <c r="CK24" s="739"/>
      <c r="CL24" s="739"/>
      <c r="CM24" s="739"/>
      <c r="CN24" s="739"/>
      <c r="CO24" s="739"/>
      <c r="CP24" s="739"/>
      <c r="CQ24" s="740"/>
      <c r="CR24" s="735">
        <v>2222152</v>
      </c>
      <c r="CS24" s="736"/>
      <c r="CT24" s="736"/>
      <c r="CU24" s="736"/>
      <c r="CV24" s="736"/>
      <c r="CW24" s="736"/>
      <c r="CX24" s="736"/>
      <c r="CY24" s="779"/>
      <c r="CZ24" s="780">
        <v>23</v>
      </c>
      <c r="DA24" s="751"/>
      <c r="DB24" s="751"/>
      <c r="DC24" s="783"/>
      <c r="DD24" s="778">
        <v>1878497</v>
      </c>
      <c r="DE24" s="736"/>
      <c r="DF24" s="736"/>
      <c r="DG24" s="736"/>
      <c r="DH24" s="736"/>
      <c r="DI24" s="736"/>
      <c r="DJ24" s="736"/>
      <c r="DK24" s="779"/>
      <c r="DL24" s="778">
        <v>1869622</v>
      </c>
      <c r="DM24" s="736"/>
      <c r="DN24" s="736"/>
      <c r="DO24" s="736"/>
      <c r="DP24" s="736"/>
      <c r="DQ24" s="736"/>
      <c r="DR24" s="736"/>
      <c r="DS24" s="736"/>
      <c r="DT24" s="736"/>
      <c r="DU24" s="736"/>
      <c r="DV24" s="779"/>
      <c r="DW24" s="780">
        <v>41</v>
      </c>
      <c r="DX24" s="751"/>
      <c r="DY24" s="751"/>
      <c r="DZ24" s="751"/>
      <c r="EA24" s="751"/>
      <c r="EB24" s="751"/>
      <c r="EC24" s="781"/>
    </row>
    <row r="25" spans="2:133" ht="11.25" customHeight="1" x14ac:dyDescent="0.2">
      <c r="B25" s="677" t="s">
        <v>291</v>
      </c>
      <c r="C25" s="678"/>
      <c r="D25" s="678"/>
      <c r="E25" s="678"/>
      <c r="F25" s="678"/>
      <c r="G25" s="678"/>
      <c r="H25" s="678"/>
      <c r="I25" s="678"/>
      <c r="J25" s="678"/>
      <c r="K25" s="678"/>
      <c r="L25" s="678"/>
      <c r="M25" s="678"/>
      <c r="N25" s="678"/>
      <c r="O25" s="678"/>
      <c r="P25" s="678"/>
      <c r="Q25" s="679"/>
      <c r="R25" s="680" t="s">
        <v>128</v>
      </c>
      <c r="S25" s="681"/>
      <c r="T25" s="681"/>
      <c r="U25" s="681"/>
      <c r="V25" s="681"/>
      <c r="W25" s="681"/>
      <c r="X25" s="681"/>
      <c r="Y25" s="682"/>
      <c r="Z25" s="713" t="s">
        <v>128</v>
      </c>
      <c r="AA25" s="713"/>
      <c r="AB25" s="713"/>
      <c r="AC25" s="713"/>
      <c r="AD25" s="714" t="s">
        <v>233</v>
      </c>
      <c r="AE25" s="714"/>
      <c r="AF25" s="714"/>
      <c r="AG25" s="714"/>
      <c r="AH25" s="714"/>
      <c r="AI25" s="714"/>
      <c r="AJ25" s="714"/>
      <c r="AK25" s="714"/>
      <c r="AL25" s="683" t="s">
        <v>128</v>
      </c>
      <c r="AM25" s="684"/>
      <c r="AN25" s="684"/>
      <c r="AO25" s="715"/>
      <c r="AP25" s="774" t="s">
        <v>292</v>
      </c>
      <c r="AQ25" s="782"/>
      <c r="AR25" s="782"/>
      <c r="AS25" s="782"/>
      <c r="AT25" s="782"/>
      <c r="AU25" s="782"/>
      <c r="AV25" s="782"/>
      <c r="AW25" s="782"/>
      <c r="AX25" s="782"/>
      <c r="AY25" s="782"/>
      <c r="AZ25" s="782"/>
      <c r="BA25" s="782"/>
      <c r="BB25" s="782"/>
      <c r="BC25" s="782"/>
      <c r="BD25" s="782"/>
      <c r="BE25" s="782"/>
      <c r="BF25" s="776"/>
      <c r="BG25" s="680" t="s">
        <v>233</v>
      </c>
      <c r="BH25" s="681"/>
      <c r="BI25" s="681"/>
      <c r="BJ25" s="681"/>
      <c r="BK25" s="681"/>
      <c r="BL25" s="681"/>
      <c r="BM25" s="681"/>
      <c r="BN25" s="682"/>
      <c r="BO25" s="713" t="s">
        <v>128</v>
      </c>
      <c r="BP25" s="713"/>
      <c r="BQ25" s="713"/>
      <c r="BR25" s="713"/>
      <c r="BS25" s="686" t="s">
        <v>233</v>
      </c>
      <c r="BT25" s="681"/>
      <c r="BU25" s="681"/>
      <c r="BV25" s="681"/>
      <c r="BW25" s="681"/>
      <c r="BX25" s="681"/>
      <c r="BY25" s="681"/>
      <c r="BZ25" s="681"/>
      <c r="CA25" s="681"/>
      <c r="CB25" s="727"/>
      <c r="CD25" s="719" t="s">
        <v>293</v>
      </c>
      <c r="CE25" s="720"/>
      <c r="CF25" s="720"/>
      <c r="CG25" s="720"/>
      <c r="CH25" s="720"/>
      <c r="CI25" s="720"/>
      <c r="CJ25" s="720"/>
      <c r="CK25" s="720"/>
      <c r="CL25" s="720"/>
      <c r="CM25" s="720"/>
      <c r="CN25" s="720"/>
      <c r="CO25" s="720"/>
      <c r="CP25" s="720"/>
      <c r="CQ25" s="721"/>
      <c r="CR25" s="680">
        <v>1108347</v>
      </c>
      <c r="CS25" s="699"/>
      <c r="CT25" s="699"/>
      <c r="CU25" s="699"/>
      <c r="CV25" s="699"/>
      <c r="CW25" s="699"/>
      <c r="CX25" s="699"/>
      <c r="CY25" s="700"/>
      <c r="CZ25" s="683">
        <v>11.5</v>
      </c>
      <c r="DA25" s="701"/>
      <c r="DB25" s="701"/>
      <c r="DC25" s="702"/>
      <c r="DD25" s="686">
        <v>1070379</v>
      </c>
      <c r="DE25" s="699"/>
      <c r="DF25" s="699"/>
      <c r="DG25" s="699"/>
      <c r="DH25" s="699"/>
      <c r="DI25" s="699"/>
      <c r="DJ25" s="699"/>
      <c r="DK25" s="700"/>
      <c r="DL25" s="686">
        <v>1068251</v>
      </c>
      <c r="DM25" s="699"/>
      <c r="DN25" s="699"/>
      <c r="DO25" s="699"/>
      <c r="DP25" s="699"/>
      <c r="DQ25" s="699"/>
      <c r="DR25" s="699"/>
      <c r="DS25" s="699"/>
      <c r="DT25" s="699"/>
      <c r="DU25" s="699"/>
      <c r="DV25" s="700"/>
      <c r="DW25" s="683">
        <v>23.4</v>
      </c>
      <c r="DX25" s="701"/>
      <c r="DY25" s="701"/>
      <c r="DZ25" s="701"/>
      <c r="EA25" s="701"/>
      <c r="EB25" s="701"/>
      <c r="EC25" s="722"/>
    </row>
    <row r="26" spans="2:133" ht="11.25" customHeight="1" x14ac:dyDescent="0.2">
      <c r="B26" s="677" t="s">
        <v>294</v>
      </c>
      <c r="C26" s="678"/>
      <c r="D26" s="678"/>
      <c r="E26" s="678"/>
      <c r="F26" s="678"/>
      <c r="G26" s="678"/>
      <c r="H26" s="678"/>
      <c r="I26" s="678"/>
      <c r="J26" s="678"/>
      <c r="K26" s="678"/>
      <c r="L26" s="678"/>
      <c r="M26" s="678"/>
      <c r="N26" s="678"/>
      <c r="O26" s="678"/>
      <c r="P26" s="678"/>
      <c r="Q26" s="679"/>
      <c r="R26" s="680">
        <v>4534957</v>
      </c>
      <c r="S26" s="681"/>
      <c r="T26" s="681"/>
      <c r="U26" s="681"/>
      <c r="V26" s="681"/>
      <c r="W26" s="681"/>
      <c r="X26" s="681"/>
      <c r="Y26" s="682"/>
      <c r="Z26" s="713">
        <v>44.9</v>
      </c>
      <c r="AA26" s="713"/>
      <c r="AB26" s="713"/>
      <c r="AC26" s="713"/>
      <c r="AD26" s="714">
        <v>4290211</v>
      </c>
      <c r="AE26" s="714"/>
      <c r="AF26" s="714"/>
      <c r="AG26" s="714"/>
      <c r="AH26" s="714"/>
      <c r="AI26" s="714"/>
      <c r="AJ26" s="714"/>
      <c r="AK26" s="714"/>
      <c r="AL26" s="683">
        <v>97.9</v>
      </c>
      <c r="AM26" s="684"/>
      <c r="AN26" s="684"/>
      <c r="AO26" s="715"/>
      <c r="AP26" s="774" t="s">
        <v>295</v>
      </c>
      <c r="AQ26" s="775"/>
      <c r="AR26" s="775"/>
      <c r="AS26" s="775"/>
      <c r="AT26" s="775"/>
      <c r="AU26" s="775"/>
      <c r="AV26" s="775"/>
      <c r="AW26" s="775"/>
      <c r="AX26" s="775"/>
      <c r="AY26" s="775"/>
      <c r="AZ26" s="775"/>
      <c r="BA26" s="775"/>
      <c r="BB26" s="775"/>
      <c r="BC26" s="775"/>
      <c r="BD26" s="775"/>
      <c r="BE26" s="775"/>
      <c r="BF26" s="776"/>
      <c r="BG26" s="680" t="s">
        <v>128</v>
      </c>
      <c r="BH26" s="681"/>
      <c r="BI26" s="681"/>
      <c r="BJ26" s="681"/>
      <c r="BK26" s="681"/>
      <c r="BL26" s="681"/>
      <c r="BM26" s="681"/>
      <c r="BN26" s="682"/>
      <c r="BO26" s="713" t="s">
        <v>128</v>
      </c>
      <c r="BP26" s="713"/>
      <c r="BQ26" s="713"/>
      <c r="BR26" s="713"/>
      <c r="BS26" s="686" t="s">
        <v>233</v>
      </c>
      <c r="BT26" s="681"/>
      <c r="BU26" s="681"/>
      <c r="BV26" s="681"/>
      <c r="BW26" s="681"/>
      <c r="BX26" s="681"/>
      <c r="BY26" s="681"/>
      <c r="BZ26" s="681"/>
      <c r="CA26" s="681"/>
      <c r="CB26" s="727"/>
      <c r="CD26" s="719" t="s">
        <v>296</v>
      </c>
      <c r="CE26" s="720"/>
      <c r="CF26" s="720"/>
      <c r="CG26" s="720"/>
      <c r="CH26" s="720"/>
      <c r="CI26" s="720"/>
      <c r="CJ26" s="720"/>
      <c r="CK26" s="720"/>
      <c r="CL26" s="720"/>
      <c r="CM26" s="720"/>
      <c r="CN26" s="720"/>
      <c r="CO26" s="720"/>
      <c r="CP26" s="720"/>
      <c r="CQ26" s="721"/>
      <c r="CR26" s="680">
        <v>716444</v>
      </c>
      <c r="CS26" s="681"/>
      <c r="CT26" s="681"/>
      <c r="CU26" s="681"/>
      <c r="CV26" s="681"/>
      <c r="CW26" s="681"/>
      <c r="CX26" s="681"/>
      <c r="CY26" s="682"/>
      <c r="CZ26" s="683">
        <v>7.4</v>
      </c>
      <c r="DA26" s="701"/>
      <c r="DB26" s="701"/>
      <c r="DC26" s="702"/>
      <c r="DD26" s="686">
        <v>701473</v>
      </c>
      <c r="DE26" s="681"/>
      <c r="DF26" s="681"/>
      <c r="DG26" s="681"/>
      <c r="DH26" s="681"/>
      <c r="DI26" s="681"/>
      <c r="DJ26" s="681"/>
      <c r="DK26" s="682"/>
      <c r="DL26" s="686" t="s">
        <v>128</v>
      </c>
      <c r="DM26" s="681"/>
      <c r="DN26" s="681"/>
      <c r="DO26" s="681"/>
      <c r="DP26" s="681"/>
      <c r="DQ26" s="681"/>
      <c r="DR26" s="681"/>
      <c r="DS26" s="681"/>
      <c r="DT26" s="681"/>
      <c r="DU26" s="681"/>
      <c r="DV26" s="682"/>
      <c r="DW26" s="683" t="s">
        <v>128</v>
      </c>
      <c r="DX26" s="701"/>
      <c r="DY26" s="701"/>
      <c r="DZ26" s="701"/>
      <c r="EA26" s="701"/>
      <c r="EB26" s="701"/>
      <c r="EC26" s="722"/>
    </row>
    <row r="27" spans="2:133" ht="11.25" customHeight="1" x14ac:dyDescent="0.2">
      <c r="B27" s="677" t="s">
        <v>297</v>
      </c>
      <c r="C27" s="678"/>
      <c r="D27" s="678"/>
      <c r="E27" s="678"/>
      <c r="F27" s="678"/>
      <c r="G27" s="678"/>
      <c r="H27" s="678"/>
      <c r="I27" s="678"/>
      <c r="J27" s="678"/>
      <c r="K27" s="678"/>
      <c r="L27" s="678"/>
      <c r="M27" s="678"/>
      <c r="N27" s="678"/>
      <c r="O27" s="678"/>
      <c r="P27" s="678"/>
      <c r="Q27" s="679"/>
      <c r="R27" s="680">
        <v>3180</v>
      </c>
      <c r="S27" s="681"/>
      <c r="T27" s="681"/>
      <c r="U27" s="681"/>
      <c r="V27" s="681"/>
      <c r="W27" s="681"/>
      <c r="X27" s="681"/>
      <c r="Y27" s="682"/>
      <c r="Z27" s="713">
        <v>0</v>
      </c>
      <c r="AA27" s="713"/>
      <c r="AB27" s="713"/>
      <c r="AC27" s="713"/>
      <c r="AD27" s="714">
        <v>3180</v>
      </c>
      <c r="AE27" s="714"/>
      <c r="AF27" s="714"/>
      <c r="AG27" s="714"/>
      <c r="AH27" s="714"/>
      <c r="AI27" s="714"/>
      <c r="AJ27" s="714"/>
      <c r="AK27" s="714"/>
      <c r="AL27" s="683">
        <v>0.1</v>
      </c>
      <c r="AM27" s="684"/>
      <c r="AN27" s="684"/>
      <c r="AO27" s="715"/>
      <c r="AP27" s="677" t="s">
        <v>298</v>
      </c>
      <c r="AQ27" s="678"/>
      <c r="AR27" s="678"/>
      <c r="AS27" s="678"/>
      <c r="AT27" s="678"/>
      <c r="AU27" s="678"/>
      <c r="AV27" s="678"/>
      <c r="AW27" s="678"/>
      <c r="AX27" s="678"/>
      <c r="AY27" s="678"/>
      <c r="AZ27" s="678"/>
      <c r="BA27" s="678"/>
      <c r="BB27" s="678"/>
      <c r="BC27" s="678"/>
      <c r="BD27" s="678"/>
      <c r="BE27" s="678"/>
      <c r="BF27" s="679"/>
      <c r="BG27" s="680">
        <v>1811033</v>
      </c>
      <c r="BH27" s="681"/>
      <c r="BI27" s="681"/>
      <c r="BJ27" s="681"/>
      <c r="BK27" s="681"/>
      <c r="BL27" s="681"/>
      <c r="BM27" s="681"/>
      <c r="BN27" s="682"/>
      <c r="BO27" s="713">
        <v>100</v>
      </c>
      <c r="BP27" s="713"/>
      <c r="BQ27" s="713"/>
      <c r="BR27" s="713"/>
      <c r="BS27" s="686">
        <v>10095</v>
      </c>
      <c r="BT27" s="681"/>
      <c r="BU27" s="681"/>
      <c r="BV27" s="681"/>
      <c r="BW27" s="681"/>
      <c r="BX27" s="681"/>
      <c r="BY27" s="681"/>
      <c r="BZ27" s="681"/>
      <c r="CA27" s="681"/>
      <c r="CB27" s="727"/>
      <c r="CD27" s="719" t="s">
        <v>299</v>
      </c>
      <c r="CE27" s="720"/>
      <c r="CF27" s="720"/>
      <c r="CG27" s="720"/>
      <c r="CH27" s="720"/>
      <c r="CI27" s="720"/>
      <c r="CJ27" s="720"/>
      <c r="CK27" s="720"/>
      <c r="CL27" s="720"/>
      <c r="CM27" s="720"/>
      <c r="CN27" s="720"/>
      <c r="CO27" s="720"/>
      <c r="CP27" s="720"/>
      <c r="CQ27" s="721"/>
      <c r="CR27" s="680">
        <v>417654</v>
      </c>
      <c r="CS27" s="699"/>
      <c r="CT27" s="699"/>
      <c r="CU27" s="699"/>
      <c r="CV27" s="699"/>
      <c r="CW27" s="699"/>
      <c r="CX27" s="699"/>
      <c r="CY27" s="700"/>
      <c r="CZ27" s="683">
        <v>4.3</v>
      </c>
      <c r="DA27" s="701"/>
      <c r="DB27" s="701"/>
      <c r="DC27" s="702"/>
      <c r="DD27" s="686">
        <v>111967</v>
      </c>
      <c r="DE27" s="699"/>
      <c r="DF27" s="699"/>
      <c r="DG27" s="699"/>
      <c r="DH27" s="699"/>
      <c r="DI27" s="699"/>
      <c r="DJ27" s="699"/>
      <c r="DK27" s="700"/>
      <c r="DL27" s="686">
        <v>105220</v>
      </c>
      <c r="DM27" s="699"/>
      <c r="DN27" s="699"/>
      <c r="DO27" s="699"/>
      <c r="DP27" s="699"/>
      <c r="DQ27" s="699"/>
      <c r="DR27" s="699"/>
      <c r="DS27" s="699"/>
      <c r="DT27" s="699"/>
      <c r="DU27" s="699"/>
      <c r="DV27" s="700"/>
      <c r="DW27" s="683">
        <v>2.2999999999999998</v>
      </c>
      <c r="DX27" s="701"/>
      <c r="DY27" s="701"/>
      <c r="DZ27" s="701"/>
      <c r="EA27" s="701"/>
      <c r="EB27" s="701"/>
      <c r="EC27" s="722"/>
    </row>
    <row r="28" spans="2:133" ht="11.25" customHeight="1" x14ac:dyDescent="0.2">
      <c r="B28" s="677" t="s">
        <v>300</v>
      </c>
      <c r="C28" s="678"/>
      <c r="D28" s="678"/>
      <c r="E28" s="678"/>
      <c r="F28" s="678"/>
      <c r="G28" s="678"/>
      <c r="H28" s="678"/>
      <c r="I28" s="678"/>
      <c r="J28" s="678"/>
      <c r="K28" s="678"/>
      <c r="L28" s="678"/>
      <c r="M28" s="678"/>
      <c r="N28" s="678"/>
      <c r="O28" s="678"/>
      <c r="P28" s="678"/>
      <c r="Q28" s="679"/>
      <c r="R28" s="680">
        <v>24885</v>
      </c>
      <c r="S28" s="681"/>
      <c r="T28" s="681"/>
      <c r="U28" s="681"/>
      <c r="V28" s="681"/>
      <c r="W28" s="681"/>
      <c r="X28" s="681"/>
      <c r="Y28" s="682"/>
      <c r="Z28" s="713">
        <v>0.2</v>
      </c>
      <c r="AA28" s="713"/>
      <c r="AB28" s="713"/>
      <c r="AC28" s="713"/>
      <c r="AD28" s="714" t="s">
        <v>128</v>
      </c>
      <c r="AE28" s="714"/>
      <c r="AF28" s="714"/>
      <c r="AG28" s="714"/>
      <c r="AH28" s="714"/>
      <c r="AI28" s="714"/>
      <c r="AJ28" s="714"/>
      <c r="AK28" s="714"/>
      <c r="AL28" s="683" t="s">
        <v>128</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301</v>
      </c>
      <c r="CE28" s="720"/>
      <c r="CF28" s="720"/>
      <c r="CG28" s="720"/>
      <c r="CH28" s="720"/>
      <c r="CI28" s="720"/>
      <c r="CJ28" s="720"/>
      <c r="CK28" s="720"/>
      <c r="CL28" s="720"/>
      <c r="CM28" s="720"/>
      <c r="CN28" s="720"/>
      <c r="CO28" s="720"/>
      <c r="CP28" s="720"/>
      <c r="CQ28" s="721"/>
      <c r="CR28" s="680">
        <v>696151</v>
      </c>
      <c r="CS28" s="681"/>
      <c r="CT28" s="681"/>
      <c r="CU28" s="681"/>
      <c r="CV28" s="681"/>
      <c r="CW28" s="681"/>
      <c r="CX28" s="681"/>
      <c r="CY28" s="682"/>
      <c r="CZ28" s="683">
        <v>7.2</v>
      </c>
      <c r="DA28" s="701"/>
      <c r="DB28" s="701"/>
      <c r="DC28" s="702"/>
      <c r="DD28" s="686">
        <v>696151</v>
      </c>
      <c r="DE28" s="681"/>
      <c r="DF28" s="681"/>
      <c r="DG28" s="681"/>
      <c r="DH28" s="681"/>
      <c r="DI28" s="681"/>
      <c r="DJ28" s="681"/>
      <c r="DK28" s="682"/>
      <c r="DL28" s="686">
        <v>696151</v>
      </c>
      <c r="DM28" s="681"/>
      <c r="DN28" s="681"/>
      <c r="DO28" s="681"/>
      <c r="DP28" s="681"/>
      <c r="DQ28" s="681"/>
      <c r="DR28" s="681"/>
      <c r="DS28" s="681"/>
      <c r="DT28" s="681"/>
      <c r="DU28" s="681"/>
      <c r="DV28" s="682"/>
      <c r="DW28" s="683">
        <v>15.3</v>
      </c>
      <c r="DX28" s="701"/>
      <c r="DY28" s="701"/>
      <c r="DZ28" s="701"/>
      <c r="EA28" s="701"/>
      <c r="EB28" s="701"/>
      <c r="EC28" s="722"/>
    </row>
    <row r="29" spans="2:133" ht="11.25" customHeight="1" x14ac:dyDescent="0.2">
      <c r="B29" s="677" t="s">
        <v>302</v>
      </c>
      <c r="C29" s="678"/>
      <c r="D29" s="678"/>
      <c r="E29" s="678"/>
      <c r="F29" s="678"/>
      <c r="G29" s="678"/>
      <c r="H29" s="678"/>
      <c r="I29" s="678"/>
      <c r="J29" s="678"/>
      <c r="K29" s="678"/>
      <c r="L29" s="678"/>
      <c r="M29" s="678"/>
      <c r="N29" s="678"/>
      <c r="O29" s="678"/>
      <c r="P29" s="678"/>
      <c r="Q29" s="679"/>
      <c r="R29" s="680">
        <v>80095</v>
      </c>
      <c r="S29" s="681"/>
      <c r="T29" s="681"/>
      <c r="U29" s="681"/>
      <c r="V29" s="681"/>
      <c r="W29" s="681"/>
      <c r="X29" s="681"/>
      <c r="Y29" s="682"/>
      <c r="Z29" s="713">
        <v>0.8</v>
      </c>
      <c r="AA29" s="713"/>
      <c r="AB29" s="713"/>
      <c r="AC29" s="713"/>
      <c r="AD29" s="714">
        <v>9516</v>
      </c>
      <c r="AE29" s="714"/>
      <c r="AF29" s="714"/>
      <c r="AG29" s="714"/>
      <c r="AH29" s="714"/>
      <c r="AI29" s="714"/>
      <c r="AJ29" s="714"/>
      <c r="AK29" s="714"/>
      <c r="AL29" s="683">
        <v>0.2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303</v>
      </c>
      <c r="CE29" s="766"/>
      <c r="CF29" s="719" t="s">
        <v>304</v>
      </c>
      <c r="CG29" s="720"/>
      <c r="CH29" s="720"/>
      <c r="CI29" s="720"/>
      <c r="CJ29" s="720"/>
      <c r="CK29" s="720"/>
      <c r="CL29" s="720"/>
      <c r="CM29" s="720"/>
      <c r="CN29" s="720"/>
      <c r="CO29" s="720"/>
      <c r="CP29" s="720"/>
      <c r="CQ29" s="721"/>
      <c r="CR29" s="680">
        <v>696151</v>
      </c>
      <c r="CS29" s="699"/>
      <c r="CT29" s="699"/>
      <c r="CU29" s="699"/>
      <c r="CV29" s="699"/>
      <c r="CW29" s="699"/>
      <c r="CX29" s="699"/>
      <c r="CY29" s="700"/>
      <c r="CZ29" s="683">
        <v>7.2</v>
      </c>
      <c r="DA29" s="701"/>
      <c r="DB29" s="701"/>
      <c r="DC29" s="702"/>
      <c r="DD29" s="686">
        <v>696151</v>
      </c>
      <c r="DE29" s="699"/>
      <c r="DF29" s="699"/>
      <c r="DG29" s="699"/>
      <c r="DH29" s="699"/>
      <c r="DI29" s="699"/>
      <c r="DJ29" s="699"/>
      <c r="DK29" s="700"/>
      <c r="DL29" s="686">
        <v>696151</v>
      </c>
      <c r="DM29" s="699"/>
      <c r="DN29" s="699"/>
      <c r="DO29" s="699"/>
      <c r="DP29" s="699"/>
      <c r="DQ29" s="699"/>
      <c r="DR29" s="699"/>
      <c r="DS29" s="699"/>
      <c r="DT29" s="699"/>
      <c r="DU29" s="699"/>
      <c r="DV29" s="700"/>
      <c r="DW29" s="683">
        <v>15.3</v>
      </c>
      <c r="DX29" s="701"/>
      <c r="DY29" s="701"/>
      <c r="DZ29" s="701"/>
      <c r="EA29" s="701"/>
      <c r="EB29" s="701"/>
      <c r="EC29" s="722"/>
    </row>
    <row r="30" spans="2:133" ht="11.25" customHeight="1" x14ac:dyDescent="0.2">
      <c r="B30" s="677" t="s">
        <v>305</v>
      </c>
      <c r="C30" s="678"/>
      <c r="D30" s="678"/>
      <c r="E30" s="678"/>
      <c r="F30" s="678"/>
      <c r="G30" s="678"/>
      <c r="H30" s="678"/>
      <c r="I30" s="678"/>
      <c r="J30" s="678"/>
      <c r="K30" s="678"/>
      <c r="L30" s="678"/>
      <c r="M30" s="678"/>
      <c r="N30" s="678"/>
      <c r="O30" s="678"/>
      <c r="P30" s="678"/>
      <c r="Q30" s="679"/>
      <c r="R30" s="680">
        <v>9310</v>
      </c>
      <c r="S30" s="681"/>
      <c r="T30" s="681"/>
      <c r="U30" s="681"/>
      <c r="V30" s="681"/>
      <c r="W30" s="681"/>
      <c r="X30" s="681"/>
      <c r="Y30" s="682"/>
      <c r="Z30" s="713">
        <v>0.1</v>
      </c>
      <c r="AA30" s="713"/>
      <c r="AB30" s="713"/>
      <c r="AC30" s="713"/>
      <c r="AD30" s="714" t="s">
        <v>233</v>
      </c>
      <c r="AE30" s="714"/>
      <c r="AF30" s="714"/>
      <c r="AG30" s="714"/>
      <c r="AH30" s="714"/>
      <c r="AI30" s="714"/>
      <c r="AJ30" s="714"/>
      <c r="AK30" s="714"/>
      <c r="AL30" s="683" t="s">
        <v>128</v>
      </c>
      <c r="AM30" s="684"/>
      <c r="AN30" s="684"/>
      <c r="AO30" s="715"/>
      <c r="AP30" s="741" t="s">
        <v>221</v>
      </c>
      <c r="AQ30" s="742"/>
      <c r="AR30" s="742"/>
      <c r="AS30" s="742"/>
      <c r="AT30" s="742"/>
      <c r="AU30" s="742"/>
      <c r="AV30" s="742"/>
      <c r="AW30" s="742"/>
      <c r="AX30" s="742"/>
      <c r="AY30" s="742"/>
      <c r="AZ30" s="742"/>
      <c r="BA30" s="742"/>
      <c r="BB30" s="742"/>
      <c r="BC30" s="742"/>
      <c r="BD30" s="742"/>
      <c r="BE30" s="742"/>
      <c r="BF30" s="743"/>
      <c r="BG30" s="741" t="s">
        <v>306</v>
      </c>
      <c r="BH30" s="754"/>
      <c r="BI30" s="754"/>
      <c r="BJ30" s="754"/>
      <c r="BK30" s="754"/>
      <c r="BL30" s="754"/>
      <c r="BM30" s="754"/>
      <c r="BN30" s="754"/>
      <c r="BO30" s="754"/>
      <c r="BP30" s="754"/>
      <c r="BQ30" s="755"/>
      <c r="BR30" s="741" t="s">
        <v>307</v>
      </c>
      <c r="BS30" s="754"/>
      <c r="BT30" s="754"/>
      <c r="BU30" s="754"/>
      <c r="BV30" s="754"/>
      <c r="BW30" s="754"/>
      <c r="BX30" s="754"/>
      <c r="BY30" s="754"/>
      <c r="BZ30" s="754"/>
      <c r="CA30" s="754"/>
      <c r="CB30" s="755"/>
      <c r="CD30" s="767"/>
      <c r="CE30" s="768"/>
      <c r="CF30" s="719" t="s">
        <v>308</v>
      </c>
      <c r="CG30" s="720"/>
      <c r="CH30" s="720"/>
      <c r="CI30" s="720"/>
      <c r="CJ30" s="720"/>
      <c r="CK30" s="720"/>
      <c r="CL30" s="720"/>
      <c r="CM30" s="720"/>
      <c r="CN30" s="720"/>
      <c r="CO30" s="720"/>
      <c r="CP30" s="720"/>
      <c r="CQ30" s="721"/>
      <c r="CR30" s="680">
        <v>676463</v>
      </c>
      <c r="CS30" s="681"/>
      <c r="CT30" s="681"/>
      <c r="CU30" s="681"/>
      <c r="CV30" s="681"/>
      <c r="CW30" s="681"/>
      <c r="CX30" s="681"/>
      <c r="CY30" s="682"/>
      <c r="CZ30" s="683">
        <v>7</v>
      </c>
      <c r="DA30" s="701"/>
      <c r="DB30" s="701"/>
      <c r="DC30" s="702"/>
      <c r="DD30" s="686">
        <v>676463</v>
      </c>
      <c r="DE30" s="681"/>
      <c r="DF30" s="681"/>
      <c r="DG30" s="681"/>
      <c r="DH30" s="681"/>
      <c r="DI30" s="681"/>
      <c r="DJ30" s="681"/>
      <c r="DK30" s="682"/>
      <c r="DL30" s="686">
        <v>676463</v>
      </c>
      <c r="DM30" s="681"/>
      <c r="DN30" s="681"/>
      <c r="DO30" s="681"/>
      <c r="DP30" s="681"/>
      <c r="DQ30" s="681"/>
      <c r="DR30" s="681"/>
      <c r="DS30" s="681"/>
      <c r="DT30" s="681"/>
      <c r="DU30" s="681"/>
      <c r="DV30" s="682"/>
      <c r="DW30" s="683">
        <v>14.8</v>
      </c>
      <c r="DX30" s="701"/>
      <c r="DY30" s="701"/>
      <c r="DZ30" s="701"/>
      <c r="EA30" s="701"/>
      <c r="EB30" s="701"/>
      <c r="EC30" s="722"/>
    </row>
    <row r="31" spans="2:133" ht="11.25" customHeight="1" x14ac:dyDescent="0.2">
      <c r="B31" s="677" t="s">
        <v>309</v>
      </c>
      <c r="C31" s="678"/>
      <c r="D31" s="678"/>
      <c r="E31" s="678"/>
      <c r="F31" s="678"/>
      <c r="G31" s="678"/>
      <c r="H31" s="678"/>
      <c r="I31" s="678"/>
      <c r="J31" s="678"/>
      <c r="K31" s="678"/>
      <c r="L31" s="678"/>
      <c r="M31" s="678"/>
      <c r="N31" s="678"/>
      <c r="O31" s="678"/>
      <c r="P31" s="678"/>
      <c r="Q31" s="679"/>
      <c r="R31" s="680">
        <v>2638487</v>
      </c>
      <c r="S31" s="681"/>
      <c r="T31" s="681"/>
      <c r="U31" s="681"/>
      <c r="V31" s="681"/>
      <c r="W31" s="681"/>
      <c r="X31" s="681"/>
      <c r="Y31" s="682"/>
      <c r="Z31" s="713">
        <v>26.1</v>
      </c>
      <c r="AA31" s="713"/>
      <c r="AB31" s="713"/>
      <c r="AC31" s="713"/>
      <c r="AD31" s="714" t="s">
        <v>128</v>
      </c>
      <c r="AE31" s="714"/>
      <c r="AF31" s="714"/>
      <c r="AG31" s="714"/>
      <c r="AH31" s="714"/>
      <c r="AI31" s="714"/>
      <c r="AJ31" s="714"/>
      <c r="AK31" s="714"/>
      <c r="AL31" s="683" t="s">
        <v>233</v>
      </c>
      <c r="AM31" s="684"/>
      <c r="AN31" s="684"/>
      <c r="AO31" s="715"/>
      <c r="AP31" s="756" t="s">
        <v>310</v>
      </c>
      <c r="AQ31" s="757"/>
      <c r="AR31" s="757"/>
      <c r="AS31" s="757"/>
      <c r="AT31" s="762" t="s">
        <v>311</v>
      </c>
      <c r="AU31" s="231"/>
      <c r="AV31" s="231"/>
      <c r="AW31" s="231"/>
      <c r="AX31" s="746" t="s">
        <v>186</v>
      </c>
      <c r="AY31" s="747"/>
      <c r="AZ31" s="747"/>
      <c r="BA31" s="747"/>
      <c r="BB31" s="747"/>
      <c r="BC31" s="747"/>
      <c r="BD31" s="747"/>
      <c r="BE31" s="747"/>
      <c r="BF31" s="748"/>
      <c r="BG31" s="749">
        <v>97.5</v>
      </c>
      <c r="BH31" s="750"/>
      <c r="BI31" s="750"/>
      <c r="BJ31" s="750"/>
      <c r="BK31" s="750"/>
      <c r="BL31" s="750"/>
      <c r="BM31" s="751">
        <v>95.8</v>
      </c>
      <c r="BN31" s="750"/>
      <c r="BO31" s="750"/>
      <c r="BP31" s="750"/>
      <c r="BQ31" s="752"/>
      <c r="BR31" s="749">
        <v>99.2</v>
      </c>
      <c r="BS31" s="750"/>
      <c r="BT31" s="750"/>
      <c r="BU31" s="750"/>
      <c r="BV31" s="750"/>
      <c r="BW31" s="750"/>
      <c r="BX31" s="751">
        <v>95.1</v>
      </c>
      <c r="BY31" s="750"/>
      <c r="BZ31" s="750"/>
      <c r="CA31" s="750"/>
      <c r="CB31" s="752"/>
      <c r="CD31" s="767"/>
      <c r="CE31" s="768"/>
      <c r="CF31" s="719" t="s">
        <v>312</v>
      </c>
      <c r="CG31" s="720"/>
      <c r="CH31" s="720"/>
      <c r="CI31" s="720"/>
      <c r="CJ31" s="720"/>
      <c r="CK31" s="720"/>
      <c r="CL31" s="720"/>
      <c r="CM31" s="720"/>
      <c r="CN31" s="720"/>
      <c r="CO31" s="720"/>
      <c r="CP31" s="720"/>
      <c r="CQ31" s="721"/>
      <c r="CR31" s="680">
        <v>19688</v>
      </c>
      <c r="CS31" s="699"/>
      <c r="CT31" s="699"/>
      <c r="CU31" s="699"/>
      <c r="CV31" s="699"/>
      <c r="CW31" s="699"/>
      <c r="CX31" s="699"/>
      <c r="CY31" s="700"/>
      <c r="CZ31" s="683">
        <v>0.2</v>
      </c>
      <c r="DA31" s="701"/>
      <c r="DB31" s="701"/>
      <c r="DC31" s="702"/>
      <c r="DD31" s="686">
        <v>19688</v>
      </c>
      <c r="DE31" s="699"/>
      <c r="DF31" s="699"/>
      <c r="DG31" s="699"/>
      <c r="DH31" s="699"/>
      <c r="DI31" s="699"/>
      <c r="DJ31" s="699"/>
      <c r="DK31" s="700"/>
      <c r="DL31" s="686">
        <v>19688</v>
      </c>
      <c r="DM31" s="699"/>
      <c r="DN31" s="699"/>
      <c r="DO31" s="699"/>
      <c r="DP31" s="699"/>
      <c r="DQ31" s="699"/>
      <c r="DR31" s="699"/>
      <c r="DS31" s="699"/>
      <c r="DT31" s="699"/>
      <c r="DU31" s="699"/>
      <c r="DV31" s="700"/>
      <c r="DW31" s="683">
        <v>0.4</v>
      </c>
      <c r="DX31" s="701"/>
      <c r="DY31" s="701"/>
      <c r="DZ31" s="701"/>
      <c r="EA31" s="701"/>
      <c r="EB31" s="701"/>
      <c r="EC31" s="722"/>
    </row>
    <row r="32" spans="2:133" ht="11.25" customHeight="1" x14ac:dyDescent="0.2">
      <c r="B32" s="771" t="s">
        <v>313</v>
      </c>
      <c r="C32" s="772"/>
      <c r="D32" s="772"/>
      <c r="E32" s="772"/>
      <c r="F32" s="772"/>
      <c r="G32" s="772"/>
      <c r="H32" s="772"/>
      <c r="I32" s="772"/>
      <c r="J32" s="772"/>
      <c r="K32" s="772"/>
      <c r="L32" s="772"/>
      <c r="M32" s="772"/>
      <c r="N32" s="772"/>
      <c r="O32" s="772"/>
      <c r="P32" s="772"/>
      <c r="Q32" s="773"/>
      <c r="R32" s="680" t="s">
        <v>233</v>
      </c>
      <c r="S32" s="681"/>
      <c r="T32" s="681"/>
      <c r="U32" s="681"/>
      <c r="V32" s="681"/>
      <c r="W32" s="681"/>
      <c r="X32" s="681"/>
      <c r="Y32" s="682"/>
      <c r="Z32" s="713" t="s">
        <v>233</v>
      </c>
      <c r="AA32" s="713"/>
      <c r="AB32" s="713"/>
      <c r="AC32" s="713"/>
      <c r="AD32" s="714" t="s">
        <v>233</v>
      </c>
      <c r="AE32" s="714"/>
      <c r="AF32" s="714"/>
      <c r="AG32" s="714"/>
      <c r="AH32" s="714"/>
      <c r="AI32" s="714"/>
      <c r="AJ32" s="714"/>
      <c r="AK32" s="714"/>
      <c r="AL32" s="683" t="s">
        <v>233</v>
      </c>
      <c r="AM32" s="684"/>
      <c r="AN32" s="684"/>
      <c r="AO32" s="715"/>
      <c r="AP32" s="758"/>
      <c r="AQ32" s="759"/>
      <c r="AR32" s="759"/>
      <c r="AS32" s="759"/>
      <c r="AT32" s="763"/>
      <c r="AU32" s="230" t="s">
        <v>314</v>
      </c>
      <c r="AV32" s="230"/>
      <c r="AW32" s="230"/>
      <c r="AX32" s="677" t="s">
        <v>315</v>
      </c>
      <c r="AY32" s="678"/>
      <c r="AZ32" s="678"/>
      <c r="BA32" s="678"/>
      <c r="BB32" s="678"/>
      <c r="BC32" s="678"/>
      <c r="BD32" s="678"/>
      <c r="BE32" s="678"/>
      <c r="BF32" s="679"/>
      <c r="BG32" s="753">
        <v>99.7</v>
      </c>
      <c r="BH32" s="699"/>
      <c r="BI32" s="699"/>
      <c r="BJ32" s="699"/>
      <c r="BK32" s="699"/>
      <c r="BL32" s="699"/>
      <c r="BM32" s="684">
        <v>98.7</v>
      </c>
      <c r="BN32" s="745"/>
      <c r="BO32" s="745"/>
      <c r="BP32" s="745"/>
      <c r="BQ32" s="726"/>
      <c r="BR32" s="753">
        <v>99.4</v>
      </c>
      <c r="BS32" s="699"/>
      <c r="BT32" s="699"/>
      <c r="BU32" s="699"/>
      <c r="BV32" s="699"/>
      <c r="BW32" s="699"/>
      <c r="BX32" s="684">
        <v>97.7</v>
      </c>
      <c r="BY32" s="745"/>
      <c r="BZ32" s="745"/>
      <c r="CA32" s="745"/>
      <c r="CB32" s="726"/>
      <c r="CD32" s="769"/>
      <c r="CE32" s="770"/>
      <c r="CF32" s="719" t="s">
        <v>316</v>
      </c>
      <c r="CG32" s="720"/>
      <c r="CH32" s="720"/>
      <c r="CI32" s="720"/>
      <c r="CJ32" s="720"/>
      <c r="CK32" s="720"/>
      <c r="CL32" s="720"/>
      <c r="CM32" s="720"/>
      <c r="CN32" s="720"/>
      <c r="CO32" s="720"/>
      <c r="CP32" s="720"/>
      <c r="CQ32" s="721"/>
      <c r="CR32" s="680" t="s">
        <v>233</v>
      </c>
      <c r="CS32" s="681"/>
      <c r="CT32" s="681"/>
      <c r="CU32" s="681"/>
      <c r="CV32" s="681"/>
      <c r="CW32" s="681"/>
      <c r="CX32" s="681"/>
      <c r="CY32" s="682"/>
      <c r="CZ32" s="683" t="s">
        <v>128</v>
      </c>
      <c r="DA32" s="701"/>
      <c r="DB32" s="701"/>
      <c r="DC32" s="702"/>
      <c r="DD32" s="686" t="s">
        <v>128</v>
      </c>
      <c r="DE32" s="681"/>
      <c r="DF32" s="681"/>
      <c r="DG32" s="681"/>
      <c r="DH32" s="681"/>
      <c r="DI32" s="681"/>
      <c r="DJ32" s="681"/>
      <c r="DK32" s="682"/>
      <c r="DL32" s="686" t="s">
        <v>233</v>
      </c>
      <c r="DM32" s="681"/>
      <c r="DN32" s="681"/>
      <c r="DO32" s="681"/>
      <c r="DP32" s="681"/>
      <c r="DQ32" s="681"/>
      <c r="DR32" s="681"/>
      <c r="DS32" s="681"/>
      <c r="DT32" s="681"/>
      <c r="DU32" s="681"/>
      <c r="DV32" s="682"/>
      <c r="DW32" s="683" t="s">
        <v>128</v>
      </c>
      <c r="DX32" s="701"/>
      <c r="DY32" s="701"/>
      <c r="DZ32" s="701"/>
      <c r="EA32" s="701"/>
      <c r="EB32" s="701"/>
      <c r="EC32" s="722"/>
    </row>
    <row r="33" spans="2:133" ht="11.25" customHeight="1" x14ac:dyDescent="0.2">
      <c r="B33" s="677" t="s">
        <v>317</v>
      </c>
      <c r="C33" s="678"/>
      <c r="D33" s="678"/>
      <c r="E33" s="678"/>
      <c r="F33" s="678"/>
      <c r="G33" s="678"/>
      <c r="H33" s="678"/>
      <c r="I33" s="678"/>
      <c r="J33" s="678"/>
      <c r="K33" s="678"/>
      <c r="L33" s="678"/>
      <c r="M33" s="678"/>
      <c r="N33" s="678"/>
      <c r="O33" s="678"/>
      <c r="P33" s="678"/>
      <c r="Q33" s="679"/>
      <c r="R33" s="680">
        <v>556539</v>
      </c>
      <c r="S33" s="681"/>
      <c r="T33" s="681"/>
      <c r="U33" s="681"/>
      <c r="V33" s="681"/>
      <c r="W33" s="681"/>
      <c r="X33" s="681"/>
      <c r="Y33" s="682"/>
      <c r="Z33" s="713">
        <v>5.5</v>
      </c>
      <c r="AA33" s="713"/>
      <c r="AB33" s="713"/>
      <c r="AC33" s="713"/>
      <c r="AD33" s="714" t="s">
        <v>233</v>
      </c>
      <c r="AE33" s="714"/>
      <c r="AF33" s="714"/>
      <c r="AG33" s="714"/>
      <c r="AH33" s="714"/>
      <c r="AI33" s="714"/>
      <c r="AJ33" s="714"/>
      <c r="AK33" s="714"/>
      <c r="AL33" s="683" t="s">
        <v>233</v>
      </c>
      <c r="AM33" s="684"/>
      <c r="AN33" s="684"/>
      <c r="AO33" s="715"/>
      <c r="AP33" s="760"/>
      <c r="AQ33" s="761"/>
      <c r="AR33" s="761"/>
      <c r="AS33" s="761"/>
      <c r="AT33" s="764"/>
      <c r="AU33" s="232"/>
      <c r="AV33" s="232"/>
      <c r="AW33" s="232"/>
      <c r="AX33" s="661" t="s">
        <v>318</v>
      </c>
      <c r="AY33" s="662"/>
      <c r="AZ33" s="662"/>
      <c r="BA33" s="662"/>
      <c r="BB33" s="662"/>
      <c r="BC33" s="662"/>
      <c r="BD33" s="662"/>
      <c r="BE33" s="662"/>
      <c r="BF33" s="663"/>
      <c r="BG33" s="744">
        <v>95.8</v>
      </c>
      <c r="BH33" s="665"/>
      <c r="BI33" s="665"/>
      <c r="BJ33" s="665"/>
      <c r="BK33" s="665"/>
      <c r="BL33" s="665"/>
      <c r="BM33" s="707">
        <v>93.5</v>
      </c>
      <c r="BN33" s="665"/>
      <c r="BO33" s="665"/>
      <c r="BP33" s="665"/>
      <c r="BQ33" s="709"/>
      <c r="BR33" s="744">
        <v>98.9</v>
      </c>
      <c r="BS33" s="665"/>
      <c r="BT33" s="665"/>
      <c r="BU33" s="665"/>
      <c r="BV33" s="665"/>
      <c r="BW33" s="665"/>
      <c r="BX33" s="707">
        <v>92.6</v>
      </c>
      <c r="BY33" s="665"/>
      <c r="BZ33" s="665"/>
      <c r="CA33" s="665"/>
      <c r="CB33" s="709"/>
      <c r="CD33" s="719" t="s">
        <v>319</v>
      </c>
      <c r="CE33" s="720"/>
      <c r="CF33" s="720"/>
      <c r="CG33" s="720"/>
      <c r="CH33" s="720"/>
      <c r="CI33" s="720"/>
      <c r="CJ33" s="720"/>
      <c r="CK33" s="720"/>
      <c r="CL33" s="720"/>
      <c r="CM33" s="720"/>
      <c r="CN33" s="720"/>
      <c r="CO33" s="720"/>
      <c r="CP33" s="720"/>
      <c r="CQ33" s="721"/>
      <c r="CR33" s="680">
        <v>4492736</v>
      </c>
      <c r="CS33" s="699"/>
      <c r="CT33" s="699"/>
      <c r="CU33" s="699"/>
      <c r="CV33" s="699"/>
      <c r="CW33" s="699"/>
      <c r="CX33" s="699"/>
      <c r="CY33" s="700"/>
      <c r="CZ33" s="683">
        <v>46.5</v>
      </c>
      <c r="DA33" s="701"/>
      <c r="DB33" s="701"/>
      <c r="DC33" s="702"/>
      <c r="DD33" s="686">
        <v>2994092</v>
      </c>
      <c r="DE33" s="699"/>
      <c r="DF33" s="699"/>
      <c r="DG33" s="699"/>
      <c r="DH33" s="699"/>
      <c r="DI33" s="699"/>
      <c r="DJ33" s="699"/>
      <c r="DK33" s="700"/>
      <c r="DL33" s="686">
        <v>2169287</v>
      </c>
      <c r="DM33" s="699"/>
      <c r="DN33" s="699"/>
      <c r="DO33" s="699"/>
      <c r="DP33" s="699"/>
      <c r="DQ33" s="699"/>
      <c r="DR33" s="699"/>
      <c r="DS33" s="699"/>
      <c r="DT33" s="699"/>
      <c r="DU33" s="699"/>
      <c r="DV33" s="700"/>
      <c r="DW33" s="683">
        <v>47.6</v>
      </c>
      <c r="DX33" s="701"/>
      <c r="DY33" s="701"/>
      <c r="DZ33" s="701"/>
      <c r="EA33" s="701"/>
      <c r="EB33" s="701"/>
      <c r="EC33" s="722"/>
    </row>
    <row r="34" spans="2:133" ht="11.25" customHeight="1" x14ac:dyDescent="0.2">
      <c r="B34" s="677" t="s">
        <v>320</v>
      </c>
      <c r="C34" s="678"/>
      <c r="D34" s="678"/>
      <c r="E34" s="678"/>
      <c r="F34" s="678"/>
      <c r="G34" s="678"/>
      <c r="H34" s="678"/>
      <c r="I34" s="678"/>
      <c r="J34" s="678"/>
      <c r="K34" s="678"/>
      <c r="L34" s="678"/>
      <c r="M34" s="678"/>
      <c r="N34" s="678"/>
      <c r="O34" s="678"/>
      <c r="P34" s="678"/>
      <c r="Q34" s="679"/>
      <c r="R34" s="680">
        <v>67357</v>
      </c>
      <c r="S34" s="681"/>
      <c r="T34" s="681"/>
      <c r="U34" s="681"/>
      <c r="V34" s="681"/>
      <c r="W34" s="681"/>
      <c r="X34" s="681"/>
      <c r="Y34" s="682"/>
      <c r="Z34" s="713">
        <v>0.7</v>
      </c>
      <c r="AA34" s="713"/>
      <c r="AB34" s="713"/>
      <c r="AC34" s="713"/>
      <c r="AD34" s="714">
        <v>65440</v>
      </c>
      <c r="AE34" s="714"/>
      <c r="AF34" s="714"/>
      <c r="AG34" s="714"/>
      <c r="AH34" s="714"/>
      <c r="AI34" s="714"/>
      <c r="AJ34" s="714"/>
      <c r="AK34" s="714"/>
      <c r="AL34" s="683">
        <v>1.5</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321</v>
      </c>
      <c r="CE34" s="720"/>
      <c r="CF34" s="720"/>
      <c r="CG34" s="720"/>
      <c r="CH34" s="720"/>
      <c r="CI34" s="720"/>
      <c r="CJ34" s="720"/>
      <c r="CK34" s="720"/>
      <c r="CL34" s="720"/>
      <c r="CM34" s="720"/>
      <c r="CN34" s="720"/>
      <c r="CO34" s="720"/>
      <c r="CP34" s="720"/>
      <c r="CQ34" s="721"/>
      <c r="CR34" s="680">
        <v>922074</v>
      </c>
      <c r="CS34" s="681"/>
      <c r="CT34" s="681"/>
      <c r="CU34" s="681"/>
      <c r="CV34" s="681"/>
      <c r="CW34" s="681"/>
      <c r="CX34" s="681"/>
      <c r="CY34" s="682"/>
      <c r="CZ34" s="683">
        <v>9.5</v>
      </c>
      <c r="DA34" s="701"/>
      <c r="DB34" s="701"/>
      <c r="DC34" s="702"/>
      <c r="DD34" s="686">
        <v>684091</v>
      </c>
      <c r="DE34" s="681"/>
      <c r="DF34" s="681"/>
      <c r="DG34" s="681"/>
      <c r="DH34" s="681"/>
      <c r="DI34" s="681"/>
      <c r="DJ34" s="681"/>
      <c r="DK34" s="682"/>
      <c r="DL34" s="686">
        <v>573080</v>
      </c>
      <c r="DM34" s="681"/>
      <c r="DN34" s="681"/>
      <c r="DO34" s="681"/>
      <c r="DP34" s="681"/>
      <c r="DQ34" s="681"/>
      <c r="DR34" s="681"/>
      <c r="DS34" s="681"/>
      <c r="DT34" s="681"/>
      <c r="DU34" s="681"/>
      <c r="DV34" s="682"/>
      <c r="DW34" s="683">
        <v>12.6</v>
      </c>
      <c r="DX34" s="701"/>
      <c r="DY34" s="701"/>
      <c r="DZ34" s="701"/>
      <c r="EA34" s="701"/>
      <c r="EB34" s="701"/>
      <c r="EC34" s="722"/>
    </row>
    <row r="35" spans="2:133" ht="11.25" customHeight="1" x14ac:dyDescent="0.2">
      <c r="B35" s="677" t="s">
        <v>322</v>
      </c>
      <c r="C35" s="678"/>
      <c r="D35" s="678"/>
      <c r="E35" s="678"/>
      <c r="F35" s="678"/>
      <c r="G35" s="678"/>
      <c r="H35" s="678"/>
      <c r="I35" s="678"/>
      <c r="J35" s="678"/>
      <c r="K35" s="678"/>
      <c r="L35" s="678"/>
      <c r="M35" s="678"/>
      <c r="N35" s="678"/>
      <c r="O35" s="678"/>
      <c r="P35" s="678"/>
      <c r="Q35" s="679"/>
      <c r="R35" s="680">
        <v>110590</v>
      </c>
      <c r="S35" s="681"/>
      <c r="T35" s="681"/>
      <c r="U35" s="681"/>
      <c r="V35" s="681"/>
      <c r="W35" s="681"/>
      <c r="X35" s="681"/>
      <c r="Y35" s="682"/>
      <c r="Z35" s="713">
        <v>1.1000000000000001</v>
      </c>
      <c r="AA35" s="713"/>
      <c r="AB35" s="713"/>
      <c r="AC35" s="713"/>
      <c r="AD35" s="714" t="s">
        <v>128</v>
      </c>
      <c r="AE35" s="714"/>
      <c r="AF35" s="714"/>
      <c r="AG35" s="714"/>
      <c r="AH35" s="714"/>
      <c r="AI35" s="714"/>
      <c r="AJ35" s="714"/>
      <c r="AK35" s="714"/>
      <c r="AL35" s="683" t="s">
        <v>233</v>
      </c>
      <c r="AM35" s="684"/>
      <c r="AN35" s="684"/>
      <c r="AO35" s="715"/>
      <c r="AP35" s="235"/>
      <c r="AQ35" s="741" t="s">
        <v>323</v>
      </c>
      <c r="AR35" s="742"/>
      <c r="AS35" s="742"/>
      <c r="AT35" s="742"/>
      <c r="AU35" s="742"/>
      <c r="AV35" s="742"/>
      <c r="AW35" s="742"/>
      <c r="AX35" s="742"/>
      <c r="AY35" s="742"/>
      <c r="AZ35" s="742"/>
      <c r="BA35" s="742"/>
      <c r="BB35" s="742"/>
      <c r="BC35" s="742"/>
      <c r="BD35" s="742"/>
      <c r="BE35" s="742"/>
      <c r="BF35" s="743"/>
      <c r="BG35" s="741" t="s">
        <v>324</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325</v>
      </c>
      <c r="CE35" s="720"/>
      <c r="CF35" s="720"/>
      <c r="CG35" s="720"/>
      <c r="CH35" s="720"/>
      <c r="CI35" s="720"/>
      <c r="CJ35" s="720"/>
      <c r="CK35" s="720"/>
      <c r="CL35" s="720"/>
      <c r="CM35" s="720"/>
      <c r="CN35" s="720"/>
      <c r="CO35" s="720"/>
      <c r="CP35" s="720"/>
      <c r="CQ35" s="721"/>
      <c r="CR35" s="680">
        <v>203975</v>
      </c>
      <c r="CS35" s="699"/>
      <c r="CT35" s="699"/>
      <c r="CU35" s="699"/>
      <c r="CV35" s="699"/>
      <c r="CW35" s="699"/>
      <c r="CX35" s="699"/>
      <c r="CY35" s="700"/>
      <c r="CZ35" s="683">
        <v>2.1</v>
      </c>
      <c r="DA35" s="701"/>
      <c r="DB35" s="701"/>
      <c r="DC35" s="702"/>
      <c r="DD35" s="686">
        <v>135736</v>
      </c>
      <c r="DE35" s="699"/>
      <c r="DF35" s="699"/>
      <c r="DG35" s="699"/>
      <c r="DH35" s="699"/>
      <c r="DI35" s="699"/>
      <c r="DJ35" s="699"/>
      <c r="DK35" s="700"/>
      <c r="DL35" s="686">
        <v>134062</v>
      </c>
      <c r="DM35" s="699"/>
      <c r="DN35" s="699"/>
      <c r="DO35" s="699"/>
      <c r="DP35" s="699"/>
      <c r="DQ35" s="699"/>
      <c r="DR35" s="699"/>
      <c r="DS35" s="699"/>
      <c r="DT35" s="699"/>
      <c r="DU35" s="699"/>
      <c r="DV35" s="700"/>
      <c r="DW35" s="683">
        <v>2.9</v>
      </c>
      <c r="DX35" s="701"/>
      <c r="DY35" s="701"/>
      <c r="DZ35" s="701"/>
      <c r="EA35" s="701"/>
      <c r="EB35" s="701"/>
      <c r="EC35" s="722"/>
    </row>
    <row r="36" spans="2:133" ht="11.25" customHeight="1" x14ac:dyDescent="0.2">
      <c r="B36" s="677" t="s">
        <v>326</v>
      </c>
      <c r="C36" s="678"/>
      <c r="D36" s="678"/>
      <c r="E36" s="678"/>
      <c r="F36" s="678"/>
      <c r="G36" s="678"/>
      <c r="H36" s="678"/>
      <c r="I36" s="678"/>
      <c r="J36" s="678"/>
      <c r="K36" s="678"/>
      <c r="L36" s="678"/>
      <c r="M36" s="678"/>
      <c r="N36" s="678"/>
      <c r="O36" s="678"/>
      <c r="P36" s="678"/>
      <c r="Q36" s="679"/>
      <c r="R36" s="680">
        <v>321521</v>
      </c>
      <c r="S36" s="681"/>
      <c r="T36" s="681"/>
      <c r="U36" s="681"/>
      <c r="V36" s="681"/>
      <c r="W36" s="681"/>
      <c r="X36" s="681"/>
      <c r="Y36" s="682"/>
      <c r="Z36" s="713">
        <v>3.2</v>
      </c>
      <c r="AA36" s="713"/>
      <c r="AB36" s="713"/>
      <c r="AC36" s="713"/>
      <c r="AD36" s="714" t="s">
        <v>233</v>
      </c>
      <c r="AE36" s="714"/>
      <c r="AF36" s="714"/>
      <c r="AG36" s="714"/>
      <c r="AH36" s="714"/>
      <c r="AI36" s="714"/>
      <c r="AJ36" s="714"/>
      <c r="AK36" s="714"/>
      <c r="AL36" s="683" t="s">
        <v>233</v>
      </c>
      <c r="AM36" s="684"/>
      <c r="AN36" s="684"/>
      <c r="AO36" s="715"/>
      <c r="AP36" s="235"/>
      <c r="AQ36" s="732" t="s">
        <v>327</v>
      </c>
      <c r="AR36" s="733"/>
      <c r="AS36" s="733"/>
      <c r="AT36" s="733"/>
      <c r="AU36" s="733"/>
      <c r="AV36" s="733"/>
      <c r="AW36" s="733"/>
      <c r="AX36" s="733"/>
      <c r="AY36" s="734"/>
      <c r="AZ36" s="735">
        <v>885068</v>
      </c>
      <c r="BA36" s="736"/>
      <c r="BB36" s="736"/>
      <c r="BC36" s="736"/>
      <c r="BD36" s="736"/>
      <c r="BE36" s="736"/>
      <c r="BF36" s="737"/>
      <c r="BG36" s="738" t="s">
        <v>328</v>
      </c>
      <c r="BH36" s="739"/>
      <c r="BI36" s="739"/>
      <c r="BJ36" s="739"/>
      <c r="BK36" s="739"/>
      <c r="BL36" s="739"/>
      <c r="BM36" s="739"/>
      <c r="BN36" s="739"/>
      <c r="BO36" s="739"/>
      <c r="BP36" s="739"/>
      <c r="BQ36" s="739"/>
      <c r="BR36" s="739"/>
      <c r="BS36" s="739"/>
      <c r="BT36" s="739"/>
      <c r="BU36" s="740"/>
      <c r="BV36" s="735">
        <v>70438</v>
      </c>
      <c r="BW36" s="736"/>
      <c r="BX36" s="736"/>
      <c r="BY36" s="736"/>
      <c r="BZ36" s="736"/>
      <c r="CA36" s="736"/>
      <c r="CB36" s="737"/>
      <c r="CD36" s="719" t="s">
        <v>329</v>
      </c>
      <c r="CE36" s="720"/>
      <c r="CF36" s="720"/>
      <c r="CG36" s="720"/>
      <c r="CH36" s="720"/>
      <c r="CI36" s="720"/>
      <c r="CJ36" s="720"/>
      <c r="CK36" s="720"/>
      <c r="CL36" s="720"/>
      <c r="CM36" s="720"/>
      <c r="CN36" s="720"/>
      <c r="CO36" s="720"/>
      <c r="CP36" s="720"/>
      <c r="CQ36" s="721"/>
      <c r="CR36" s="680">
        <v>2128001</v>
      </c>
      <c r="CS36" s="681"/>
      <c r="CT36" s="681"/>
      <c r="CU36" s="681"/>
      <c r="CV36" s="681"/>
      <c r="CW36" s="681"/>
      <c r="CX36" s="681"/>
      <c r="CY36" s="682"/>
      <c r="CZ36" s="683">
        <v>22</v>
      </c>
      <c r="DA36" s="701"/>
      <c r="DB36" s="701"/>
      <c r="DC36" s="702"/>
      <c r="DD36" s="686">
        <v>1042912</v>
      </c>
      <c r="DE36" s="681"/>
      <c r="DF36" s="681"/>
      <c r="DG36" s="681"/>
      <c r="DH36" s="681"/>
      <c r="DI36" s="681"/>
      <c r="DJ36" s="681"/>
      <c r="DK36" s="682"/>
      <c r="DL36" s="686">
        <v>806136</v>
      </c>
      <c r="DM36" s="681"/>
      <c r="DN36" s="681"/>
      <c r="DO36" s="681"/>
      <c r="DP36" s="681"/>
      <c r="DQ36" s="681"/>
      <c r="DR36" s="681"/>
      <c r="DS36" s="681"/>
      <c r="DT36" s="681"/>
      <c r="DU36" s="681"/>
      <c r="DV36" s="682"/>
      <c r="DW36" s="683">
        <v>17.7</v>
      </c>
      <c r="DX36" s="701"/>
      <c r="DY36" s="701"/>
      <c r="DZ36" s="701"/>
      <c r="EA36" s="701"/>
      <c r="EB36" s="701"/>
      <c r="EC36" s="722"/>
    </row>
    <row r="37" spans="2:133" ht="11.25" customHeight="1" x14ac:dyDescent="0.2">
      <c r="B37" s="677" t="s">
        <v>330</v>
      </c>
      <c r="C37" s="678"/>
      <c r="D37" s="678"/>
      <c r="E37" s="678"/>
      <c r="F37" s="678"/>
      <c r="G37" s="678"/>
      <c r="H37" s="678"/>
      <c r="I37" s="678"/>
      <c r="J37" s="678"/>
      <c r="K37" s="678"/>
      <c r="L37" s="678"/>
      <c r="M37" s="678"/>
      <c r="N37" s="678"/>
      <c r="O37" s="678"/>
      <c r="P37" s="678"/>
      <c r="Q37" s="679"/>
      <c r="R37" s="680">
        <v>932390</v>
      </c>
      <c r="S37" s="681"/>
      <c r="T37" s="681"/>
      <c r="U37" s="681"/>
      <c r="V37" s="681"/>
      <c r="W37" s="681"/>
      <c r="X37" s="681"/>
      <c r="Y37" s="682"/>
      <c r="Z37" s="713">
        <v>9.1999999999999993</v>
      </c>
      <c r="AA37" s="713"/>
      <c r="AB37" s="713"/>
      <c r="AC37" s="713"/>
      <c r="AD37" s="714" t="s">
        <v>128</v>
      </c>
      <c r="AE37" s="714"/>
      <c r="AF37" s="714"/>
      <c r="AG37" s="714"/>
      <c r="AH37" s="714"/>
      <c r="AI37" s="714"/>
      <c r="AJ37" s="714"/>
      <c r="AK37" s="714"/>
      <c r="AL37" s="683" t="s">
        <v>128</v>
      </c>
      <c r="AM37" s="684"/>
      <c r="AN37" s="684"/>
      <c r="AO37" s="715"/>
      <c r="AQ37" s="723" t="s">
        <v>331</v>
      </c>
      <c r="AR37" s="724"/>
      <c r="AS37" s="724"/>
      <c r="AT37" s="724"/>
      <c r="AU37" s="724"/>
      <c r="AV37" s="724"/>
      <c r="AW37" s="724"/>
      <c r="AX37" s="724"/>
      <c r="AY37" s="725"/>
      <c r="AZ37" s="680">
        <v>302950</v>
      </c>
      <c r="BA37" s="681"/>
      <c r="BB37" s="681"/>
      <c r="BC37" s="681"/>
      <c r="BD37" s="699"/>
      <c r="BE37" s="699"/>
      <c r="BF37" s="726"/>
      <c r="BG37" s="719" t="s">
        <v>332</v>
      </c>
      <c r="BH37" s="720"/>
      <c r="BI37" s="720"/>
      <c r="BJ37" s="720"/>
      <c r="BK37" s="720"/>
      <c r="BL37" s="720"/>
      <c r="BM37" s="720"/>
      <c r="BN37" s="720"/>
      <c r="BO37" s="720"/>
      <c r="BP37" s="720"/>
      <c r="BQ37" s="720"/>
      <c r="BR37" s="720"/>
      <c r="BS37" s="720"/>
      <c r="BT37" s="720"/>
      <c r="BU37" s="721"/>
      <c r="BV37" s="680">
        <v>70438</v>
      </c>
      <c r="BW37" s="681"/>
      <c r="BX37" s="681"/>
      <c r="BY37" s="681"/>
      <c r="BZ37" s="681"/>
      <c r="CA37" s="681"/>
      <c r="CB37" s="727"/>
      <c r="CD37" s="719" t="s">
        <v>333</v>
      </c>
      <c r="CE37" s="720"/>
      <c r="CF37" s="720"/>
      <c r="CG37" s="720"/>
      <c r="CH37" s="720"/>
      <c r="CI37" s="720"/>
      <c r="CJ37" s="720"/>
      <c r="CK37" s="720"/>
      <c r="CL37" s="720"/>
      <c r="CM37" s="720"/>
      <c r="CN37" s="720"/>
      <c r="CO37" s="720"/>
      <c r="CP37" s="720"/>
      <c r="CQ37" s="721"/>
      <c r="CR37" s="680">
        <v>485791</v>
      </c>
      <c r="CS37" s="699"/>
      <c r="CT37" s="699"/>
      <c r="CU37" s="699"/>
      <c r="CV37" s="699"/>
      <c r="CW37" s="699"/>
      <c r="CX37" s="699"/>
      <c r="CY37" s="700"/>
      <c r="CZ37" s="683">
        <v>5</v>
      </c>
      <c r="DA37" s="701"/>
      <c r="DB37" s="701"/>
      <c r="DC37" s="702"/>
      <c r="DD37" s="686">
        <v>482618</v>
      </c>
      <c r="DE37" s="699"/>
      <c r="DF37" s="699"/>
      <c r="DG37" s="699"/>
      <c r="DH37" s="699"/>
      <c r="DI37" s="699"/>
      <c r="DJ37" s="699"/>
      <c r="DK37" s="700"/>
      <c r="DL37" s="686">
        <v>461945</v>
      </c>
      <c r="DM37" s="699"/>
      <c r="DN37" s="699"/>
      <c r="DO37" s="699"/>
      <c r="DP37" s="699"/>
      <c r="DQ37" s="699"/>
      <c r="DR37" s="699"/>
      <c r="DS37" s="699"/>
      <c r="DT37" s="699"/>
      <c r="DU37" s="699"/>
      <c r="DV37" s="700"/>
      <c r="DW37" s="683">
        <v>10.1</v>
      </c>
      <c r="DX37" s="701"/>
      <c r="DY37" s="701"/>
      <c r="DZ37" s="701"/>
      <c r="EA37" s="701"/>
      <c r="EB37" s="701"/>
      <c r="EC37" s="722"/>
    </row>
    <row r="38" spans="2:133" ht="11.25" customHeight="1" x14ac:dyDescent="0.2">
      <c r="B38" s="677" t="s">
        <v>334</v>
      </c>
      <c r="C38" s="678"/>
      <c r="D38" s="678"/>
      <c r="E38" s="678"/>
      <c r="F38" s="678"/>
      <c r="G38" s="678"/>
      <c r="H38" s="678"/>
      <c r="I38" s="678"/>
      <c r="J38" s="678"/>
      <c r="K38" s="678"/>
      <c r="L38" s="678"/>
      <c r="M38" s="678"/>
      <c r="N38" s="678"/>
      <c r="O38" s="678"/>
      <c r="P38" s="678"/>
      <c r="Q38" s="679"/>
      <c r="R38" s="680">
        <v>169475</v>
      </c>
      <c r="S38" s="681"/>
      <c r="T38" s="681"/>
      <c r="U38" s="681"/>
      <c r="V38" s="681"/>
      <c r="W38" s="681"/>
      <c r="X38" s="681"/>
      <c r="Y38" s="682"/>
      <c r="Z38" s="713">
        <v>1.7</v>
      </c>
      <c r="AA38" s="713"/>
      <c r="AB38" s="713"/>
      <c r="AC38" s="713"/>
      <c r="AD38" s="714">
        <v>13350</v>
      </c>
      <c r="AE38" s="714"/>
      <c r="AF38" s="714"/>
      <c r="AG38" s="714"/>
      <c r="AH38" s="714"/>
      <c r="AI38" s="714"/>
      <c r="AJ38" s="714"/>
      <c r="AK38" s="714"/>
      <c r="AL38" s="683">
        <v>0.3</v>
      </c>
      <c r="AM38" s="684"/>
      <c r="AN38" s="684"/>
      <c r="AO38" s="715"/>
      <c r="AQ38" s="723" t="s">
        <v>335</v>
      </c>
      <c r="AR38" s="724"/>
      <c r="AS38" s="724"/>
      <c r="AT38" s="724"/>
      <c r="AU38" s="724"/>
      <c r="AV38" s="724"/>
      <c r="AW38" s="724"/>
      <c r="AX38" s="724"/>
      <c r="AY38" s="725"/>
      <c r="AZ38" s="680">
        <v>110861</v>
      </c>
      <c r="BA38" s="681"/>
      <c r="BB38" s="681"/>
      <c r="BC38" s="681"/>
      <c r="BD38" s="699"/>
      <c r="BE38" s="699"/>
      <c r="BF38" s="726"/>
      <c r="BG38" s="719" t="s">
        <v>336</v>
      </c>
      <c r="BH38" s="720"/>
      <c r="BI38" s="720"/>
      <c r="BJ38" s="720"/>
      <c r="BK38" s="720"/>
      <c r="BL38" s="720"/>
      <c r="BM38" s="720"/>
      <c r="BN38" s="720"/>
      <c r="BO38" s="720"/>
      <c r="BP38" s="720"/>
      <c r="BQ38" s="720"/>
      <c r="BR38" s="720"/>
      <c r="BS38" s="720"/>
      <c r="BT38" s="720"/>
      <c r="BU38" s="721"/>
      <c r="BV38" s="680">
        <v>1866</v>
      </c>
      <c r="BW38" s="681"/>
      <c r="BX38" s="681"/>
      <c r="BY38" s="681"/>
      <c r="BZ38" s="681"/>
      <c r="CA38" s="681"/>
      <c r="CB38" s="727"/>
      <c r="CD38" s="719" t="s">
        <v>337</v>
      </c>
      <c r="CE38" s="720"/>
      <c r="CF38" s="720"/>
      <c r="CG38" s="720"/>
      <c r="CH38" s="720"/>
      <c r="CI38" s="720"/>
      <c r="CJ38" s="720"/>
      <c r="CK38" s="720"/>
      <c r="CL38" s="720"/>
      <c r="CM38" s="720"/>
      <c r="CN38" s="720"/>
      <c r="CO38" s="720"/>
      <c r="CP38" s="720"/>
      <c r="CQ38" s="721"/>
      <c r="CR38" s="680">
        <v>773667</v>
      </c>
      <c r="CS38" s="681"/>
      <c r="CT38" s="681"/>
      <c r="CU38" s="681"/>
      <c r="CV38" s="681"/>
      <c r="CW38" s="681"/>
      <c r="CX38" s="681"/>
      <c r="CY38" s="682"/>
      <c r="CZ38" s="683">
        <v>8</v>
      </c>
      <c r="DA38" s="701"/>
      <c r="DB38" s="701"/>
      <c r="DC38" s="702"/>
      <c r="DD38" s="686">
        <v>671014</v>
      </c>
      <c r="DE38" s="681"/>
      <c r="DF38" s="681"/>
      <c r="DG38" s="681"/>
      <c r="DH38" s="681"/>
      <c r="DI38" s="681"/>
      <c r="DJ38" s="681"/>
      <c r="DK38" s="682"/>
      <c r="DL38" s="686">
        <v>654549</v>
      </c>
      <c r="DM38" s="681"/>
      <c r="DN38" s="681"/>
      <c r="DO38" s="681"/>
      <c r="DP38" s="681"/>
      <c r="DQ38" s="681"/>
      <c r="DR38" s="681"/>
      <c r="DS38" s="681"/>
      <c r="DT38" s="681"/>
      <c r="DU38" s="681"/>
      <c r="DV38" s="682"/>
      <c r="DW38" s="683">
        <v>14.4</v>
      </c>
      <c r="DX38" s="701"/>
      <c r="DY38" s="701"/>
      <c r="DZ38" s="701"/>
      <c r="EA38" s="701"/>
      <c r="EB38" s="701"/>
      <c r="EC38" s="722"/>
    </row>
    <row r="39" spans="2:133" ht="11.25" customHeight="1" x14ac:dyDescent="0.2">
      <c r="B39" s="677" t="s">
        <v>338</v>
      </c>
      <c r="C39" s="678"/>
      <c r="D39" s="678"/>
      <c r="E39" s="678"/>
      <c r="F39" s="678"/>
      <c r="G39" s="678"/>
      <c r="H39" s="678"/>
      <c r="I39" s="678"/>
      <c r="J39" s="678"/>
      <c r="K39" s="678"/>
      <c r="L39" s="678"/>
      <c r="M39" s="678"/>
      <c r="N39" s="678"/>
      <c r="O39" s="678"/>
      <c r="P39" s="678"/>
      <c r="Q39" s="679"/>
      <c r="R39" s="680">
        <v>659646</v>
      </c>
      <c r="S39" s="681"/>
      <c r="T39" s="681"/>
      <c r="U39" s="681"/>
      <c r="V39" s="681"/>
      <c r="W39" s="681"/>
      <c r="X39" s="681"/>
      <c r="Y39" s="682"/>
      <c r="Z39" s="713">
        <v>6.5</v>
      </c>
      <c r="AA39" s="713"/>
      <c r="AB39" s="713"/>
      <c r="AC39" s="713"/>
      <c r="AD39" s="714" t="s">
        <v>233</v>
      </c>
      <c r="AE39" s="714"/>
      <c r="AF39" s="714"/>
      <c r="AG39" s="714"/>
      <c r="AH39" s="714"/>
      <c r="AI39" s="714"/>
      <c r="AJ39" s="714"/>
      <c r="AK39" s="714"/>
      <c r="AL39" s="683" t="s">
        <v>128</v>
      </c>
      <c r="AM39" s="684"/>
      <c r="AN39" s="684"/>
      <c r="AO39" s="715"/>
      <c r="AQ39" s="723" t="s">
        <v>339</v>
      </c>
      <c r="AR39" s="724"/>
      <c r="AS39" s="724"/>
      <c r="AT39" s="724"/>
      <c r="AU39" s="724"/>
      <c r="AV39" s="724"/>
      <c r="AW39" s="724"/>
      <c r="AX39" s="724"/>
      <c r="AY39" s="725"/>
      <c r="AZ39" s="680">
        <v>38021</v>
      </c>
      <c r="BA39" s="681"/>
      <c r="BB39" s="681"/>
      <c r="BC39" s="681"/>
      <c r="BD39" s="699"/>
      <c r="BE39" s="699"/>
      <c r="BF39" s="726"/>
      <c r="BG39" s="719" t="s">
        <v>340</v>
      </c>
      <c r="BH39" s="720"/>
      <c r="BI39" s="720"/>
      <c r="BJ39" s="720"/>
      <c r="BK39" s="720"/>
      <c r="BL39" s="720"/>
      <c r="BM39" s="720"/>
      <c r="BN39" s="720"/>
      <c r="BO39" s="720"/>
      <c r="BP39" s="720"/>
      <c r="BQ39" s="720"/>
      <c r="BR39" s="720"/>
      <c r="BS39" s="720"/>
      <c r="BT39" s="720"/>
      <c r="BU39" s="721"/>
      <c r="BV39" s="680">
        <v>3610</v>
      </c>
      <c r="BW39" s="681"/>
      <c r="BX39" s="681"/>
      <c r="BY39" s="681"/>
      <c r="BZ39" s="681"/>
      <c r="CA39" s="681"/>
      <c r="CB39" s="727"/>
      <c r="CD39" s="719" t="s">
        <v>341</v>
      </c>
      <c r="CE39" s="720"/>
      <c r="CF39" s="720"/>
      <c r="CG39" s="720"/>
      <c r="CH39" s="720"/>
      <c r="CI39" s="720"/>
      <c r="CJ39" s="720"/>
      <c r="CK39" s="720"/>
      <c r="CL39" s="720"/>
      <c r="CM39" s="720"/>
      <c r="CN39" s="720"/>
      <c r="CO39" s="720"/>
      <c r="CP39" s="720"/>
      <c r="CQ39" s="721"/>
      <c r="CR39" s="680">
        <v>460249</v>
      </c>
      <c r="CS39" s="699"/>
      <c r="CT39" s="699"/>
      <c r="CU39" s="699"/>
      <c r="CV39" s="699"/>
      <c r="CW39" s="699"/>
      <c r="CX39" s="699"/>
      <c r="CY39" s="700"/>
      <c r="CZ39" s="683">
        <v>4.8</v>
      </c>
      <c r="DA39" s="701"/>
      <c r="DB39" s="701"/>
      <c r="DC39" s="702"/>
      <c r="DD39" s="686">
        <v>458879</v>
      </c>
      <c r="DE39" s="699"/>
      <c r="DF39" s="699"/>
      <c r="DG39" s="699"/>
      <c r="DH39" s="699"/>
      <c r="DI39" s="699"/>
      <c r="DJ39" s="699"/>
      <c r="DK39" s="700"/>
      <c r="DL39" s="686" t="s">
        <v>342</v>
      </c>
      <c r="DM39" s="699"/>
      <c r="DN39" s="699"/>
      <c r="DO39" s="699"/>
      <c r="DP39" s="699"/>
      <c r="DQ39" s="699"/>
      <c r="DR39" s="699"/>
      <c r="DS39" s="699"/>
      <c r="DT39" s="699"/>
      <c r="DU39" s="699"/>
      <c r="DV39" s="700"/>
      <c r="DW39" s="683" t="s">
        <v>233</v>
      </c>
      <c r="DX39" s="701"/>
      <c r="DY39" s="701"/>
      <c r="DZ39" s="701"/>
      <c r="EA39" s="701"/>
      <c r="EB39" s="701"/>
      <c r="EC39" s="722"/>
    </row>
    <row r="40" spans="2:133" ht="11.25" customHeight="1" x14ac:dyDescent="0.2">
      <c r="B40" s="677" t="s">
        <v>343</v>
      </c>
      <c r="C40" s="678"/>
      <c r="D40" s="678"/>
      <c r="E40" s="678"/>
      <c r="F40" s="678"/>
      <c r="G40" s="678"/>
      <c r="H40" s="678"/>
      <c r="I40" s="678"/>
      <c r="J40" s="678"/>
      <c r="K40" s="678"/>
      <c r="L40" s="678"/>
      <c r="M40" s="678"/>
      <c r="N40" s="678"/>
      <c r="O40" s="678"/>
      <c r="P40" s="678"/>
      <c r="Q40" s="679"/>
      <c r="R40" s="680" t="s">
        <v>128</v>
      </c>
      <c r="S40" s="681"/>
      <c r="T40" s="681"/>
      <c r="U40" s="681"/>
      <c r="V40" s="681"/>
      <c r="W40" s="681"/>
      <c r="X40" s="681"/>
      <c r="Y40" s="682"/>
      <c r="Z40" s="713" t="s">
        <v>128</v>
      </c>
      <c r="AA40" s="713"/>
      <c r="AB40" s="713"/>
      <c r="AC40" s="713"/>
      <c r="AD40" s="714" t="s">
        <v>233</v>
      </c>
      <c r="AE40" s="714"/>
      <c r="AF40" s="714"/>
      <c r="AG40" s="714"/>
      <c r="AH40" s="714"/>
      <c r="AI40" s="714"/>
      <c r="AJ40" s="714"/>
      <c r="AK40" s="714"/>
      <c r="AL40" s="683" t="s">
        <v>233</v>
      </c>
      <c r="AM40" s="684"/>
      <c r="AN40" s="684"/>
      <c r="AO40" s="715"/>
      <c r="AQ40" s="723" t="s">
        <v>344</v>
      </c>
      <c r="AR40" s="724"/>
      <c r="AS40" s="724"/>
      <c r="AT40" s="724"/>
      <c r="AU40" s="724"/>
      <c r="AV40" s="724"/>
      <c r="AW40" s="724"/>
      <c r="AX40" s="724"/>
      <c r="AY40" s="725"/>
      <c r="AZ40" s="680">
        <v>540</v>
      </c>
      <c r="BA40" s="681"/>
      <c r="BB40" s="681"/>
      <c r="BC40" s="681"/>
      <c r="BD40" s="699"/>
      <c r="BE40" s="699"/>
      <c r="BF40" s="726"/>
      <c r="BG40" s="728" t="s">
        <v>345</v>
      </c>
      <c r="BH40" s="729"/>
      <c r="BI40" s="729"/>
      <c r="BJ40" s="729"/>
      <c r="BK40" s="729"/>
      <c r="BL40" s="236"/>
      <c r="BM40" s="720" t="s">
        <v>346</v>
      </c>
      <c r="BN40" s="720"/>
      <c r="BO40" s="720"/>
      <c r="BP40" s="720"/>
      <c r="BQ40" s="720"/>
      <c r="BR40" s="720"/>
      <c r="BS40" s="720"/>
      <c r="BT40" s="720"/>
      <c r="BU40" s="721"/>
      <c r="BV40" s="680">
        <v>133</v>
      </c>
      <c r="BW40" s="681"/>
      <c r="BX40" s="681"/>
      <c r="BY40" s="681"/>
      <c r="BZ40" s="681"/>
      <c r="CA40" s="681"/>
      <c r="CB40" s="727"/>
      <c r="CD40" s="719" t="s">
        <v>347</v>
      </c>
      <c r="CE40" s="720"/>
      <c r="CF40" s="720"/>
      <c r="CG40" s="720"/>
      <c r="CH40" s="720"/>
      <c r="CI40" s="720"/>
      <c r="CJ40" s="720"/>
      <c r="CK40" s="720"/>
      <c r="CL40" s="720"/>
      <c r="CM40" s="720"/>
      <c r="CN40" s="720"/>
      <c r="CO40" s="720"/>
      <c r="CP40" s="720"/>
      <c r="CQ40" s="721"/>
      <c r="CR40" s="680">
        <v>4770</v>
      </c>
      <c r="CS40" s="681"/>
      <c r="CT40" s="681"/>
      <c r="CU40" s="681"/>
      <c r="CV40" s="681"/>
      <c r="CW40" s="681"/>
      <c r="CX40" s="681"/>
      <c r="CY40" s="682"/>
      <c r="CZ40" s="683">
        <v>0</v>
      </c>
      <c r="DA40" s="701"/>
      <c r="DB40" s="701"/>
      <c r="DC40" s="702"/>
      <c r="DD40" s="686">
        <v>1460</v>
      </c>
      <c r="DE40" s="681"/>
      <c r="DF40" s="681"/>
      <c r="DG40" s="681"/>
      <c r="DH40" s="681"/>
      <c r="DI40" s="681"/>
      <c r="DJ40" s="681"/>
      <c r="DK40" s="682"/>
      <c r="DL40" s="686">
        <v>1460</v>
      </c>
      <c r="DM40" s="681"/>
      <c r="DN40" s="681"/>
      <c r="DO40" s="681"/>
      <c r="DP40" s="681"/>
      <c r="DQ40" s="681"/>
      <c r="DR40" s="681"/>
      <c r="DS40" s="681"/>
      <c r="DT40" s="681"/>
      <c r="DU40" s="681"/>
      <c r="DV40" s="682"/>
      <c r="DW40" s="683">
        <v>0</v>
      </c>
      <c r="DX40" s="701"/>
      <c r="DY40" s="701"/>
      <c r="DZ40" s="701"/>
      <c r="EA40" s="701"/>
      <c r="EB40" s="701"/>
      <c r="EC40" s="722"/>
    </row>
    <row r="41" spans="2:133" ht="11.25" customHeight="1" x14ac:dyDescent="0.2">
      <c r="B41" s="677" t="s">
        <v>348</v>
      </c>
      <c r="C41" s="678"/>
      <c r="D41" s="678"/>
      <c r="E41" s="678"/>
      <c r="F41" s="678"/>
      <c r="G41" s="678"/>
      <c r="H41" s="678"/>
      <c r="I41" s="678"/>
      <c r="J41" s="678"/>
      <c r="K41" s="678"/>
      <c r="L41" s="678"/>
      <c r="M41" s="678"/>
      <c r="N41" s="678"/>
      <c r="O41" s="678"/>
      <c r="P41" s="678"/>
      <c r="Q41" s="679"/>
      <c r="R41" s="680" t="s">
        <v>233</v>
      </c>
      <c r="S41" s="681"/>
      <c r="T41" s="681"/>
      <c r="U41" s="681"/>
      <c r="V41" s="681"/>
      <c r="W41" s="681"/>
      <c r="X41" s="681"/>
      <c r="Y41" s="682"/>
      <c r="Z41" s="713" t="s">
        <v>233</v>
      </c>
      <c r="AA41" s="713"/>
      <c r="AB41" s="713"/>
      <c r="AC41" s="713"/>
      <c r="AD41" s="714" t="s">
        <v>128</v>
      </c>
      <c r="AE41" s="714"/>
      <c r="AF41" s="714"/>
      <c r="AG41" s="714"/>
      <c r="AH41" s="714"/>
      <c r="AI41" s="714"/>
      <c r="AJ41" s="714"/>
      <c r="AK41" s="714"/>
      <c r="AL41" s="683" t="s">
        <v>233</v>
      </c>
      <c r="AM41" s="684"/>
      <c r="AN41" s="684"/>
      <c r="AO41" s="715"/>
      <c r="AQ41" s="723" t="s">
        <v>349</v>
      </c>
      <c r="AR41" s="724"/>
      <c r="AS41" s="724"/>
      <c r="AT41" s="724"/>
      <c r="AU41" s="724"/>
      <c r="AV41" s="724"/>
      <c r="AW41" s="724"/>
      <c r="AX41" s="724"/>
      <c r="AY41" s="725"/>
      <c r="AZ41" s="680">
        <v>130966</v>
      </c>
      <c r="BA41" s="681"/>
      <c r="BB41" s="681"/>
      <c r="BC41" s="681"/>
      <c r="BD41" s="699"/>
      <c r="BE41" s="699"/>
      <c r="BF41" s="726"/>
      <c r="BG41" s="728"/>
      <c r="BH41" s="729"/>
      <c r="BI41" s="729"/>
      <c r="BJ41" s="729"/>
      <c r="BK41" s="729"/>
      <c r="BL41" s="236"/>
      <c r="BM41" s="720" t="s">
        <v>350</v>
      </c>
      <c r="BN41" s="720"/>
      <c r="BO41" s="720"/>
      <c r="BP41" s="720"/>
      <c r="BQ41" s="720"/>
      <c r="BR41" s="720"/>
      <c r="BS41" s="720"/>
      <c r="BT41" s="720"/>
      <c r="BU41" s="721"/>
      <c r="BV41" s="680" t="s">
        <v>128</v>
      </c>
      <c r="BW41" s="681"/>
      <c r="BX41" s="681"/>
      <c r="BY41" s="681"/>
      <c r="BZ41" s="681"/>
      <c r="CA41" s="681"/>
      <c r="CB41" s="727"/>
      <c r="CD41" s="719" t="s">
        <v>351</v>
      </c>
      <c r="CE41" s="720"/>
      <c r="CF41" s="720"/>
      <c r="CG41" s="720"/>
      <c r="CH41" s="720"/>
      <c r="CI41" s="720"/>
      <c r="CJ41" s="720"/>
      <c r="CK41" s="720"/>
      <c r="CL41" s="720"/>
      <c r="CM41" s="720"/>
      <c r="CN41" s="720"/>
      <c r="CO41" s="720"/>
      <c r="CP41" s="720"/>
      <c r="CQ41" s="721"/>
      <c r="CR41" s="680" t="s">
        <v>233</v>
      </c>
      <c r="CS41" s="699"/>
      <c r="CT41" s="699"/>
      <c r="CU41" s="699"/>
      <c r="CV41" s="699"/>
      <c r="CW41" s="699"/>
      <c r="CX41" s="699"/>
      <c r="CY41" s="700"/>
      <c r="CZ41" s="683" t="s">
        <v>233</v>
      </c>
      <c r="DA41" s="701"/>
      <c r="DB41" s="701"/>
      <c r="DC41" s="702"/>
      <c r="DD41" s="686" t="s">
        <v>233</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352</v>
      </c>
      <c r="C42" s="678"/>
      <c r="D42" s="678"/>
      <c r="E42" s="678"/>
      <c r="F42" s="678"/>
      <c r="G42" s="678"/>
      <c r="H42" s="678"/>
      <c r="I42" s="678"/>
      <c r="J42" s="678"/>
      <c r="K42" s="678"/>
      <c r="L42" s="678"/>
      <c r="M42" s="678"/>
      <c r="N42" s="678"/>
      <c r="O42" s="678"/>
      <c r="P42" s="678"/>
      <c r="Q42" s="679"/>
      <c r="R42" s="680">
        <v>178046</v>
      </c>
      <c r="S42" s="681"/>
      <c r="T42" s="681"/>
      <c r="U42" s="681"/>
      <c r="V42" s="681"/>
      <c r="W42" s="681"/>
      <c r="X42" s="681"/>
      <c r="Y42" s="682"/>
      <c r="Z42" s="713">
        <v>1.8</v>
      </c>
      <c r="AA42" s="713"/>
      <c r="AB42" s="713"/>
      <c r="AC42" s="713"/>
      <c r="AD42" s="714" t="s">
        <v>233</v>
      </c>
      <c r="AE42" s="714"/>
      <c r="AF42" s="714"/>
      <c r="AG42" s="714"/>
      <c r="AH42" s="714"/>
      <c r="AI42" s="714"/>
      <c r="AJ42" s="714"/>
      <c r="AK42" s="714"/>
      <c r="AL42" s="683" t="s">
        <v>342</v>
      </c>
      <c r="AM42" s="684"/>
      <c r="AN42" s="684"/>
      <c r="AO42" s="715"/>
      <c r="AQ42" s="716" t="s">
        <v>353</v>
      </c>
      <c r="AR42" s="717"/>
      <c r="AS42" s="717"/>
      <c r="AT42" s="717"/>
      <c r="AU42" s="717"/>
      <c r="AV42" s="717"/>
      <c r="AW42" s="717"/>
      <c r="AX42" s="717"/>
      <c r="AY42" s="718"/>
      <c r="AZ42" s="664">
        <v>301730</v>
      </c>
      <c r="BA42" s="703"/>
      <c r="BB42" s="703"/>
      <c r="BC42" s="703"/>
      <c r="BD42" s="665"/>
      <c r="BE42" s="665"/>
      <c r="BF42" s="709"/>
      <c r="BG42" s="730"/>
      <c r="BH42" s="731"/>
      <c r="BI42" s="731"/>
      <c r="BJ42" s="731"/>
      <c r="BK42" s="731"/>
      <c r="BL42" s="237"/>
      <c r="BM42" s="710" t="s">
        <v>354</v>
      </c>
      <c r="BN42" s="710"/>
      <c r="BO42" s="710"/>
      <c r="BP42" s="710"/>
      <c r="BQ42" s="710"/>
      <c r="BR42" s="710"/>
      <c r="BS42" s="710"/>
      <c r="BT42" s="710"/>
      <c r="BU42" s="711"/>
      <c r="BV42" s="664">
        <v>247</v>
      </c>
      <c r="BW42" s="703"/>
      <c r="BX42" s="703"/>
      <c r="BY42" s="703"/>
      <c r="BZ42" s="703"/>
      <c r="CA42" s="703"/>
      <c r="CB42" s="712"/>
      <c r="CD42" s="677" t="s">
        <v>355</v>
      </c>
      <c r="CE42" s="678"/>
      <c r="CF42" s="678"/>
      <c r="CG42" s="678"/>
      <c r="CH42" s="678"/>
      <c r="CI42" s="678"/>
      <c r="CJ42" s="678"/>
      <c r="CK42" s="678"/>
      <c r="CL42" s="678"/>
      <c r="CM42" s="678"/>
      <c r="CN42" s="678"/>
      <c r="CO42" s="678"/>
      <c r="CP42" s="678"/>
      <c r="CQ42" s="679"/>
      <c r="CR42" s="680">
        <v>2944797</v>
      </c>
      <c r="CS42" s="681"/>
      <c r="CT42" s="681"/>
      <c r="CU42" s="681"/>
      <c r="CV42" s="681"/>
      <c r="CW42" s="681"/>
      <c r="CX42" s="681"/>
      <c r="CY42" s="682"/>
      <c r="CZ42" s="683">
        <v>30.5</v>
      </c>
      <c r="DA42" s="684"/>
      <c r="DB42" s="684"/>
      <c r="DC42" s="685"/>
      <c r="DD42" s="686">
        <v>575020</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356</v>
      </c>
      <c r="C43" s="662"/>
      <c r="D43" s="662"/>
      <c r="E43" s="662"/>
      <c r="F43" s="662"/>
      <c r="G43" s="662"/>
      <c r="H43" s="662"/>
      <c r="I43" s="662"/>
      <c r="J43" s="662"/>
      <c r="K43" s="662"/>
      <c r="L43" s="662"/>
      <c r="M43" s="662"/>
      <c r="N43" s="662"/>
      <c r="O43" s="662"/>
      <c r="P43" s="662"/>
      <c r="Q43" s="663"/>
      <c r="R43" s="664">
        <v>10108432</v>
      </c>
      <c r="S43" s="703"/>
      <c r="T43" s="703"/>
      <c r="U43" s="703"/>
      <c r="V43" s="703"/>
      <c r="W43" s="703"/>
      <c r="X43" s="703"/>
      <c r="Y43" s="704"/>
      <c r="Z43" s="705">
        <v>100</v>
      </c>
      <c r="AA43" s="705"/>
      <c r="AB43" s="705"/>
      <c r="AC43" s="705"/>
      <c r="AD43" s="706">
        <v>4381697</v>
      </c>
      <c r="AE43" s="706"/>
      <c r="AF43" s="706"/>
      <c r="AG43" s="706"/>
      <c r="AH43" s="706"/>
      <c r="AI43" s="706"/>
      <c r="AJ43" s="706"/>
      <c r="AK43" s="706"/>
      <c r="AL43" s="667">
        <v>100</v>
      </c>
      <c r="AM43" s="707"/>
      <c r="AN43" s="707"/>
      <c r="AO43" s="708"/>
      <c r="BV43" s="238"/>
      <c r="BW43" s="238"/>
      <c r="BX43" s="238"/>
      <c r="BY43" s="238"/>
      <c r="BZ43" s="238"/>
      <c r="CA43" s="238"/>
      <c r="CB43" s="238"/>
      <c r="CD43" s="677" t="s">
        <v>357</v>
      </c>
      <c r="CE43" s="678"/>
      <c r="CF43" s="678"/>
      <c r="CG43" s="678"/>
      <c r="CH43" s="678"/>
      <c r="CI43" s="678"/>
      <c r="CJ43" s="678"/>
      <c r="CK43" s="678"/>
      <c r="CL43" s="678"/>
      <c r="CM43" s="678"/>
      <c r="CN43" s="678"/>
      <c r="CO43" s="678"/>
      <c r="CP43" s="678"/>
      <c r="CQ43" s="679"/>
      <c r="CR43" s="680">
        <v>81744</v>
      </c>
      <c r="CS43" s="699"/>
      <c r="CT43" s="699"/>
      <c r="CU43" s="699"/>
      <c r="CV43" s="699"/>
      <c r="CW43" s="699"/>
      <c r="CX43" s="699"/>
      <c r="CY43" s="700"/>
      <c r="CZ43" s="683">
        <v>0.8</v>
      </c>
      <c r="DA43" s="701"/>
      <c r="DB43" s="701"/>
      <c r="DC43" s="702"/>
      <c r="DD43" s="686">
        <v>81744</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303</v>
      </c>
      <c r="CE44" s="694"/>
      <c r="CF44" s="677" t="s">
        <v>358</v>
      </c>
      <c r="CG44" s="678"/>
      <c r="CH44" s="678"/>
      <c r="CI44" s="678"/>
      <c r="CJ44" s="678"/>
      <c r="CK44" s="678"/>
      <c r="CL44" s="678"/>
      <c r="CM44" s="678"/>
      <c r="CN44" s="678"/>
      <c r="CO44" s="678"/>
      <c r="CP44" s="678"/>
      <c r="CQ44" s="679"/>
      <c r="CR44" s="680">
        <v>1333515</v>
      </c>
      <c r="CS44" s="681"/>
      <c r="CT44" s="681"/>
      <c r="CU44" s="681"/>
      <c r="CV44" s="681"/>
      <c r="CW44" s="681"/>
      <c r="CX44" s="681"/>
      <c r="CY44" s="682"/>
      <c r="CZ44" s="683">
        <v>13.8</v>
      </c>
      <c r="DA44" s="684"/>
      <c r="DB44" s="684"/>
      <c r="DC44" s="685"/>
      <c r="DD44" s="686">
        <v>338086</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360</v>
      </c>
      <c r="CG45" s="678"/>
      <c r="CH45" s="678"/>
      <c r="CI45" s="678"/>
      <c r="CJ45" s="678"/>
      <c r="CK45" s="678"/>
      <c r="CL45" s="678"/>
      <c r="CM45" s="678"/>
      <c r="CN45" s="678"/>
      <c r="CO45" s="678"/>
      <c r="CP45" s="678"/>
      <c r="CQ45" s="679"/>
      <c r="CR45" s="680">
        <v>629196</v>
      </c>
      <c r="CS45" s="699"/>
      <c r="CT45" s="699"/>
      <c r="CU45" s="699"/>
      <c r="CV45" s="699"/>
      <c r="CW45" s="699"/>
      <c r="CX45" s="699"/>
      <c r="CY45" s="700"/>
      <c r="CZ45" s="683">
        <v>6.5</v>
      </c>
      <c r="DA45" s="701"/>
      <c r="DB45" s="701"/>
      <c r="DC45" s="702"/>
      <c r="DD45" s="686">
        <v>48627</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362</v>
      </c>
      <c r="CG46" s="678"/>
      <c r="CH46" s="678"/>
      <c r="CI46" s="678"/>
      <c r="CJ46" s="678"/>
      <c r="CK46" s="678"/>
      <c r="CL46" s="678"/>
      <c r="CM46" s="678"/>
      <c r="CN46" s="678"/>
      <c r="CO46" s="678"/>
      <c r="CP46" s="678"/>
      <c r="CQ46" s="679"/>
      <c r="CR46" s="680">
        <v>619259</v>
      </c>
      <c r="CS46" s="681"/>
      <c r="CT46" s="681"/>
      <c r="CU46" s="681"/>
      <c r="CV46" s="681"/>
      <c r="CW46" s="681"/>
      <c r="CX46" s="681"/>
      <c r="CY46" s="682"/>
      <c r="CZ46" s="683">
        <v>6.4</v>
      </c>
      <c r="DA46" s="684"/>
      <c r="DB46" s="684"/>
      <c r="DC46" s="685"/>
      <c r="DD46" s="686">
        <v>235820</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364</v>
      </c>
      <c r="CG47" s="678"/>
      <c r="CH47" s="678"/>
      <c r="CI47" s="678"/>
      <c r="CJ47" s="678"/>
      <c r="CK47" s="678"/>
      <c r="CL47" s="678"/>
      <c r="CM47" s="678"/>
      <c r="CN47" s="678"/>
      <c r="CO47" s="678"/>
      <c r="CP47" s="678"/>
      <c r="CQ47" s="679"/>
      <c r="CR47" s="680">
        <v>1611282</v>
      </c>
      <c r="CS47" s="699"/>
      <c r="CT47" s="699"/>
      <c r="CU47" s="699"/>
      <c r="CV47" s="699"/>
      <c r="CW47" s="699"/>
      <c r="CX47" s="699"/>
      <c r="CY47" s="700"/>
      <c r="CZ47" s="683">
        <v>16.7</v>
      </c>
      <c r="DA47" s="701"/>
      <c r="DB47" s="701"/>
      <c r="DC47" s="702"/>
      <c r="DD47" s="686">
        <v>236934</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365</v>
      </c>
      <c r="CG48" s="678"/>
      <c r="CH48" s="678"/>
      <c r="CI48" s="678"/>
      <c r="CJ48" s="678"/>
      <c r="CK48" s="678"/>
      <c r="CL48" s="678"/>
      <c r="CM48" s="678"/>
      <c r="CN48" s="678"/>
      <c r="CO48" s="678"/>
      <c r="CP48" s="678"/>
      <c r="CQ48" s="679"/>
      <c r="CR48" s="680" t="s">
        <v>128</v>
      </c>
      <c r="CS48" s="681"/>
      <c r="CT48" s="681"/>
      <c r="CU48" s="681"/>
      <c r="CV48" s="681"/>
      <c r="CW48" s="681"/>
      <c r="CX48" s="681"/>
      <c r="CY48" s="682"/>
      <c r="CZ48" s="683" t="s">
        <v>128</v>
      </c>
      <c r="DA48" s="684"/>
      <c r="DB48" s="684"/>
      <c r="DC48" s="685"/>
      <c r="DD48" s="686" t="s">
        <v>342</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366</v>
      </c>
      <c r="CE49" s="662"/>
      <c r="CF49" s="662"/>
      <c r="CG49" s="662"/>
      <c r="CH49" s="662"/>
      <c r="CI49" s="662"/>
      <c r="CJ49" s="662"/>
      <c r="CK49" s="662"/>
      <c r="CL49" s="662"/>
      <c r="CM49" s="662"/>
      <c r="CN49" s="662"/>
      <c r="CO49" s="662"/>
      <c r="CP49" s="662"/>
      <c r="CQ49" s="663"/>
      <c r="CR49" s="664">
        <v>9659685</v>
      </c>
      <c r="CS49" s="665"/>
      <c r="CT49" s="665"/>
      <c r="CU49" s="665"/>
      <c r="CV49" s="665"/>
      <c r="CW49" s="665"/>
      <c r="CX49" s="665"/>
      <c r="CY49" s="666"/>
      <c r="CZ49" s="667">
        <v>100</v>
      </c>
      <c r="DA49" s="668"/>
      <c r="DB49" s="668"/>
      <c r="DC49" s="669"/>
      <c r="DD49" s="670">
        <v>5447609</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nCmY+K2Rp531QQTZCGHfQ4vAL01L5UFKvKvyJyHhcjLzPQnM36kXR6JgiEPxQ18ity3VzOr0CQCDcvkbjirA2Q==" saltValue="198HdVQHRyP2TUBEGGlm9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368</v>
      </c>
      <c r="DK2" s="1206"/>
      <c r="DL2" s="1206"/>
      <c r="DM2" s="1206"/>
      <c r="DN2" s="1206"/>
      <c r="DO2" s="1207"/>
      <c r="DP2" s="251"/>
      <c r="DQ2" s="1205" t="s">
        <v>369</v>
      </c>
      <c r="DR2" s="1206"/>
      <c r="DS2" s="1206"/>
      <c r="DT2" s="1206"/>
      <c r="DU2" s="1206"/>
      <c r="DV2" s="1206"/>
      <c r="DW2" s="1206"/>
      <c r="DX2" s="1206"/>
      <c r="DY2" s="1206"/>
      <c r="DZ2" s="1207"/>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58" t="s">
        <v>370</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90" t="s">
        <v>372</v>
      </c>
      <c r="B5" s="1091"/>
      <c r="C5" s="1091"/>
      <c r="D5" s="1091"/>
      <c r="E5" s="1091"/>
      <c r="F5" s="1091"/>
      <c r="G5" s="1091"/>
      <c r="H5" s="1091"/>
      <c r="I5" s="1091"/>
      <c r="J5" s="1091"/>
      <c r="K5" s="1091"/>
      <c r="L5" s="1091"/>
      <c r="M5" s="1091"/>
      <c r="N5" s="1091"/>
      <c r="O5" s="1091"/>
      <c r="P5" s="1092"/>
      <c r="Q5" s="1096" t="s">
        <v>373</v>
      </c>
      <c r="R5" s="1097"/>
      <c r="S5" s="1097"/>
      <c r="T5" s="1097"/>
      <c r="U5" s="1098"/>
      <c r="V5" s="1096" t="s">
        <v>374</v>
      </c>
      <c r="W5" s="1097"/>
      <c r="X5" s="1097"/>
      <c r="Y5" s="1097"/>
      <c r="Z5" s="1098"/>
      <c r="AA5" s="1096" t="s">
        <v>375</v>
      </c>
      <c r="AB5" s="1097"/>
      <c r="AC5" s="1097"/>
      <c r="AD5" s="1097"/>
      <c r="AE5" s="1097"/>
      <c r="AF5" s="1208" t="s">
        <v>376</v>
      </c>
      <c r="AG5" s="1097"/>
      <c r="AH5" s="1097"/>
      <c r="AI5" s="1097"/>
      <c r="AJ5" s="1112"/>
      <c r="AK5" s="1097" t="s">
        <v>377</v>
      </c>
      <c r="AL5" s="1097"/>
      <c r="AM5" s="1097"/>
      <c r="AN5" s="1097"/>
      <c r="AO5" s="1098"/>
      <c r="AP5" s="1096" t="s">
        <v>378</v>
      </c>
      <c r="AQ5" s="1097"/>
      <c r="AR5" s="1097"/>
      <c r="AS5" s="1097"/>
      <c r="AT5" s="1098"/>
      <c r="AU5" s="1096" t="s">
        <v>379</v>
      </c>
      <c r="AV5" s="1097"/>
      <c r="AW5" s="1097"/>
      <c r="AX5" s="1097"/>
      <c r="AY5" s="1112"/>
      <c r="AZ5" s="258"/>
      <c r="BA5" s="258"/>
      <c r="BB5" s="258"/>
      <c r="BC5" s="258"/>
      <c r="BD5" s="258"/>
      <c r="BE5" s="259"/>
      <c r="BF5" s="259"/>
      <c r="BG5" s="259"/>
      <c r="BH5" s="259"/>
      <c r="BI5" s="259"/>
      <c r="BJ5" s="259"/>
      <c r="BK5" s="259"/>
      <c r="BL5" s="259"/>
      <c r="BM5" s="259"/>
      <c r="BN5" s="259"/>
      <c r="BO5" s="259"/>
      <c r="BP5" s="259"/>
      <c r="BQ5" s="1090" t="s">
        <v>380</v>
      </c>
      <c r="BR5" s="1091"/>
      <c r="BS5" s="1091"/>
      <c r="BT5" s="1091"/>
      <c r="BU5" s="1091"/>
      <c r="BV5" s="1091"/>
      <c r="BW5" s="1091"/>
      <c r="BX5" s="1091"/>
      <c r="BY5" s="1091"/>
      <c r="BZ5" s="1091"/>
      <c r="CA5" s="1091"/>
      <c r="CB5" s="1091"/>
      <c r="CC5" s="1091"/>
      <c r="CD5" s="1091"/>
      <c r="CE5" s="1091"/>
      <c r="CF5" s="1091"/>
      <c r="CG5" s="1092"/>
      <c r="CH5" s="1096" t="s">
        <v>381</v>
      </c>
      <c r="CI5" s="1097"/>
      <c r="CJ5" s="1097"/>
      <c r="CK5" s="1097"/>
      <c r="CL5" s="1098"/>
      <c r="CM5" s="1096" t="s">
        <v>382</v>
      </c>
      <c r="CN5" s="1097"/>
      <c r="CO5" s="1097"/>
      <c r="CP5" s="1097"/>
      <c r="CQ5" s="1098"/>
      <c r="CR5" s="1096" t="s">
        <v>383</v>
      </c>
      <c r="CS5" s="1097"/>
      <c r="CT5" s="1097"/>
      <c r="CU5" s="1097"/>
      <c r="CV5" s="1098"/>
      <c r="CW5" s="1096" t="s">
        <v>384</v>
      </c>
      <c r="CX5" s="1097"/>
      <c r="CY5" s="1097"/>
      <c r="CZ5" s="1097"/>
      <c r="DA5" s="1098"/>
      <c r="DB5" s="1096" t="s">
        <v>385</v>
      </c>
      <c r="DC5" s="1097"/>
      <c r="DD5" s="1097"/>
      <c r="DE5" s="1097"/>
      <c r="DF5" s="1098"/>
      <c r="DG5" s="1193" t="s">
        <v>386</v>
      </c>
      <c r="DH5" s="1194"/>
      <c r="DI5" s="1194"/>
      <c r="DJ5" s="1194"/>
      <c r="DK5" s="1195"/>
      <c r="DL5" s="1193" t="s">
        <v>387</v>
      </c>
      <c r="DM5" s="1194"/>
      <c r="DN5" s="1194"/>
      <c r="DO5" s="1194"/>
      <c r="DP5" s="1195"/>
      <c r="DQ5" s="1096" t="s">
        <v>388</v>
      </c>
      <c r="DR5" s="1097"/>
      <c r="DS5" s="1097"/>
      <c r="DT5" s="1097"/>
      <c r="DU5" s="1098"/>
      <c r="DV5" s="1096" t="s">
        <v>379</v>
      </c>
      <c r="DW5" s="1097"/>
      <c r="DX5" s="1097"/>
      <c r="DY5" s="1097"/>
      <c r="DZ5" s="1112"/>
      <c r="EA5" s="256"/>
    </row>
    <row r="6" spans="1:131" s="257" customFormat="1" ht="26.25" customHeight="1" thickBot="1" x14ac:dyDescent="0.25">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2">
      <c r="A7" s="260">
        <v>1</v>
      </c>
      <c r="B7" s="1145" t="s">
        <v>389</v>
      </c>
      <c r="C7" s="1146"/>
      <c r="D7" s="1146"/>
      <c r="E7" s="1146"/>
      <c r="F7" s="1146"/>
      <c r="G7" s="1146"/>
      <c r="H7" s="1146"/>
      <c r="I7" s="1146"/>
      <c r="J7" s="1146"/>
      <c r="K7" s="1146"/>
      <c r="L7" s="1146"/>
      <c r="M7" s="1146"/>
      <c r="N7" s="1146"/>
      <c r="O7" s="1146"/>
      <c r="P7" s="1147"/>
      <c r="Q7" s="1199">
        <v>10108</v>
      </c>
      <c r="R7" s="1200"/>
      <c r="S7" s="1200"/>
      <c r="T7" s="1200"/>
      <c r="U7" s="1200"/>
      <c r="V7" s="1200">
        <v>9660</v>
      </c>
      <c r="W7" s="1200"/>
      <c r="X7" s="1200"/>
      <c r="Y7" s="1200"/>
      <c r="Z7" s="1200"/>
      <c r="AA7" s="1200">
        <v>449</v>
      </c>
      <c r="AB7" s="1200"/>
      <c r="AC7" s="1200"/>
      <c r="AD7" s="1200"/>
      <c r="AE7" s="1201"/>
      <c r="AF7" s="1202">
        <v>15</v>
      </c>
      <c r="AG7" s="1203"/>
      <c r="AH7" s="1203"/>
      <c r="AI7" s="1203"/>
      <c r="AJ7" s="1204"/>
      <c r="AK7" s="1186">
        <v>15</v>
      </c>
      <c r="AL7" s="1187"/>
      <c r="AM7" s="1187"/>
      <c r="AN7" s="1187"/>
      <c r="AO7" s="1187"/>
      <c r="AP7" s="1187">
        <v>6177</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c r="BT7" s="1191"/>
      <c r="BU7" s="1191"/>
      <c r="BV7" s="1191"/>
      <c r="BW7" s="1191"/>
      <c r="BX7" s="1191"/>
      <c r="BY7" s="1191"/>
      <c r="BZ7" s="1191"/>
      <c r="CA7" s="1191"/>
      <c r="CB7" s="1191"/>
      <c r="CC7" s="1191"/>
      <c r="CD7" s="1191"/>
      <c r="CE7" s="1191"/>
      <c r="CF7" s="1191"/>
      <c r="CG7" s="1192"/>
      <c r="CH7" s="1183"/>
      <c r="CI7" s="1184"/>
      <c r="CJ7" s="1184"/>
      <c r="CK7" s="1184"/>
      <c r="CL7" s="1185"/>
      <c r="CM7" s="1183"/>
      <c r="CN7" s="1184"/>
      <c r="CO7" s="1184"/>
      <c r="CP7" s="1184"/>
      <c r="CQ7" s="1185"/>
      <c r="CR7" s="1183"/>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x14ac:dyDescent="0.2">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2">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2">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2">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2">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2">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2">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2">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2">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2">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2">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2">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2">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5">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2">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390</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5">
      <c r="A23" s="266" t="s">
        <v>391</v>
      </c>
      <c r="B23" s="1039" t="s">
        <v>392</v>
      </c>
      <c r="C23" s="1040"/>
      <c r="D23" s="1040"/>
      <c r="E23" s="1040"/>
      <c r="F23" s="1040"/>
      <c r="G23" s="1040"/>
      <c r="H23" s="1040"/>
      <c r="I23" s="1040"/>
      <c r="J23" s="1040"/>
      <c r="K23" s="1040"/>
      <c r="L23" s="1040"/>
      <c r="M23" s="1040"/>
      <c r="N23" s="1040"/>
      <c r="O23" s="1040"/>
      <c r="P23" s="1041"/>
      <c r="Q23" s="1163">
        <v>10108</v>
      </c>
      <c r="R23" s="1164"/>
      <c r="S23" s="1164"/>
      <c r="T23" s="1164"/>
      <c r="U23" s="1164"/>
      <c r="V23" s="1164">
        <v>9660</v>
      </c>
      <c r="W23" s="1164"/>
      <c r="X23" s="1164"/>
      <c r="Y23" s="1164"/>
      <c r="Z23" s="1164"/>
      <c r="AA23" s="1164">
        <v>449</v>
      </c>
      <c r="AB23" s="1164"/>
      <c r="AC23" s="1164"/>
      <c r="AD23" s="1164"/>
      <c r="AE23" s="1165"/>
      <c r="AF23" s="1166">
        <v>15</v>
      </c>
      <c r="AG23" s="1164"/>
      <c r="AH23" s="1164"/>
      <c r="AI23" s="1164"/>
      <c r="AJ23" s="1167"/>
      <c r="AK23" s="1168"/>
      <c r="AL23" s="1169"/>
      <c r="AM23" s="1169"/>
      <c r="AN23" s="1169"/>
      <c r="AO23" s="1169"/>
      <c r="AP23" s="1164">
        <v>6177</v>
      </c>
      <c r="AQ23" s="1164"/>
      <c r="AR23" s="1164"/>
      <c r="AS23" s="1164"/>
      <c r="AT23" s="1164"/>
      <c r="AU23" s="1170"/>
      <c r="AV23" s="1170"/>
      <c r="AW23" s="1170"/>
      <c r="AX23" s="1170"/>
      <c r="AY23" s="1171"/>
      <c r="AZ23" s="1160" t="s">
        <v>393</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2">
      <c r="A24" s="1159" t="s">
        <v>394</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5">
      <c r="A25" s="1158" t="s">
        <v>395</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2">
      <c r="A26" s="1090" t="s">
        <v>372</v>
      </c>
      <c r="B26" s="1091"/>
      <c r="C26" s="1091"/>
      <c r="D26" s="1091"/>
      <c r="E26" s="1091"/>
      <c r="F26" s="1091"/>
      <c r="G26" s="1091"/>
      <c r="H26" s="1091"/>
      <c r="I26" s="1091"/>
      <c r="J26" s="1091"/>
      <c r="K26" s="1091"/>
      <c r="L26" s="1091"/>
      <c r="M26" s="1091"/>
      <c r="N26" s="1091"/>
      <c r="O26" s="1091"/>
      <c r="P26" s="1092"/>
      <c r="Q26" s="1096" t="s">
        <v>396</v>
      </c>
      <c r="R26" s="1097"/>
      <c r="S26" s="1097"/>
      <c r="T26" s="1097"/>
      <c r="U26" s="1098"/>
      <c r="V26" s="1096" t="s">
        <v>397</v>
      </c>
      <c r="W26" s="1097"/>
      <c r="X26" s="1097"/>
      <c r="Y26" s="1097"/>
      <c r="Z26" s="1098"/>
      <c r="AA26" s="1096" t="s">
        <v>398</v>
      </c>
      <c r="AB26" s="1097"/>
      <c r="AC26" s="1097"/>
      <c r="AD26" s="1097"/>
      <c r="AE26" s="1097"/>
      <c r="AF26" s="1154" t="s">
        <v>399</v>
      </c>
      <c r="AG26" s="1103"/>
      <c r="AH26" s="1103"/>
      <c r="AI26" s="1103"/>
      <c r="AJ26" s="1155"/>
      <c r="AK26" s="1097" t="s">
        <v>400</v>
      </c>
      <c r="AL26" s="1097"/>
      <c r="AM26" s="1097"/>
      <c r="AN26" s="1097"/>
      <c r="AO26" s="1098"/>
      <c r="AP26" s="1096" t="s">
        <v>401</v>
      </c>
      <c r="AQ26" s="1097"/>
      <c r="AR26" s="1097"/>
      <c r="AS26" s="1097"/>
      <c r="AT26" s="1098"/>
      <c r="AU26" s="1096" t="s">
        <v>402</v>
      </c>
      <c r="AV26" s="1097"/>
      <c r="AW26" s="1097"/>
      <c r="AX26" s="1097"/>
      <c r="AY26" s="1098"/>
      <c r="AZ26" s="1096" t="s">
        <v>403</v>
      </c>
      <c r="BA26" s="1097"/>
      <c r="BB26" s="1097"/>
      <c r="BC26" s="1097"/>
      <c r="BD26" s="1098"/>
      <c r="BE26" s="1096" t="s">
        <v>379</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5">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2">
      <c r="A28" s="268">
        <v>1</v>
      </c>
      <c r="B28" s="1145" t="s">
        <v>404</v>
      </c>
      <c r="C28" s="1146"/>
      <c r="D28" s="1146"/>
      <c r="E28" s="1146"/>
      <c r="F28" s="1146"/>
      <c r="G28" s="1146"/>
      <c r="H28" s="1146"/>
      <c r="I28" s="1146"/>
      <c r="J28" s="1146"/>
      <c r="K28" s="1146"/>
      <c r="L28" s="1146"/>
      <c r="M28" s="1146"/>
      <c r="N28" s="1146"/>
      <c r="O28" s="1146"/>
      <c r="P28" s="1147"/>
      <c r="Q28" s="1148">
        <v>1580</v>
      </c>
      <c r="R28" s="1149"/>
      <c r="S28" s="1149"/>
      <c r="T28" s="1149"/>
      <c r="U28" s="1149"/>
      <c r="V28" s="1149">
        <v>1509</v>
      </c>
      <c r="W28" s="1149"/>
      <c r="X28" s="1149"/>
      <c r="Y28" s="1149"/>
      <c r="Z28" s="1149"/>
      <c r="AA28" s="1149">
        <v>70</v>
      </c>
      <c r="AB28" s="1149"/>
      <c r="AC28" s="1149"/>
      <c r="AD28" s="1149"/>
      <c r="AE28" s="1150"/>
      <c r="AF28" s="1151">
        <v>70</v>
      </c>
      <c r="AG28" s="1149"/>
      <c r="AH28" s="1149"/>
      <c r="AI28" s="1149"/>
      <c r="AJ28" s="1152"/>
      <c r="AK28" s="1153">
        <v>100</v>
      </c>
      <c r="AL28" s="1141"/>
      <c r="AM28" s="1141"/>
      <c r="AN28" s="1141"/>
      <c r="AO28" s="1141"/>
      <c r="AP28" s="1141" t="s">
        <v>601</v>
      </c>
      <c r="AQ28" s="1141"/>
      <c r="AR28" s="1141"/>
      <c r="AS28" s="1141"/>
      <c r="AT28" s="1141"/>
      <c r="AU28" s="1141" t="s">
        <v>601</v>
      </c>
      <c r="AV28" s="1141"/>
      <c r="AW28" s="1141"/>
      <c r="AX28" s="1141"/>
      <c r="AY28" s="1141"/>
      <c r="AZ28" s="1142" t="s">
        <v>128</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2">
      <c r="A29" s="268">
        <v>2</v>
      </c>
      <c r="B29" s="1132" t="s">
        <v>405</v>
      </c>
      <c r="C29" s="1133"/>
      <c r="D29" s="1133"/>
      <c r="E29" s="1133"/>
      <c r="F29" s="1133"/>
      <c r="G29" s="1133"/>
      <c r="H29" s="1133"/>
      <c r="I29" s="1133"/>
      <c r="J29" s="1133"/>
      <c r="K29" s="1133"/>
      <c r="L29" s="1133"/>
      <c r="M29" s="1133"/>
      <c r="N29" s="1133"/>
      <c r="O29" s="1133"/>
      <c r="P29" s="1134"/>
      <c r="Q29" s="1138">
        <v>46</v>
      </c>
      <c r="R29" s="1139"/>
      <c r="S29" s="1139"/>
      <c r="T29" s="1139"/>
      <c r="U29" s="1139"/>
      <c r="V29" s="1139">
        <v>46</v>
      </c>
      <c r="W29" s="1139"/>
      <c r="X29" s="1139"/>
      <c r="Y29" s="1139"/>
      <c r="Z29" s="1139"/>
      <c r="AA29" s="1139" t="s">
        <v>601</v>
      </c>
      <c r="AB29" s="1139"/>
      <c r="AC29" s="1139"/>
      <c r="AD29" s="1139"/>
      <c r="AE29" s="1140"/>
      <c r="AF29" s="1114" t="s">
        <v>128</v>
      </c>
      <c r="AG29" s="1115"/>
      <c r="AH29" s="1115"/>
      <c r="AI29" s="1115"/>
      <c r="AJ29" s="1116"/>
      <c r="AK29" s="1075">
        <v>31</v>
      </c>
      <c r="AL29" s="1066"/>
      <c r="AM29" s="1066"/>
      <c r="AN29" s="1066"/>
      <c r="AO29" s="1066"/>
      <c r="AP29" s="1066" t="s">
        <v>601</v>
      </c>
      <c r="AQ29" s="1066"/>
      <c r="AR29" s="1066"/>
      <c r="AS29" s="1066"/>
      <c r="AT29" s="1066"/>
      <c r="AU29" s="1066" t="s">
        <v>601</v>
      </c>
      <c r="AV29" s="1066"/>
      <c r="AW29" s="1066"/>
      <c r="AX29" s="1066"/>
      <c r="AY29" s="1066"/>
      <c r="AZ29" s="1137" t="s">
        <v>128</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2">
      <c r="A30" s="268">
        <v>3</v>
      </c>
      <c r="B30" s="1132" t="s">
        <v>406</v>
      </c>
      <c r="C30" s="1133"/>
      <c r="D30" s="1133"/>
      <c r="E30" s="1133"/>
      <c r="F30" s="1133"/>
      <c r="G30" s="1133"/>
      <c r="H30" s="1133"/>
      <c r="I30" s="1133"/>
      <c r="J30" s="1133"/>
      <c r="K30" s="1133"/>
      <c r="L30" s="1133"/>
      <c r="M30" s="1133"/>
      <c r="N30" s="1133"/>
      <c r="O30" s="1133"/>
      <c r="P30" s="1134"/>
      <c r="Q30" s="1138">
        <v>1103</v>
      </c>
      <c r="R30" s="1139"/>
      <c r="S30" s="1139"/>
      <c r="T30" s="1139"/>
      <c r="U30" s="1139"/>
      <c r="V30" s="1139">
        <v>1016</v>
      </c>
      <c r="W30" s="1139"/>
      <c r="X30" s="1139"/>
      <c r="Y30" s="1139"/>
      <c r="Z30" s="1139"/>
      <c r="AA30" s="1139">
        <v>87</v>
      </c>
      <c r="AB30" s="1139"/>
      <c r="AC30" s="1139"/>
      <c r="AD30" s="1139"/>
      <c r="AE30" s="1140"/>
      <c r="AF30" s="1114">
        <v>87</v>
      </c>
      <c r="AG30" s="1115"/>
      <c r="AH30" s="1115"/>
      <c r="AI30" s="1115"/>
      <c r="AJ30" s="1116"/>
      <c r="AK30" s="1075">
        <v>137</v>
      </c>
      <c r="AL30" s="1066"/>
      <c r="AM30" s="1066"/>
      <c r="AN30" s="1066"/>
      <c r="AO30" s="1066"/>
      <c r="AP30" s="1066" t="s">
        <v>601</v>
      </c>
      <c r="AQ30" s="1066"/>
      <c r="AR30" s="1066"/>
      <c r="AS30" s="1066"/>
      <c r="AT30" s="1066"/>
      <c r="AU30" s="1066" t="s">
        <v>601</v>
      </c>
      <c r="AV30" s="1066"/>
      <c r="AW30" s="1066"/>
      <c r="AX30" s="1066"/>
      <c r="AY30" s="1066"/>
      <c r="AZ30" s="1137" t="s">
        <v>128</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2">
      <c r="A31" s="268">
        <v>4</v>
      </c>
      <c r="B31" s="1132" t="s">
        <v>407</v>
      </c>
      <c r="C31" s="1133"/>
      <c r="D31" s="1133"/>
      <c r="E31" s="1133"/>
      <c r="F31" s="1133"/>
      <c r="G31" s="1133"/>
      <c r="H31" s="1133"/>
      <c r="I31" s="1133"/>
      <c r="J31" s="1133"/>
      <c r="K31" s="1133"/>
      <c r="L31" s="1133"/>
      <c r="M31" s="1133"/>
      <c r="N31" s="1133"/>
      <c r="O31" s="1133"/>
      <c r="P31" s="1134"/>
      <c r="Q31" s="1138">
        <v>18</v>
      </c>
      <c r="R31" s="1139"/>
      <c r="S31" s="1139"/>
      <c r="T31" s="1139"/>
      <c r="U31" s="1139"/>
      <c r="V31" s="1139">
        <v>18</v>
      </c>
      <c r="W31" s="1139"/>
      <c r="X31" s="1139"/>
      <c r="Y31" s="1139"/>
      <c r="Z31" s="1139"/>
      <c r="AA31" s="1139" t="s">
        <v>601</v>
      </c>
      <c r="AB31" s="1139"/>
      <c r="AC31" s="1139"/>
      <c r="AD31" s="1139"/>
      <c r="AE31" s="1140"/>
      <c r="AF31" s="1114" t="s">
        <v>408</v>
      </c>
      <c r="AG31" s="1115"/>
      <c r="AH31" s="1115"/>
      <c r="AI31" s="1115"/>
      <c r="AJ31" s="1116"/>
      <c r="AK31" s="1075">
        <v>13</v>
      </c>
      <c r="AL31" s="1066"/>
      <c r="AM31" s="1066"/>
      <c r="AN31" s="1066"/>
      <c r="AO31" s="1066"/>
      <c r="AP31" s="1066" t="s">
        <v>601</v>
      </c>
      <c r="AQ31" s="1066"/>
      <c r="AR31" s="1066"/>
      <c r="AS31" s="1066"/>
      <c r="AT31" s="1066"/>
      <c r="AU31" s="1066" t="s">
        <v>601</v>
      </c>
      <c r="AV31" s="1066"/>
      <c r="AW31" s="1066"/>
      <c r="AX31" s="1066"/>
      <c r="AY31" s="1066"/>
      <c r="AZ31" s="1137" t="s">
        <v>128</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2">
      <c r="A32" s="268">
        <v>5</v>
      </c>
      <c r="B32" s="1132" t="s">
        <v>409</v>
      </c>
      <c r="C32" s="1133"/>
      <c r="D32" s="1133"/>
      <c r="E32" s="1133"/>
      <c r="F32" s="1133"/>
      <c r="G32" s="1133"/>
      <c r="H32" s="1133"/>
      <c r="I32" s="1133"/>
      <c r="J32" s="1133"/>
      <c r="K32" s="1133"/>
      <c r="L32" s="1133"/>
      <c r="M32" s="1133"/>
      <c r="N32" s="1133"/>
      <c r="O32" s="1133"/>
      <c r="P32" s="1134"/>
      <c r="Q32" s="1138">
        <v>159</v>
      </c>
      <c r="R32" s="1139"/>
      <c r="S32" s="1139"/>
      <c r="T32" s="1139"/>
      <c r="U32" s="1139"/>
      <c r="V32" s="1139">
        <v>159</v>
      </c>
      <c r="W32" s="1139"/>
      <c r="X32" s="1139"/>
      <c r="Y32" s="1139"/>
      <c r="Z32" s="1139"/>
      <c r="AA32" s="1139" t="s">
        <v>601</v>
      </c>
      <c r="AB32" s="1139"/>
      <c r="AC32" s="1139"/>
      <c r="AD32" s="1139"/>
      <c r="AE32" s="1140"/>
      <c r="AF32" s="1114" t="s">
        <v>128</v>
      </c>
      <c r="AG32" s="1115"/>
      <c r="AH32" s="1115"/>
      <c r="AI32" s="1115"/>
      <c r="AJ32" s="1116"/>
      <c r="AK32" s="1075">
        <v>151</v>
      </c>
      <c r="AL32" s="1066"/>
      <c r="AM32" s="1066"/>
      <c r="AN32" s="1066"/>
      <c r="AO32" s="1066"/>
      <c r="AP32" s="1066" t="s">
        <v>601</v>
      </c>
      <c r="AQ32" s="1066"/>
      <c r="AR32" s="1066"/>
      <c r="AS32" s="1066"/>
      <c r="AT32" s="1066"/>
      <c r="AU32" s="1066" t="s">
        <v>601</v>
      </c>
      <c r="AV32" s="1066"/>
      <c r="AW32" s="1066"/>
      <c r="AX32" s="1066"/>
      <c r="AY32" s="1066"/>
      <c r="AZ32" s="1137" t="s">
        <v>128</v>
      </c>
      <c r="BA32" s="1137"/>
      <c r="BB32" s="1137"/>
      <c r="BC32" s="1137"/>
      <c r="BD32" s="1137"/>
      <c r="BE32" s="1127"/>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2">
      <c r="A33" s="268">
        <v>6</v>
      </c>
      <c r="B33" s="1132" t="s">
        <v>410</v>
      </c>
      <c r="C33" s="1133"/>
      <c r="D33" s="1133"/>
      <c r="E33" s="1133"/>
      <c r="F33" s="1133"/>
      <c r="G33" s="1133"/>
      <c r="H33" s="1133"/>
      <c r="I33" s="1133"/>
      <c r="J33" s="1133"/>
      <c r="K33" s="1133"/>
      <c r="L33" s="1133"/>
      <c r="M33" s="1133"/>
      <c r="N33" s="1133"/>
      <c r="O33" s="1133"/>
      <c r="P33" s="1134"/>
      <c r="Q33" s="1138">
        <v>159</v>
      </c>
      <c r="R33" s="1139"/>
      <c r="S33" s="1139"/>
      <c r="T33" s="1139"/>
      <c r="U33" s="1139"/>
      <c r="V33" s="1139">
        <v>115</v>
      </c>
      <c r="W33" s="1139"/>
      <c r="X33" s="1139"/>
      <c r="Y33" s="1139"/>
      <c r="Z33" s="1139"/>
      <c r="AA33" s="1139">
        <v>43</v>
      </c>
      <c r="AB33" s="1139"/>
      <c r="AC33" s="1139"/>
      <c r="AD33" s="1139"/>
      <c r="AE33" s="1140"/>
      <c r="AF33" s="1114">
        <v>601</v>
      </c>
      <c r="AG33" s="1115"/>
      <c r="AH33" s="1115"/>
      <c r="AI33" s="1115"/>
      <c r="AJ33" s="1116"/>
      <c r="AK33" s="1075">
        <v>0</v>
      </c>
      <c r="AL33" s="1066"/>
      <c r="AM33" s="1066"/>
      <c r="AN33" s="1066"/>
      <c r="AO33" s="1066"/>
      <c r="AP33" s="1066" t="s">
        <v>601</v>
      </c>
      <c r="AQ33" s="1066"/>
      <c r="AR33" s="1066"/>
      <c r="AS33" s="1066"/>
      <c r="AT33" s="1066"/>
      <c r="AU33" s="1066" t="s">
        <v>601</v>
      </c>
      <c r="AV33" s="1066"/>
      <c r="AW33" s="1066"/>
      <c r="AX33" s="1066"/>
      <c r="AY33" s="1066"/>
      <c r="AZ33" s="1137" t="s">
        <v>128</v>
      </c>
      <c r="BA33" s="1137"/>
      <c r="BB33" s="1137"/>
      <c r="BC33" s="1137"/>
      <c r="BD33" s="1137"/>
      <c r="BE33" s="1127" t="s">
        <v>411</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2">
      <c r="A34" s="268">
        <v>7</v>
      </c>
      <c r="B34" s="1132" t="s">
        <v>412</v>
      </c>
      <c r="C34" s="1133"/>
      <c r="D34" s="1133"/>
      <c r="E34" s="1133"/>
      <c r="F34" s="1133"/>
      <c r="G34" s="1133"/>
      <c r="H34" s="1133"/>
      <c r="I34" s="1133"/>
      <c r="J34" s="1133"/>
      <c r="K34" s="1133"/>
      <c r="L34" s="1133"/>
      <c r="M34" s="1133"/>
      <c r="N34" s="1133"/>
      <c r="O34" s="1133"/>
      <c r="P34" s="1134"/>
      <c r="Q34" s="1138">
        <v>233</v>
      </c>
      <c r="R34" s="1139"/>
      <c r="S34" s="1139"/>
      <c r="T34" s="1139"/>
      <c r="U34" s="1139"/>
      <c r="V34" s="1139">
        <v>215</v>
      </c>
      <c r="W34" s="1139"/>
      <c r="X34" s="1139"/>
      <c r="Y34" s="1139"/>
      <c r="Z34" s="1139"/>
      <c r="AA34" s="1139">
        <v>18</v>
      </c>
      <c r="AB34" s="1139"/>
      <c r="AC34" s="1139"/>
      <c r="AD34" s="1139"/>
      <c r="AE34" s="1140"/>
      <c r="AF34" s="1114">
        <v>18</v>
      </c>
      <c r="AG34" s="1115"/>
      <c r="AH34" s="1115"/>
      <c r="AI34" s="1115"/>
      <c r="AJ34" s="1116"/>
      <c r="AK34" s="1075">
        <v>38</v>
      </c>
      <c r="AL34" s="1066"/>
      <c r="AM34" s="1066"/>
      <c r="AN34" s="1066"/>
      <c r="AO34" s="1066"/>
      <c r="AP34" s="1066">
        <v>468</v>
      </c>
      <c r="AQ34" s="1066"/>
      <c r="AR34" s="1066"/>
      <c r="AS34" s="1066"/>
      <c r="AT34" s="1066"/>
      <c r="AU34" s="1066">
        <v>234</v>
      </c>
      <c r="AV34" s="1066"/>
      <c r="AW34" s="1066"/>
      <c r="AX34" s="1066"/>
      <c r="AY34" s="1066"/>
      <c r="AZ34" s="1137" t="s">
        <v>128</v>
      </c>
      <c r="BA34" s="1137"/>
      <c r="BB34" s="1137"/>
      <c r="BC34" s="1137"/>
      <c r="BD34" s="1137"/>
      <c r="BE34" s="1127" t="s">
        <v>413</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2">
      <c r="A35" s="268">
        <v>8</v>
      </c>
      <c r="B35" s="1132" t="s">
        <v>414</v>
      </c>
      <c r="C35" s="1133"/>
      <c r="D35" s="1133"/>
      <c r="E35" s="1133"/>
      <c r="F35" s="1133"/>
      <c r="G35" s="1133"/>
      <c r="H35" s="1133"/>
      <c r="I35" s="1133"/>
      <c r="J35" s="1133"/>
      <c r="K35" s="1133"/>
      <c r="L35" s="1133"/>
      <c r="M35" s="1133"/>
      <c r="N35" s="1133"/>
      <c r="O35" s="1133"/>
      <c r="P35" s="1134"/>
      <c r="Q35" s="1138">
        <v>638</v>
      </c>
      <c r="R35" s="1139"/>
      <c r="S35" s="1139"/>
      <c r="T35" s="1139"/>
      <c r="U35" s="1139"/>
      <c r="V35" s="1139">
        <v>629</v>
      </c>
      <c r="W35" s="1139"/>
      <c r="X35" s="1139"/>
      <c r="Y35" s="1139"/>
      <c r="Z35" s="1139"/>
      <c r="AA35" s="1139">
        <v>9</v>
      </c>
      <c r="AB35" s="1139"/>
      <c r="AC35" s="1139"/>
      <c r="AD35" s="1139"/>
      <c r="AE35" s="1140"/>
      <c r="AF35" s="1114">
        <v>9</v>
      </c>
      <c r="AG35" s="1115"/>
      <c r="AH35" s="1115"/>
      <c r="AI35" s="1115"/>
      <c r="AJ35" s="1116"/>
      <c r="AK35" s="1075"/>
      <c r="AL35" s="1066"/>
      <c r="AM35" s="1066"/>
      <c r="AN35" s="1066"/>
      <c r="AO35" s="1066"/>
      <c r="AP35" s="1066">
        <v>1434</v>
      </c>
      <c r="AQ35" s="1066"/>
      <c r="AR35" s="1066"/>
      <c r="AS35" s="1066"/>
      <c r="AT35" s="1066"/>
      <c r="AU35" s="1066">
        <v>1283</v>
      </c>
      <c r="AV35" s="1066"/>
      <c r="AW35" s="1066"/>
      <c r="AX35" s="1066"/>
      <c r="AY35" s="1066"/>
      <c r="AZ35" s="1137" t="s">
        <v>128</v>
      </c>
      <c r="BA35" s="1137"/>
      <c r="BB35" s="1137"/>
      <c r="BC35" s="1137"/>
      <c r="BD35" s="1137"/>
      <c r="BE35" s="1127" t="s">
        <v>415</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2">
      <c r="A36" s="268">
        <v>9</v>
      </c>
      <c r="B36" s="1132" t="s">
        <v>416</v>
      </c>
      <c r="C36" s="1133"/>
      <c r="D36" s="1133"/>
      <c r="E36" s="1133"/>
      <c r="F36" s="1133"/>
      <c r="G36" s="1133"/>
      <c r="H36" s="1133"/>
      <c r="I36" s="1133"/>
      <c r="J36" s="1133"/>
      <c r="K36" s="1133"/>
      <c r="L36" s="1133"/>
      <c r="M36" s="1133"/>
      <c r="N36" s="1133"/>
      <c r="O36" s="1133"/>
      <c r="P36" s="1134"/>
      <c r="Q36" s="1138">
        <v>197</v>
      </c>
      <c r="R36" s="1139"/>
      <c r="S36" s="1139"/>
      <c r="T36" s="1139"/>
      <c r="U36" s="1139"/>
      <c r="V36" s="1139">
        <v>190</v>
      </c>
      <c r="W36" s="1139"/>
      <c r="X36" s="1139"/>
      <c r="Y36" s="1139"/>
      <c r="Z36" s="1139"/>
      <c r="AA36" s="1139">
        <v>7</v>
      </c>
      <c r="AB36" s="1139"/>
      <c r="AC36" s="1139"/>
      <c r="AD36" s="1139"/>
      <c r="AE36" s="1140"/>
      <c r="AF36" s="1114">
        <v>7</v>
      </c>
      <c r="AG36" s="1115"/>
      <c r="AH36" s="1115"/>
      <c r="AI36" s="1115"/>
      <c r="AJ36" s="1116"/>
      <c r="AK36" s="1075"/>
      <c r="AL36" s="1066"/>
      <c r="AM36" s="1066"/>
      <c r="AN36" s="1066"/>
      <c r="AO36" s="1066"/>
      <c r="AP36" s="1066">
        <v>594</v>
      </c>
      <c r="AQ36" s="1066"/>
      <c r="AR36" s="1066"/>
      <c r="AS36" s="1066"/>
      <c r="AT36" s="1066"/>
      <c r="AU36" s="1066">
        <v>574</v>
      </c>
      <c r="AV36" s="1066"/>
      <c r="AW36" s="1066"/>
      <c r="AX36" s="1066"/>
      <c r="AY36" s="1066"/>
      <c r="AZ36" s="1137" t="s">
        <v>128</v>
      </c>
      <c r="BA36" s="1137"/>
      <c r="BB36" s="1137"/>
      <c r="BC36" s="1137"/>
      <c r="BD36" s="1137"/>
      <c r="BE36" s="1127" t="s">
        <v>413</v>
      </c>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2">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2">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2">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2">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2">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2">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2">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2">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2">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2">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2">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2">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2">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2">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2">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2">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2">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2">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2">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2">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2">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2">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2">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2">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5">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2">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417</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5">
      <c r="A63" s="266" t="s">
        <v>391</v>
      </c>
      <c r="B63" s="1039" t="s">
        <v>418</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792</v>
      </c>
      <c r="AG63" s="1054"/>
      <c r="AH63" s="1054"/>
      <c r="AI63" s="1054"/>
      <c r="AJ63" s="1125"/>
      <c r="AK63" s="1126"/>
      <c r="AL63" s="1058"/>
      <c r="AM63" s="1058"/>
      <c r="AN63" s="1058"/>
      <c r="AO63" s="1058"/>
      <c r="AP63" s="1054">
        <v>2496</v>
      </c>
      <c r="AQ63" s="1054"/>
      <c r="AR63" s="1054"/>
      <c r="AS63" s="1054"/>
      <c r="AT63" s="1054"/>
      <c r="AU63" s="1054">
        <v>2091</v>
      </c>
      <c r="AV63" s="1054"/>
      <c r="AW63" s="1054"/>
      <c r="AX63" s="1054"/>
      <c r="AY63" s="1054"/>
      <c r="AZ63" s="1120"/>
      <c r="BA63" s="1120"/>
      <c r="BB63" s="1120"/>
      <c r="BC63" s="1120"/>
      <c r="BD63" s="1120"/>
      <c r="BE63" s="1055"/>
      <c r="BF63" s="1055"/>
      <c r="BG63" s="1055"/>
      <c r="BH63" s="1055"/>
      <c r="BI63" s="1056"/>
      <c r="BJ63" s="1121" t="s">
        <v>419</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5">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2">
      <c r="A66" s="1090" t="s">
        <v>421</v>
      </c>
      <c r="B66" s="1091"/>
      <c r="C66" s="1091"/>
      <c r="D66" s="1091"/>
      <c r="E66" s="1091"/>
      <c r="F66" s="1091"/>
      <c r="G66" s="1091"/>
      <c r="H66" s="1091"/>
      <c r="I66" s="1091"/>
      <c r="J66" s="1091"/>
      <c r="K66" s="1091"/>
      <c r="L66" s="1091"/>
      <c r="M66" s="1091"/>
      <c r="N66" s="1091"/>
      <c r="O66" s="1091"/>
      <c r="P66" s="1092"/>
      <c r="Q66" s="1096" t="s">
        <v>396</v>
      </c>
      <c r="R66" s="1097"/>
      <c r="S66" s="1097"/>
      <c r="T66" s="1097"/>
      <c r="U66" s="1098"/>
      <c r="V66" s="1096" t="s">
        <v>422</v>
      </c>
      <c r="W66" s="1097"/>
      <c r="X66" s="1097"/>
      <c r="Y66" s="1097"/>
      <c r="Z66" s="1098"/>
      <c r="AA66" s="1096" t="s">
        <v>423</v>
      </c>
      <c r="AB66" s="1097"/>
      <c r="AC66" s="1097"/>
      <c r="AD66" s="1097"/>
      <c r="AE66" s="1098"/>
      <c r="AF66" s="1102" t="s">
        <v>424</v>
      </c>
      <c r="AG66" s="1103"/>
      <c r="AH66" s="1103"/>
      <c r="AI66" s="1103"/>
      <c r="AJ66" s="1104"/>
      <c r="AK66" s="1096" t="s">
        <v>425</v>
      </c>
      <c r="AL66" s="1091"/>
      <c r="AM66" s="1091"/>
      <c r="AN66" s="1091"/>
      <c r="AO66" s="1092"/>
      <c r="AP66" s="1096" t="s">
        <v>426</v>
      </c>
      <c r="AQ66" s="1097"/>
      <c r="AR66" s="1097"/>
      <c r="AS66" s="1097"/>
      <c r="AT66" s="1098"/>
      <c r="AU66" s="1096" t="s">
        <v>427</v>
      </c>
      <c r="AV66" s="1097"/>
      <c r="AW66" s="1097"/>
      <c r="AX66" s="1097"/>
      <c r="AY66" s="1098"/>
      <c r="AZ66" s="1096" t="s">
        <v>379</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5">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80" t="s">
        <v>592</v>
      </c>
      <c r="C68" s="1081"/>
      <c r="D68" s="1081"/>
      <c r="E68" s="1081"/>
      <c r="F68" s="1081"/>
      <c r="G68" s="1081"/>
      <c r="H68" s="1081"/>
      <c r="I68" s="1081"/>
      <c r="J68" s="1081"/>
      <c r="K68" s="1081"/>
      <c r="L68" s="1081"/>
      <c r="M68" s="1081"/>
      <c r="N68" s="1081"/>
      <c r="O68" s="1081"/>
      <c r="P68" s="1082"/>
      <c r="Q68" s="1083">
        <v>2268</v>
      </c>
      <c r="R68" s="1077"/>
      <c r="S68" s="1077"/>
      <c r="T68" s="1077"/>
      <c r="U68" s="1077"/>
      <c r="V68" s="1077">
        <v>2209</v>
      </c>
      <c r="W68" s="1077"/>
      <c r="X68" s="1077"/>
      <c r="Y68" s="1077"/>
      <c r="Z68" s="1077"/>
      <c r="AA68" s="1077">
        <v>59</v>
      </c>
      <c r="AB68" s="1077"/>
      <c r="AC68" s="1077"/>
      <c r="AD68" s="1077"/>
      <c r="AE68" s="1077"/>
      <c r="AF68" s="1077">
        <v>59</v>
      </c>
      <c r="AG68" s="1077"/>
      <c r="AH68" s="1077"/>
      <c r="AI68" s="1077"/>
      <c r="AJ68" s="1077"/>
      <c r="AK68" s="1077">
        <v>13</v>
      </c>
      <c r="AL68" s="1077"/>
      <c r="AM68" s="1077"/>
      <c r="AN68" s="1077"/>
      <c r="AO68" s="1077"/>
      <c r="AP68" s="1077">
        <v>1336</v>
      </c>
      <c r="AQ68" s="1077"/>
      <c r="AR68" s="1077"/>
      <c r="AS68" s="1077"/>
      <c r="AT68" s="1077"/>
      <c r="AU68" s="1077">
        <v>182</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69" t="s">
        <v>593</v>
      </c>
      <c r="C69" s="1070"/>
      <c r="D69" s="1070"/>
      <c r="E69" s="1070"/>
      <c r="F69" s="1070"/>
      <c r="G69" s="1070"/>
      <c r="H69" s="1070"/>
      <c r="I69" s="1070"/>
      <c r="J69" s="1070"/>
      <c r="K69" s="1070"/>
      <c r="L69" s="1070"/>
      <c r="M69" s="1070"/>
      <c r="N69" s="1070"/>
      <c r="O69" s="1070"/>
      <c r="P69" s="1071"/>
      <c r="Q69" s="1072">
        <v>57</v>
      </c>
      <c r="R69" s="1066"/>
      <c r="S69" s="1066"/>
      <c r="T69" s="1066"/>
      <c r="U69" s="1066"/>
      <c r="V69" s="1066">
        <v>56</v>
      </c>
      <c r="W69" s="1066"/>
      <c r="X69" s="1066"/>
      <c r="Y69" s="1066"/>
      <c r="Z69" s="1066"/>
      <c r="AA69" s="1066">
        <v>0</v>
      </c>
      <c r="AB69" s="1066"/>
      <c r="AC69" s="1066"/>
      <c r="AD69" s="1066"/>
      <c r="AE69" s="1066"/>
      <c r="AF69" s="1066">
        <v>417</v>
      </c>
      <c r="AG69" s="1066"/>
      <c r="AH69" s="1066"/>
      <c r="AI69" s="1066"/>
      <c r="AJ69" s="1066"/>
      <c r="AK69" s="1066">
        <v>56</v>
      </c>
      <c r="AL69" s="1066"/>
      <c r="AM69" s="1066"/>
      <c r="AN69" s="1066"/>
      <c r="AO69" s="1066"/>
      <c r="AP69" s="1066" t="s">
        <v>602</v>
      </c>
      <c r="AQ69" s="1066"/>
      <c r="AR69" s="1066"/>
      <c r="AS69" s="1066"/>
      <c r="AT69" s="1066"/>
      <c r="AU69" s="1066" t="s">
        <v>602</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2">
      <c r="A70" s="263">
        <v>3</v>
      </c>
      <c r="B70" s="1069" t="s">
        <v>594</v>
      </c>
      <c r="C70" s="1070"/>
      <c r="D70" s="1070"/>
      <c r="E70" s="1070"/>
      <c r="F70" s="1070"/>
      <c r="G70" s="1070"/>
      <c r="H70" s="1070"/>
      <c r="I70" s="1070"/>
      <c r="J70" s="1070"/>
      <c r="K70" s="1070"/>
      <c r="L70" s="1070"/>
      <c r="M70" s="1070"/>
      <c r="N70" s="1070"/>
      <c r="O70" s="1070"/>
      <c r="P70" s="1071"/>
      <c r="Q70" s="1072">
        <v>108</v>
      </c>
      <c r="R70" s="1066"/>
      <c r="S70" s="1066"/>
      <c r="T70" s="1066"/>
      <c r="U70" s="1066"/>
      <c r="V70" s="1066">
        <v>85</v>
      </c>
      <c r="W70" s="1066"/>
      <c r="X70" s="1066"/>
      <c r="Y70" s="1066"/>
      <c r="Z70" s="1066"/>
      <c r="AA70" s="1066">
        <v>24</v>
      </c>
      <c r="AB70" s="1066"/>
      <c r="AC70" s="1066"/>
      <c r="AD70" s="1066"/>
      <c r="AE70" s="1066"/>
      <c r="AF70" s="1066">
        <v>24</v>
      </c>
      <c r="AG70" s="1066"/>
      <c r="AH70" s="1066"/>
      <c r="AI70" s="1066"/>
      <c r="AJ70" s="1066"/>
      <c r="AK70" s="1066" t="s">
        <v>602</v>
      </c>
      <c r="AL70" s="1066"/>
      <c r="AM70" s="1066"/>
      <c r="AN70" s="1066"/>
      <c r="AO70" s="1066"/>
      <c r="AP70" s="1066" t="s">
        <v>602</v>
      </c>
      <c r="AQ70" s="1066"/>
      <c r="AR70" s="1066"/>
      <c r="AS70" s="1066"/>
      <c r="AT70" s="1066"/>
      <c r="AU70" s="1066" t="s">
        <v>602</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2">
      <c r="A71" s="263">
        <v>4</v>
      </c>
      <c r="B71" s="1069" t="s">
        <v>595</v>
      </c>
      <c r="C71" s="1070"/>
      <c r="D71" s="1070"/>
      <c r="E71" s="1070"/>
      <c r="F71" s="1070"/>
      <c r="G71" s="1070"/>
      <c r="H71" s="1070"/>
      <c r="I71" s="1070"/>
      <c r="J71" s="1070"/>
      <c r="K71" s="1070"/>
      <c r="L71" s="1070"/>
      <c r="M71" s="1070"/>
      <c r="N71" s="1070"/>
      <c r="O71" s="1070"/>
      <c r="P71" s="1071"/>
      <c r="Q71" s="1072">
        <v>422</v>
      </c>
      <c r="R71" s="1066"/>
      <c r="S71" s="1066"/>
      <c r="T71" s="1066"/>
      <c r="U71" s="1066"/>
      <c r="V71" s="1066">
        <v>407</v>
      </c>
      <c r="W71" s="1066"/>
      <c r="X71" s="1066"/>
      <c r="Y71" s="1066"/>
      <c r="Z71" s="1066"/>
      <c r="AA71" s="1066">
        <v>15</v>
      </c>
      <c r="AB71" s="1066"/>
      <c r="AC71" s="1066"/>
      <c r="AD71" s="1066"/>
      <c r="AE71" s="1066"/>
      <c r="AF71" s="1066">
        <v>15</v>
      </c>
      <c r="AG71" s="1066"/>
      <c r="AH71" s="1066"/>
      <c r="AI71" s="1066"/>
      <c r="AJ71" s="1066"/>
      <c r="AK71" s="1066">
        <v>0</v>
      </c>
      <c r="AL71" s="1066"/>
      <c r="AM71" s="1066"/>
      <c r="AN71" s="1066"/>
      <c r="AO71" s="1066"/>
      <c r="AP71" s="1066">
        <v>1</v>
      </c>
      <c r="AQ71" s="1066"/>
      <c r="AR71" s="1066"/>
      <c r="AS71" s="1066"/>
      <c r="AT71" s="1066"/>
      <c r="AU71" s="1066">
        <v>1</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2">
      <c r="A72" s="263">
        <v>5</v>
      </c>
      <c r="B72" s="1069" t="s">
        <v>596</v>
      </c>
      <c r="C72" s="1070"/>
      <c r="D72" s="1070"/>
      <c r="E72" s="1070"/>
      <c r="F72" s="1070"/>
      <c r="G72" s="1070"/>
      <c r="H72" s="1070"/>
      <c r="I72" s="1070"/>
      <c r="J72" s="1070"/>
      <c r="K72" s="1070"/>
      <c r="L72" s="1070"/>
      <c r="M72" s="1070"/>
      <c r="N72" s="1070"/>
      <c r="O72" s="1070"/>
      <c r="P72" s="1071"/>
      <c r="Q72" s="1072">
        <v>91</v>
      </c>
      <c r="R72" s="1066"/>
      <c r="S72" s="1066"/>
      <c r="T72" s="1066"/>
      <c r="U72" s="1066"/>
      <c r="V72" s="1066">
        <v>85</v>
      </c>
      <c r="W72" s="1066"/>
      <c r="X72" s="1066"/>
      <c r="Y72" s="1066"/>
      <c r="Z72" s="1066"/>
      <c r="AA72" s="1066">
        <v>6</v>
      </c>
      <c r="AB72" s="1066"/>
      <c r="AC72" s="1066"/>
      <c r="AD72" s="1066"/>
      <c r="AE72" s="1066"/>
      <c r="AF72" s="1066">
        <v>6</v>
      </c>
      <c r="AG72" s="1066"/>
      <c r="AH72" s="1066"/>
      <c r="AI72" s="1066"/>
      <c r="AJ72" s="1066"/>
      <c r="AK72" s="1066">
        <v>3</v>
      </c>
      <c r="AL72" s="1066"/>
      <c r="AM72" s="1066"/>
      <c r="AN72" s="1066"/>
      <c r="AO72" s="1066"/>
      <c r="AP72" s="1066" t="s">
        <v>602</v>
      </c>
      <c r="AQ72" s="1066"/>
      <c r="AR72" s="1066"/>
      <c r="AS72" s="1066"/>
      <c r="AT72" s="1066"/>
      <c r="AU72" s="1066" t="s">
        <v>602</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2">
      <c r="A73" s="263">
        <v>6</v>
      </c>
      <c r="B73" s="1069" t="s">
        <v>597</v>
      </c>
      <c r="C73" s="1070"/>
      <c r="D73" s="1070"/>
      <c r="E73" s="1070"/>
      <c r="F73" s="1070"/>
      <c r="G73" s="1070"/>
      <c r="H73" s="1070"/>
      <c r="I73" s="1070"/>
      <c r="J73" s="1070"/>
      <c r="K73" s="1070"/>
      <c r="L73" s="1070"/>
      <c r="M73" s="1070"/>
      <c r="N73" s="1070"/>
      <c r="O73" s="1070"/>
      <c r="P73" s="1071"/>
      <c r="Q73" s="1072">
        <v>245465</v>
      </c>
      <c r="R73" s="1066"/>
      <c r="S73" s="1066"/>
      <c r="T73" s="1066"/>
      <c r="U73" s="1066"/>
      <c r="V73" s="1066">
        <v>232795</v>
      </c>
      <c r="W73" s="1066"/>
      <c r="X73" s="1066"/>
      <c r="Y73" s="1066"/>
      <c r="Z73" s="1066"/>
      <c r="AA73" s="1066">
        <v>12670</v>
      </c>
      <c r="AB73" s="1066"/>
      <c r="AC73" s="1066"/>
      <c r="AD73" s="1066"/>
      <c r="AE73" s="1066"/>
      <c r="AF73" s="1066">
        <v>12670</v>
      </c>
      <c r="AG73" s="1066"/>
      <c r="AH73" s="1066"/>
      <c r="AI73" s="1066"/>
      <c r="AJ73" s="1066"/>
      <c r="AK73" s="1066">
        <v>2278</v>
      </c>
      <c r="AL73" s="1066"/>
      <c r="AM73" s="1066"/>
      <c r="AN73" s="1066"/>
      <c r="AO73" s="1066"/>
      <c r="AP73" s="1066" t="s">
        <v>602</v>
      </c>
      <c r="AQ73" s="1066"/>
      <c r="AR73" s="1066"/>
      <c r="AS73" s="1066"/>
      <c r="AT73" s="1066"/>
      <c r="AU73" s="1066" t="s">
        <v>602</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2">
      <c r="A74" s="263">
        <v>7</v>
      </c>
      <c r="B74" s="1069" t="s">
        <v>598</v>
      </c>
      <c r="C74" s="1070"/>
      <c r="D74" s="1070"/>
      <c r="E74" s="1070"/>
      <c r="F74" s="1070"/>
      <c r="G74" s="1070"/>
      <c r="H74" s="1070"/>
      <c r="I74" s="1070"/>
      <c r="J74" s="1070"/>
      <c r="K74" s="1070"/>
      <c r="L74" s="1070"/>
      <c r="M74" s="1070"/>
      <c r="N74" s="1070"/>
      <c r="O74" s="1070"/>
      <c r="P74" s="1071"/>
      <c r="Q74" s="1072">
        <v>4783</v>
      </c>
      <c r="R74" s="1066"/>
      <c r="S74" s="1066"/>
      <c r="T74" s="1066"/>
      <c r="U74" s="1066"/>
      <c r="V74" s="1066">
        <v>4101</v>
      </c>
      <c r="W74" s="1066"/>
      <c r="X74" s="1066"/>
      <c r="Y74" s="1066"/>
      <c r="Z74" s="1066"/>
      <c r="AA74" s="1066">
        <v>682</v>
      </c>
      <c r="AB74" s="1066"/>
      <c r="AC74" s="1066"/>
      <c r="AD74" s="1066"/>
      <c r="AE74" s="1066"/>
      <c r="AF74" s="1066">
        <v>682</v>
      </c>
      <c r="AG74" s="1066"/>
      <c r="AH74" s="1066"/>
      <c r="AI74" s="1066"/>
      <c r="AJ74" s="1066"/>
      <c r="AK74" s="1066" t="s">
        <v>602</v>
      </c>
      <c r="AL74" s="1066"/>
      <c r="AM74" s="1066"/>
      <c r="AN74" s="1066"/>
      <c r="AO74" s="1066"/>
      <c r="AP74" s="1066" t="s">
        <v>602</v>
      </c>
      <c r="AQ74" s="1066"/>
      <c r="AR74" s="1066"/>
      <c r="AS74" s="1066"/>
      <c r="AT74" s="1066"/>
      <c r="AU74" s="1066" t="s">
        <v>602</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2">
      <c r="A75" s="263">
        <v>8</v>
      </c>
      <c r="B75" s="1069" t="s">
        <v>599</v>
      </c>
      <c r="C75" s="1070"/>
      <c r="D75" s="1070"/>
      <c r="E75" s="1070"/>
      <c r="F75" s="1070"/>
      <c r="G75" s="1070"/>
      <c r="H75" s="1070"/>
      <c r="I75" s="1070"/>
      <c r="J75" s="1070"/>
      <c r="K75" s="1070"/>
      <c r="L75" s="1070"/>
      <c r="M75" s="1070"/>
      <c r="N75" s="1070"/>
      <c r="O75" s="1070"/>
      <c r="P75" s="1071"/>
      <c r="Q75" s="1073">
        <v>189</v>
      </c>
      <c r="R75" s="1074"/>
      <c r="S75" s="1074"/>
      <c r="T75" s="1074"/>
      <c r="U75" s="1075"/>
      <c r="V75" s="1076">
        <v>154</v>
      </c>
      <c r="W75" s="1074"/>
      <c r="X75" s="1074"/>
      <c r="Y75" s="1074"/>
      <c r="Z75" s="1075"/>
      <c r="AA75" s="1076">
        <v>35</v>
      </c>
      <c r="AB75" s="1074"/>
      <c r="AC75" s="1074"/>
      <c r="AD75" s="1074"/>
      <c r="AE75" s="1075"/>
      <c r="AF75" s="1076">
        <v>35</v>
      </c>
      <c r="AG75" s="1074"/>
      <c r="AH75" s="1074"/>
      <c r="AI75" s="1074"/>
      <c r="AJ75" s="1075"/>
      <c r="AK75" s="1076">
        <v>41</v>
      </c>
      <c r="AL75" s="1074"/>
      <c r="AM75" s="1074"/>
      <c r="AN75" s="1074"/>
      <c r="AO75" s="1075"/>
      <c r="AP75" s="1076" t="s">
        <v>602</v>
      </c>
      <c r="AQ75" s="1074"/>
      <c r="AR75" s="1074"/>
      <c r="AS75" s="1074"/>
      <c r="AT75" s="1075"/>
      <c r="AU75" s="1076" t="s">
        <v>602</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2">
      <c r="A76" s="263">
        <v>9</v>
      </c>
      <c r="B76" s="1069" t="s">
        <v>600</v>
      </c>
      <c r="C76" s="1070"/>
      <c r="D76" s="1070"/>
      <c r="E76" s="1070"/>
      <c r="F76" s="1070"/>
      <c r="G76" s="1070"/>
      <c r="H76" s="1070"/>
      <c r="I76" s="1070"/>
      <c r="J76" s="1070"/>
      <c r="K76" s="1070"/>
      <c r="L76" s="1070"/>
      <c r="M76" s="1070"/>
      <c r="N76" s="1070"/>
      <c r="O76" s="1070"/>
      <c r="P76" s="1071"/>
      <c r="Q76" s="1073">
        <v>404</v>
      </c>
      <c r="R76" s="1074"/>
      <c r="S76" s="1074"/>
      <c r="T76" s="1074"/>
      <c r="U76" s="1075"/>
      <c r="V76" s="1076">
        <v>446</v>
      </c>
      <c r="W76" s="1074"/>
      <c r="X76" s="1074"/>
      <c r="Y76" s="1074"/>
      <c r="Z76" s="1075"/>
      <c r="AA76" s="1076">
        <v>-42</v>
      </c>
      <c r="AB76" s="1074"/>
      <c r="AC76" s="1074"/>
      <c r="AD76" s="1074"/>
      <c r="AE76" s="1075"/>
      <c r="AF76" s="1076">
        <v>153</v>
      </c>
      <c r="AG76" s="1074"/>
      <c r="AH76" s="1074"/>
      <c r="AI76" s="1074"/>
      <c r="AJ76" s="1075"/>
      <c r="AK76" s="1076">
        <v>446</v>
      </c>
      <c r="AL76" s="1074"/>
      <c r="AM76" s="1074"/>
      <c r="AN76" s="1074"/>
      <c r="AO76" s="1075"/>
      <c r="AP76" s="1076">
        <v>1940</v>
      </c>
      <c r="AQ76" s="1074"/>
      <c r="AR76" s="1074"/>
      <c r="AS76" s="1074"/>
      <c r="AT76" s="1075"/>
      <c r="AU76" s="1076">
        <v>468</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2">
      <c r="A77" s="263">
        <v>10</v>
      </c>
      <c r="B77" s="1069" t="s">
        <v>609</v>
      </c>
      <c r="C77" s="1070"/>
      <c r="D77" s="1070"/>
      <c r="E77" s="1070"/>
      <c r="F77" s="1070"/>
      <c r="G77" s="1070"/>
      <c r="H77" s="1070"/>
      <c r="I77" s="1070"/>
      <c r="J77" s="1070"/>
      <c r="K77" s="1070"/>
      <c r="L77" s="1070"/>
      <c r="M77" s="1070"/>
      <c r="N77" s="1070"/>
      <c r="O77" s="1070"/>
      <c r="P77" s="1071"/>
      <c r="Q77" s="1073">
        <v>2</v>
      </c>
      <c r="R77" s="1074"/>
      <c r="S77" s="1074"/>
      <c r="T77" s="1074"/>
      <c r="U77" s="1075"/>
      <c r="V77" s="1076">
        <v>0</v>
      </c>
      <c r="W77" s="1074"/>
      <c r="X77" s="1074"/>
      <c r="Y77" s="1074"/>
      <c r="Z77" s="1075"/>
      <c r="AA77" s="1076">
        <v>2</v>
      </c>
      <c r="AB77" s="1074"/>
      <c r="AC77" s="1074"/>
      <c r="AD77" s="1074"/>
      <c r="AE77" s="1075"/>
      <c r="AF77" s="1076">
        <v>0</v>
      </c>
      <c r="AG77" s="1074"/>
      <c r="AH77" s="1074"/>
      <c r="AI77" s="1074"/>
      <c r="AJ77" s="1075"/>
      <c r="AK77" s="1076" t="s">
        <v>610</v>
      </c>
      <c r="AL77" s="1074"/>
      <c r="AM77" s="1074"/>
      <c r="AN77" s="1074"/>
      <c r="AO77" s="1075"/>
      <c r="AP77" s="1076" t="s">
        <v>610</v>
      </c>
      <c r="AQ77" s="1074"/>
      <c r="AR77" s="1074"/>
      <c r="AS77" s="1074"/>
      <c r="AT77" s="1075"/>
      <c r="AU77" s="1076" t="s">
        <v>610</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2">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2">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2">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2">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2">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2">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2">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2">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2">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391</v>
      </c>
      <c r="B88" s="1039" t="s">
        <v>428</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14061</v>
      </c>
      <c r="AG88" s="1054"/>
      <c r="AH88" s="1054"/>
      <c r="AI88" s="1054"/>
      <c r="AJ88" s="1054"/>
      <c r="AK88" s="1058"/>
      <c r="AL88" s="1058"/>
      <c r="AM88" s="1058"/>
      <c r="AN88" s="1058"/>
      <c r="AO88" s="1058"/>
      <c r="AP88" s="1054">
        <v>3277</v>
      </c>
      <c r="AQ88" s="1054"/>
      <c r="AR88" s="1054"/>
      <c r="AS88" s="1054"/>
      <c r="AT88" s="1054"/>
      <c r="AU88" s="1054">
        <v>651</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39" t="s">
        <v>429</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430</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431</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432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434</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435</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436</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437</v>
      </c>
      <c r="AB109" s="989"/>
      <c r="AC109" s="989"/>
      <c r="AD109" s="989"/>
      <c r="AE109" s="990"/>
      <c r="AF109" s="991" t="s">
        <v>438</v>
      </c>
      <c r="AG109" s="989"/>
      <c r="AH109" s="989"/>
      <c r="AI109" s="989"/>
      <c r="AJ109" s="990"/>
      <c r="AK109" s="991" t="s">
        <v>306</v>
      </c>
      <c r="AL109" s="989"/>
      <c r="AM109" s="989"/>
      <c r="AN109" s="989"/>
      <c r="AO109" s="990"/>
      <c r="AP109" s="991" t="s">
        <v>439</v>
      </c>
      <c r="AQ109" s="989"/>
      <c r="AR109" s="989"/>
      <c r="AS109" s="989"/>
      <c r="AT109" s="1020"/>
      <c r="AU109" s="988" t="s">
        <v>436</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437</v>
      </c>
      <c r="BR109" s="989"/>
      <c r="BS109" s="989"/>
      <c r="BT109" s="989"/>
      <c r="BU109" s="990"/>
      <c r="BV109" s="991" t="s">
        <v>438</v>
      </c>
      <c r="BW109" s="989"/>
      <c r="BX109" s="989"/>
      <c r="BY109" s="989"/>
      <c r="BZ109" s="990"/>
      <c r="CA109" s="991" t="s">
        <v>306</v>
      </c>
      <c r="CB109" s="989"/>
      <c r="CC109" s="989"/>
      <c r="CD109" s="989"/>
      <c r="CE109" s="990"/>
      <c r="CF109" s="1027" t="s">
        <v>439</v>
      </c>
      <c r="CG109" s="1027"/>
      <c r="CH109" s="1027"/>
      <c r="CI109" s="1027"/>
      <c r="CJ109" s="1027"/>
      <c r="CK109" s="991" t="s">
        <v>440</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437</v>
      </c>
      <c r="DH109" s="989"/>
      <c r="DI109" s="989"/>
      <c r="DJ109" s="989"/>
      <c r="DK109" s="990"/>
      <c r="DL109" s="991" t="s">
        <v>438</v>
      </c>
      <c r="DM109" s="989"/>
      <c r="DN109" s="989"/>
      <c r="DO109" s="989"/>
      <c r="DP109" s="990"/>
      <c r="DQ109" s="991" t="s">
        <v>306</v>
      </c>
      <c r="DR109" s="989"/>
      <c r="DS109" s="989"/>
      <c r="DT109" s="989"/>
      <c r="DU109" s="990"/>
      <c r="DV109" s="991" t="s">
        <v>439</v>
      </c>
      <c r="DW109" s="989"/>
      <c r="DX109" s="989"/>
      <c r="DY109" s="989"/>
      <c r="DZ109" s="1020"/>
    </row>
    <row r="110" spans="1:131" s="248" customFormat="1" ht="26.25" customHeight="1" x14ac:dyDescent="0.2">
      <c r="A110" s="891" t="s">
        <v>441</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639012</v>
      </c>
      <c r="AB110" s="982"/>
      <c r="AC110" s="982"/>
      <c r="AD110" s="982"/>
      <c r="AE110" s="983"/>
      <c r="AF110" s="984">
        <v>618149</v>
      </c>
      <c r="AG110" s="982"/>
      <c r="AH110" s="982"/>
      <c r="AI110" s="982"/>
      <c r="AJ110" s="983"/>
      <c r="AK110" s="984">
        <v>696151</v>
      </c>
      <c r="AL110" s="982"/>
      <c r="AM110" s="982"/>
      <c r="AN110" s="982"/>
      <c r="AO110" s="983"/>
      <c r="AP110" s="985">
        <v>18.7</v>
      </c>
      <c r="AQ110" s="986"/>
      <c r="AR110" s="986"/>
      <c r="AS110" s="986"/>
      <c r="AT110" s="987"/>
      <c r="AU110" s="1021" t="s">
        <v>73</v>
      </c>
      <c r="AV110" s="1022"/>
      <c r="AW110" s="1022"/>
      <c r="AX110" s="1022"/>
      <c r="AY110" s="1022"/>
      <c r="AZ110" s="947" t="s">
        <v>442</v>
      </c>
      <c r="BA110" s="892"/>
      <c r="BB110" s="892"/>
      <c r="BC110" s="892"/>
      <c r="BD110" s="892"/>
      <c r="BE110" s="892"/>
      <c r="BF110" s="892"/>
      <c r="BG110" s="892"/>
      <c r="BH110" s="892"/>
      <c r="BI110" s="892"/>
      <c r="BJ110" s="892"/>
      <c r="BK110" s="892"/>
      <c r="BL110" s="892"/>
      <c r="BM110" s="892"/>
      <c r="BN110" s="892"/>
      <c r="BO110" s="892"/>
      <c r="BP110" s="893"/>
      <c r="BQ110" s="948">
        <v>6010423</v>
      </c>
      <c r="BR110" s="929"/>
      <c r="BS110" s="929"/>
      <c r="BT110" s="929"/>
      <c r="BU110" s="929"/>
      <c r="BV110" s="929">
        <v>6193476</v>
      </c>
      <c r="BW110" s="929"/>
      <c r="BX110" s="929"/>
      <c r="BY110" s="929"/>
      <c r="BZ110" s="929"/>
      <c r="CA110" s="929">
        <v>6176658</v>
      </c>
      <c r="CB110" s="929"/>
      <c r="CC110" s="929"/>
      <c r="CD110" s="929"/>
      <c r="CE110" s="929"/>
      <c r="CF110" s="953">
        <v>166.2</v>
      </c>
      <c r="CG110" s="954"/>
      <c r="CH110" s="954"/>
      <c r="CI110" s="954"/>
      <c r="CJ110" s="954"/>
      <c r="CK110" s="1017" t="s">
        <v>443</v>
      </c>
      <c r="CL110" s="903"/>
      <c r="CM110" s="978" t="s">
        <v>444</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445</v>
      </c>
      <c r="DH110" s="929"/>
      <c r="DI110" s="929"/>
      <c r="DJ110" s="929"/>
      <c r="DK110" s="929"/>
      <c r="DL110" s="929" t="s">
        <v>445</v>
      </c>
      <c r="DM110" s="929"/>
      <c r="DN110" s="929"/>
      <c r="DO110" s="929"/>
      <c r="DP110" s="929"/>
      <c r="DQ110" s="929" t="s">
        <v>445</v>
      </c>
      <c r="DR110" s="929"/>
      <c r="DS110" s="929"/>
      <c r="DT110" s="929"/>
      <c r="DU110" s="929"/>
      <c r="DV110" s="930" t="s">
        <v>445</v>
      </c>
      <c r="DW110" s="930"/>
      <c r="DX110" s="930"/>
      <c r="DY110" s="930"/>
      <c r="DZ110" s="931"/>
    </row>
    <row r="111" spans="1:131" s="248" customFormat="1" ht="26.25" customHeight="1" x14ac:dyDescent="0.2">
      <c r="A111" s="858" t="s">
        <v>446</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445</v>
      </c>
      <c r="AB111" s="1010"/>
      <c r="AC111" s="1010"/>
      <c r="AD111" s="1010"/>
      <c r="AE111" s="1011"/>
      <c r="AF111" s="1012" t="s">
        <v>445</v>
      </c>
      <c r="AG111" s="1010"/>
      <c r="AH111" s="1010"/>
      <c r="AI111" s="1010"/>
      <c r="AJ111" s="1011"/>
      <c r="AK111" s="1012" t="s">
        <v>445</v>
      </c>
      <c r="AL111" s="1010"/>
      <c r="AM111" s="1010"/>
      <c r="AN111" s="1010"/>
      <c r="AO111" s="1011"/>
      <c r="AP111" s="1013" t="s">
        <v>445</v>
      </c>
      <c r="AQ111" s="1014"/>
      <c r="AR111" s="1014"/>
      <c r="AS111" s="1014"/>
      <c r="AT111" s="1015"/>
      <c r="AU111" s="1023"/>
      <c r="AV111" s="1024"/>
      <c r="AW111" s="1024"/>
      <c r="AX111" s="1024"/>
      <c r="AY111" s="1024"/>
      <c r="AZ111" s="899" t="s">
        <v>447</v>
      </c>
      <c r="BA111" s="834"/>
      <c r="BB111" s="834"/>
      <c r="BC111" s="834"/>
      <c r="BD111" s="834"/>
      <c r="BE111" s="834"/>
      <c r="BF111" s="834"/>
      <c r="BG111" s="834"/>
      <c r="BH111" s="834"/>
      <c r="BI111" s="834"/>
      <c r="BJ111" s="834"/>
      <c r="BK111" s="834"/>
      <c r="BL111" s="834"/>
      <c r="BM111" s="834"/>
      <c r="BN111" s="834"/>
      <c r="BO111" s="834"/>
      <c r="BP111" s="835"/>
      <c r="BQ111" s="900">
        <v>6529</v>
      </c>
      <c r="BR111" s="901"/>
      <c r="BS111" s="901"/>
      <c r="BT111" s="901"/>
      <c r="BU111" s="901"/>
      <c r="BV111" s="901">
        <v>6703</v>
      </c>
      <c r="BW111" s="901"/>
      <c r="BX111" s="901"/>
      <c r="BY111" s="901"/>
      <c r="BZ111" s="901"/>
      <c r="CA111" s="901">
        <v>5702</v>
      </c>
      <c r="CB111" s="901"/>
      <c r="CC111" s="901"/>
      <c r="CD111" s="901"/>
      <c r="CE111" s="901"/>
      <c r="CF111" s="962">
        <v>0.2</v>
      </c>
      <c r="CG111" s="963"/>
      <c r="CH111" s="963"/>
      <c r="CI111" s="963"/>
      <c r="CJ111" s="963"/>
      <c r="CK111" s="1018"/>
      <c r="CL111" s="905"/>
      <c r="CM111" s="908" t="s">
        <v>448</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445</v>
      </c>
      <c r="DH111" s="901"/>
      <c r="DI111" s="901"/>
      <c r="DJ111" s="901"/>
      <c r="DK111" s="901"/>
      <c r="DL111" s="901" t="s">
        <v>445</v>
      </c>
      <c r="DM111" s="901"/>
      <c r="DN111" s="901"/>
      <c r="DO111" s="901"/>
      <c r="DP111" s="901"/>
      <c r="DQ111" s="901" t="s">
        <v>445</v>
      </c>
      <c r="DR111" s="901"/>
      <c r="DS111" s="901"/>
      <c r="DT111" s="901"/>
      <c r="DU111" s="901"/>
      <c r="DV111" s="878" t="s">
        <v>445</v>
      </c>
      <c r="DW111" s="878"/>
      <c r="DX111" s="878"/>
      <c r="DY111" s="878"/>
      <c r="DZ111" s="879"/>
    </row>
    <row r="112" spans="1:131" s="248" customFormat="1" ht="26.25" customHeight="1" x14ac:dyDescent="0.2">
      <c r="A112" s="1003" t="s">
        <v>449</v>
      </c>
      <c r="B112" s="1004"/>
      <c r="C112" s="834" t="s">
        <v>450</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445</v>
      </c>
      <c r="AB112" s="864"/>
      <c r="AC112" s="864"/>
      <c r="AD112" s="864"/>
      <c r="AE112" s="865"/>
      <c r="AF112" s="866" t="s">
        <v>445</v>
      </c>
      <c r="AG112" s="864"/>
      <c r="AH112" s="864"/>
      <c r="AI112" s="864"/>
      <c r="AJ112" s="865"/>
      <c r="AK112" s="866" t="s">
        <v>445</v>
      </c>
      <c r="AL112" s="864"/>
      <c r="AM112" s="864"/>
      <c r="AN112" s="864"/>
      <c r="AO112" s="865"/>
      <c r="AP112" s="911" t="s">
        <v>451</v>
      </c>
      <c r="AQ112" s="912"/>
      <c r="AR112" s="912"/>
      <c r="AS112" s="912"/>
      <c r="AT112" s="913"/>
      <c r="AU112" s="1023"/>
      <c r="AV112" s="1024"/>
      <c r="AW112" s="1024"/>
      <c r="AX112" s="1024"/>
      <c r="AY112" s="1024"/>
      <c r="AZ112" s="899" t="s">
        <v>452</v>
      </c>
      <c r="BA112" s="834"/>
      <c r="BB112" s="834"/>
      <c r="BC112" s="834"/>
      <c r="BD112" s="834"/>
      <c r="BE112" s="834"/>
      <c r="BF112" s="834"/>
      <c r="BG112" s="834"/>
      <c r="BH112" s="834"/>
      <c r="BI112" s="834"/>
      <c r="BJ112" s="834"/>
      <c r="BK112" s="834"/>
      <c r="BL112" s="834"/>
      <c r="BM112" s="834"/>
      <c r="BN112" s="834"/>
      <c r="BO112" s="834"/>
      <c r="BP112" s="835"/>
      <c r="BQ112" s="900">
        <v>2593505</v>
      </c>
      <c r="BR112" s="901"/>
      <c r="BS112" s="901"/>
      <c r="BT112" s="901"/>
      <c r="BU112" s="901"/>
      <c r="BV112" s="901">
        <v>2370493</v>
      </c>
      <c r="BW112" s="901"/>
      <c r="BX112" s="901"/>
      <c r="BY112" s="901"/>
      <c r="BZ112" s="901"/>
      <c r="CA112" s="901">
        <v>2091743</v>
      </c>
      <c r="CB112" s="901"/>
      <c r="CC112" s="901"/>
      <c r="CD112" s="901"/>
      <c r="CE112" s="901"/>
      <c r="CF112" s="962">
        <v>56.3</v>
      </c>
      <c r="CG112" s="963"/>
      <c r="CH112" s="963"/>
      <c r="CI112" s="963"/>
      <c r="CJ112" s="963"/>
      <c r="CK112" s="1018"/>
      <c r="CL112" s="905"/>
      <c r="CM112" s="908" t="s">
        <v>453</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445</v>
      </c>
      <c r="DH112" s="901"/>
      <c r="DI112" s="901"/>
      <c r="DJ112" s="901"/>
      <c r="DK112" s="901"/>
      <c r="DL112" s="901" t="s">
        <v>445</v>
      </c>
      <c r="DM112" s="901"/>
      <c r="DN112" s="901"/>
      <c r="DO112" s="901"/>
      <c r="DP112" s="901"/>
      <c r="DQ112" s="901" t="s">
        <v>445</v>
      </c>
      <c r="DR112" s="901"/>
      <c r="DS112" s="901"/>
      <c r="DT112" s="901"/>
      <c r="DU112" s="901"/>
      <c r="DV112" s="878" t="s">
        <v>445</v>
      </c>
      <c r="DW112" s="878"/>
      <c r="DX112" s="878"/>
      <c r="DY112" s="878"/>
      <c r="DZ112" s="879"/>
    </row>
    <row r="113" spans="1:130" s="248" customFormat="1" ht="26.25" customHeight="1" x14ac:dyDescent="0.2">
      <c r="A113" s="1005"/>
      <c r="B113" s="1006"/>
      <c r="C113" s="834" t="s">
        <v>454</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356926</v>
      </c>
      <c r="AB113" s="1010"/>
      <c r="AC113" s="1010"/>
      <c r="AD113" s="1010"/>
      <c r="AE113" s="1011"/>
      <c r="AF113" s="1012">
        <v>355064</v>
      </c>
      <c r="AG113" s="1010"/>
      <c r="AH113" s="1010"/>
      <c r="AI113" s="1010"/>
      <c r="AJ113" s="1011"/>
      <c r="AK113" s="1012">
        <v>324621</v>
      </c>
      <c r="AL113" s="1010"/>
      <c r="AM113" s="1010"/>
      <c r="AN113" s="1010"/>
      <c r="AO113" s="1011"/>
      <c r="AP113" s="1013">
        <v>8.6999999999999993</v>
      </c>
      <c r="AQ113" s="1014"/>
      <c r="AR113" s="1014"/>
      <c r="AS113" s="1014"/>
      <c r="AT113" s="1015"/>
      <c r="AU113" s="1023"/>
      <c r="AV113" s="1024"/>
      <c r="AW113" s="1024"/>
      <c r="AX113" s="1024"/>
      <c r="AY113" s="1024"/>
      <c r="AZ113" s="899" t="s">
        <v>455</v>
      </c>
      <c r="BA113" s="834"/>
      <c r="BB113" s="834"/>
      <c r="BC113" s="834"/>
      <c r="BD113" s="834"/>
      <c r="BE113" s="834"/>
      <c r="BF113" s="834"/>
      <c r="BG113" s="834"/>
      <c r="BH113" s="834"/>
      <c r="BI113" s="834"/>
      <c r="BJ113" s="834"/>
      <c r="BK113" s="834"/>
      <c r="BL113" s="834"/>
      <c r="BM113" s="834"/>
      <c r="BN113" s="834"/>
      <c r="BO113" s="834"/>
      <c r="BP113" s="835"/>
      <c r="BQ113" s="900">
        <v>612857</v>
      </c>
      <c r="BR113" s="901"/>
      <c r="BS113" s="901"/>
      <c r="BT113" s="901"/>
      <c r="BU113" s="901"/>
      <c r="BV113" s="901">
        <v>600580</v>
      </c>
      <c r="BW113" s="901"/>
      <c r="BX113" s="901"/>
      <c r="BY113" s="901"/>
      <c r="BZ113" s="901"/>
      <c r="CA113" s="901">
        <v>650473</v>
      </c>
      <c r="CB113" s="901"/>
      <c r="CC113" s="901"/>
      <c r="CD113" s="901"/>
      <c r="CE113" s="901"/>
      <c r="CF113" s="962">
        <v>17.5</v>
      </c>
      <c r="CG113" s="963"/>
      <c r="CH113" s="963"/>
      <c r="CI113" s="963"/>
      <c r="CJ113" s="963"/>
      <c r="CK113" s="1018"/>
      <c r="CL113" s="905"/>
      <c r="CM113" s="908" t="s">
        <v>456</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445</v>
      </c>
      <c r="DH113" s="864"/>
      <c r="DI113" s="864"/>
      <c r="DJ113" s="864"/>
      <c r="DK113" s="865"/>
      <c r="DL113" s="866" t="s">
        <v>445</v>
      </c>
      <c r="DM113" s="864"/>
      <c r="DN113" s="864"/>
      <c r="DO113" s="864"/>
      <c r="DP113" s="865"/>
      <c r="DQ113" s="866" t="s">
        <v>445</v>
      </c>
      <c r="DR113" s="864"/>
      <c r="DS113" s="864"/>
      <c r="DT113" s="864"/>
      <c r="DU113" s="865"/>
      <c r="DV113" s="911" t="s">
        <v>445</v>
      </c>
      <c r="DW113" s="912"/>
      <c r="DX113" s="912"/>
      <c r="DY113" s="912"/>
      <c r="DZ113" s="913"/>
    </row>
    <row r="114" spans="1:130" s="248" customFormat="1" ht="26.25" customHeight="1" x14ac:dyDescent="0.2">
      <c r="A114" s="1005"/>
      <c r="B114" s="1006"/>
      <c r="C114" s="834" t="s">
        <v>457</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73909</v>
      </c>
      <c r="AB114" s="864"/>
      <c r="AC114" s="864"/>
      <c r="AD114" s="864"/>
      <c r="AE114" s="865"/>
      <c r="AF114" s="866">
        <v>69986</v>
      </c>
      <c r="AG114" s="864"/>
      <c r="AH114" s="864"/>
      <c r="AI114" s="864"/>
      <c r="AJ114" s="865"/>
      <c r="AK114" s="866">
        <v>73224</v>
      </c>
      <c r="AL114" s="864"/>
      <c r="AM114" s="864"/>
      <c r="AN114" s="864"/>
      <c r="AO114" s="865"/>
      <c r="AP114" s="911">
        <v>2</v>
      </c>
      <c r="AQ114" s="912"/>
      <c r="AR114" s="912"/>
      <c r="AS114" s="912"/>
      <c r="AT114" s="913"/>
      <c r="AU114" s="1023"/>
      <c r="AV114" s="1024"/>
      <c r="AW114" s="1024"/>
      <c r="AX114" s="1024"/>
      <c r="AY114" s="1024"/>
      <c r="AZ114" s="899" t="s">
        <v>458</v>
      </c>
      <c r="BA114" s="834"/>
      <c r="BB114" s="834"/>
      <c r="BC114" s="834"/>
      <c r="BD114" s="834"/>
      <c r="BE114" s="834"/>
      <c r="BF114" s="834"/>
      <c r="BG114" s="834"/>
      <c r="BH114" s="834"/>
      <c r="BI114" s="834"/>
      <c r="BJ114" s="834"/>
      <c r="BK114" s="834"/>
      <c r="BL114" s="834"/>
      <c r="BM114" s="834"/>
      <c r="BN114" s="834"/>
      <c r="BO114" s="834"/>
      <c r="BP114" s="835"/>
      <c r="BQ114" s="900">
        <v>872634</v>
      </c>
      <c r="BR114" s="901"/>
      <c r="BS114" s="901"/>
      <c r="BT114" s="901"/>
      <c r="BU114" s="901"/>
      <c r="BV114" s="901">
        <v>1099687</v>
      </c>
      <c r="BW114" s="901"/>
      <c r="BX114" s="901"/>
      <c r="BY114" s="901"/>
      <c r="BZ114" s="901"/>
      <c r="CA114" s="901">
        <v>968371</v>
      </c>
      <c r="CB114" s="901"/>
      <c r="CC114" s="901"/>
      <c r="CD114" s="901"/>
      <c r="CE114" s="901"/>
      <c r="CF114" s="962">
        <v>26.1</v>
      </c>
      <c r="CG114" s="963"/>
      <c r="CH114" s="963"/>
      <c r="CI114" s="963"/>
      <c r="CJ114" s="963"/>
      <c r="CK114" s="1018"/>
      <c r="CL114" s="905"/>
      <c r="CM114" s="908" t="s">
        <v>459</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445</v>
      </c>
      <c r="DH114" s="864"/>
      <c r="DI114" s="864"/>
      <c r="DJ114" s="864"/>
      <c r="DK114" s="865"/>
      <c r="DL114" s="866" t="s">
        <v>445</v>
      </c>
      <c r="DM114" s="864"/>
      <c r="DN114" s="864"/>
      <c r="DO114" s="864"/>
      <c r="DP114" s="865"/>
      <c r="DQ114" s="866" t="s">
        <v>445</v>
      </c>
      <c r="DR114" s="864"/>
      <c r="DS114" s="864"/>
      <c r="DT114" s="864"/>
      <c r="DU114" s="865"/>
      <c r="DV114" s="911" t="s">
        <v>451</v>
      </c>
      <c r="DW114" s="912"/>
      <c r="DX114" s="912"/>
      <c r="DY114" s="912"/>
      <c r="DZ114" s="913"/>
    </row>
    <row r="115" spans="1:130" s="248" customFormat="1" ht="26.25" customHeight="1" x14ac:dyDescent="0.2">
      <c r="A115" s="1005"/>
      <c r="B115" s="1006"/>
      <c r="C115" s="834" t="s">
        <v>460</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1622</v>
      </c>
      <c r="AB115" s="1010"/>
      <c r="AC115" s="1010"/>
      <c r="AD115" s="1010"/>
      <c r="AE115" s="1011"/>
      <c r="AF115" s="1012">
        <v>2517</v>
      </c>
      <c r="AG115" s="1010"/>
      <c r="AH115" s="1010"/>
      <c r="AI115" s="1010"/>
      <c r="AJ115" s="1011"/>
      <c r="AK115" s="1012">
        <v>1387</v>
      </c>
      <c r="AL115" s="1010"/>
      <c r="AM115" s="1010"/>
      <c r="AN115" s="1010"/>
      <c r="AO115" s="1011"/>
      <c r="AP115" s="1013">
        <v>0</v>
      </c>
      <c r="AQ115" s="1014"/>
      <c r="AR115" s="1014"/>
      <c r="AS115" s="1014"/>
      <c r="AT115" s="1015"/>
      <c r="AU115" s="1023"/>
      <c r="AV115" s="1024"/>
      <c r="AW115" s="1024"/>
      <c r="AX115" s="1024"/>
      <c r="AY115" s="1024"/>
      <c r="AZ115" s="899" t="s">
        <v>461</v>
      </c>
      <c r="BA115" s="834"/>
      <c r="BB115" s="834"/>
      <c r="BC115" s="834"/>
      <c r="BD115" s="834"/>
      <c r="BE115" s="834"/>
      <c r="BF115" s="834"/>
      <c r="BG115" s="834"/>
      <c r="BH115" s="834"/>
      <c r="BI115" s="834"/>
      <c r="BJ115" s="834"/>
      <c r="BK115" s="834"/>
      <c r="BL115" s="834"/>
      <c r="BM115" s="834"/>
      <c r="BN115" s="834"/>
      <c r="BO115" s="834"/>
      <c r="BP115" s="835"/>
      <c r="BQ115" s="900">
        <v>2727</v>
      </c>
      <c r="BR115" s="901"/>
      <c r="BS115" s="901"/>
      <c r="BT115" s="901"/>
      <c r="BU115" s="901"/>
      <c r="BV115" s="901" t="s">
        <v>451</v>
      </c>
      <c r="BW115" s="901"/>
      <c r="BX115" s="901"/>
      <c r="BY115" s="901"/>
      <c r="BZ115" s="901"/>
      <c r="CA115" s="901" t="s">
        <v>451</v>
      </c>
      <c r="CB115" s="901"/>
      <c r="CC115" s="901"/>
      <c r="CD115" s="901"/>
      <c r="CE115" s="901"/>
      <c r="CF115" s="962" t="s">
        <v>445</v>
      </c>
      <c r="CG115" s="963"/>
      <c r="CH115" s="963"/>
      <c r="CI115" s="963"/>
      <c r="CJ115" s="963"/>
      <c r="CK115" s="1018"/>
      <c r="CL115" s="905"/>
      <c r="CM115" s="899" t="s">
        <v>462</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445</v>
      </c>
      <c r="DH115" s="864"/>
      <c r="DI115" s="864"/>
      <c r="DJ115" s="864"/>
      <c r="DK115" s="865"/>
      <c r="DL115" s="866" t="s">
        <v>445</v>
      </c>
      <c r="DM115" s="864"/>
      <c r="DN115" s="864"/>
      <c r="DO115" s="864"/>
      <c r="DP115" s="865"/>
      <c r="DQ115" s="866" t="s">
        <v>445</v>
      </c>
      <c r="DR115" s="864"/>
      <c r="DS115" s="864"/>
      <c r="DT115" s="864"/>
      <c r="DU115" s="865"/>
      <c r="DV115" s="911" t="s">
        <v>445</v>
      </c>
      <c r="DW115" s="912"/>
      <c r="DX115" s="912"/>
      <c r="DY115" s="912"/>
      <c r="DZ115" s="913"/>
    </row>
    <row r="116" spans="1:130" s="248" customFormat="1" ht="26.25" customHeight="1" x14ac:dyDescent="0.2">
      <c r="A116" s="1007"/>
      <c r="B116" s="1008"/>
      <c r="C116" s="967" t="s">
        <v>463</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445</v>
      </c>
      <c r="AB116" s="864"/>
      <c r="AC116" s="864"/>
      <c r="AD116" s="864"/>
      <c r="AE116" s="865"/>
      <c r="AF116" s="866" t="s">
        <v>445</v>
      </c>
      <c r="AG116" s="864"/>
      <c r="AH116" s="864"/>
      <c r="AI116" s="864"/>
      <c r="AJ116" s="865"/>
      <c r="AK116" s="866" t="s">
        <v>445</v>
      </c>
      <c r="AL116" s="864"/>
      <c r="AM116" s="864"/>
      <c r="AN116" s="864"/>
      <c r="AO116" s="865"/>
      <c r="AP116" s="911" t="s">
        <v>445</v>
      </c>
      <c r="AQ116" s="912"/>
      <c r="AR116" s="912"/>
      <c r="AS116" s="912"/>
      <c r="AT116" s="913"/>
      <c r="AU116" s="1023"/>
      <c r="AV116" s="1024"/>
      <c r="AW116" s="1024"/>
      <c r="AX116" s="1024"/>
      <c r="AY116" s="1024"/>
      <c r="AZ116" s="950" t="s">
        <v>464</v>
      </c>
      <c r="BA116" s="951"/>
      <c r="BB116" s="951"/>
      <c r="BC116" s="951"/>
      <c r="BD116" s="951"/>
      <c r="BE116" s="951"/>
      <c r="BF116" s="951"/>
      <c r="BG116" s="951"/>
      <c r="BH116" s="951"/>
      <c r="BI116" s="951"/>
      <c r="BJ116" s="951"/>
      <c r="BK116" s="951"/>
      <c r="BL116" s="951"/>
      <c r="BM116" s="951"/>
      <c r="BN116" s="951"/>
      <c r="BO116" s="951"/>
      <c r="BP116" s="952"/>
      <c r="BQ116" s="900" t="s">
        <v>445</v>
      </c>
      <c r="BR116" s="901"/>
      <c r="BS116" s="901"/>
      <c r="BT116" s="901"/>
      <c r="BU116" s="901"/>
      <c r="BV116" s="901" t="s">
        <v>445</v>
      </c>
      <c r="BW116" s="901"/>
      <c r="BX116" s="901"/>
      <c r="BY116" s="901"/>
      <c r="BZ116" s="901"/>
      <c r="CA116" s="901" t="s">
        <v>445</v>
      </c>
      <c r="CB116" s="901"/>
      <c r="CC116" s="901"/>
      <c r="CD116" s="901"/>
      <c r="CE116" s="901"/>
      <c r="CF116" s="962" t="s">
        <v>445</v>
      </c>
      <c r="CG116" s="963"/>
      <c r="CH116" s="963"/>
      <c r="CI116" s="963"/>
      <c r="CJ116" s="963"/>
      <c r="CK116" s="1018"/>
      <c r="CL116" s="905"/>
      <c r="CM116" s="908" t="s">
        <v>465</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5645</v>
      </c>
      <c r="DH116" s="864"/>
      <c r="DI116" s="864"/>
      <c r="DJ116" s="864"/>
      <c r="DK116" s="865"/>
      <c r="DL116" s="866">
        <v>4814</v>
      </c>
      <c r="DM116" s="864"/>
      <c r="DN116" s="864"/>
      <c r="DO116" s="864"/>
      <c r="DP116" s="865"/>
      <c r="DQ116" s="866">
        <v>3990</v>
      </c>
      <c r="DR116" s="864"/>
      <c r="DS116" s="864"/>
      <c r="DT116" s="864"/>
      <c r="DU116" s="865"/>
      <c r="DV116" s="911">
        <v>0.1</v>
      </c>
      <c r="DW116" s="912"/>
      <c r="DX116" s="912"/>
      <c r="DY116" s="912"/>
      <c r="DZ116" s="913"/>
    </row>
    <row r="117" spans="1:130" s="248" customFormat="1" ht="26.25" customHeight="1" x14ac:dyDescent="0.2">
      <c r="A117" s="98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466</v>
      </c>
      <c r="Z117" s="990"/>
      <c r="AA117" s="995">
        <v>1071469</v>
      </c>
      <c r="AB117" s="996"/>
      <c r="AC117" s="996"/>
      <c r="AD117" s="996"/>
      <c r="AE117" s="997"/>
      <c r="AF117" s="998">
        <v>1045716</v>
      </c>
      <c r="AG117" s="996"/>
      <c r="AH117" s="996"/>
      <c r="AI117" s="996"/>
      <c r="AJ117" s="997"/>
      <c r="AK117" s="998">
        <v>1095383</v>
      </c>
      <c r="AL117" s="996"/>
      <c r="AM117" s="996"/>
      <c r="AN117" s="996"/>
      <c r="AO117" s="997"/>
      <c r="AP117" s="999"/>
      <c r="AQ117" s="1000"/>
      <c r="AR117" s="1000"/>
      <c r="AS117" s="1000"/>
      <c r="AT117" s="1001"/>
      <c r="AU117" s="1023"/>
      <c r="AV117" s="1024"/>
      <c r="AW117" s="1024"/>
      <c r="AX117" s="1024"/>
      <c r="AY117" s="1024"/>
      <c r="AZ117" s="950" t="s">
        <v>467</v>
      </c>
      <c r="BA117" s="951"/>
      <c r="BB117" s="951"/>
      <c r="BC117" s="951"/>
      <c r="BD117" s="951"/>
      <c r="BE117" s="951"/>
      <c r="BF117" s="951"/>
      <c r="BG117" s="951"/>
      <c r="BH117" s="951"/>
      <c r="BI117" s="951"/>
      <c r="BJ117" s="951"/>
      <c r="BK117" s="951"/>
      <c r="BL117" s="951"/>
      <c r="BM117" s="951"/>
      <c r="BN117" s="951"/>
      <c r="BO117" s="951"/>
      <c r="BP117" s="952"/>
      <c r="BQ117" s="900" t="s">
        <v>468</v>
      </c>
      <c r="BR117" s="901"/>
      <c r="BS117" s="901"/>
      <c r="BT117" s="901"/>
      <c r="BU117" s="901"/>
      <c r="BV117" s="901" t="s">
        <v>468</v>
      </c>
      <c r="BW117" s="901"/>
      <c r="BX117" s="901"/>
      <c r="BY117" s="901"/>
      <c r="BZ117" s="901"/>
      <c r="CA117" s="901" t="s">
        <v>468</v>
      </c>
      <c r="CB117" s="901"/>
      <c r="CC117" s="901"/>
      <c r="CD117" s="901"/>
      <c r="CE117" s="901"/>
      <c r="CF117" s="962" t="s">
        <v>468</v>
      </c>
      <c r="CG117" s="963"/>
      <c r="CH117" s="963"/>
      <c r="CI117" s="963"/>
      <c r="CJ117" s="963"/>
      <c r="CK117" s="1018"/>
      <c r="CL117" s="905"/>
      <c r="CM117" s="908" t="s">
        <v>469</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468</v>
      </c>
      <c r="DH117" s="864"/>
      <c r="DI117" s="864"/>
      <c r="DJ117" s="864"/>
      <c r="DK117" s="865"/>
      <c r="DL117" s="866" t="s">
        <v>470</v>
      </c>
      <c r="DM117" s="864"/>
      <c r="DN117" s="864"/>
      <c r="DO117" s="864"/>
      <c r="DP117" s="865"/>
      <c r="DQ117" s="866" t="s">
        <v>468</v>
      </c>
      <c r="DR117" s="864"/>
      <c r="DS117" s="864"/>
      <c r="DT117" s="864"/>
      <c r="DU117" s="865"/>
      <c r="DV117" s="911" t="s">
        <v>468</v>
      </c>
      <c r="DW117" s="912"/>
      <c r="DX117" s="912"/>
      <c r="DY117" s="912"/>
      <c r="DZ117" s="913"/>
    </row>
    <row r="118" spans="1:130" s="248" customFormat="1" ht="26.25" customHeight="1" x14ac:dyDescent="0.2">
      <c r="A118" s="988" t="s">
        <v>440</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437</v>
      </c>
      <c r="AB118" s="989"/>
      <c r="AC118" s="989"/>
      <c r="AD118" s="989"/>
      <c r="AE118" s="990"/>
      <c r="AF118" s="991" t="s">
        <v>438</v>
      </c>
      <c r="AG118" s="989"/>
      <c r="AH118" s="989"/>
      <c r="AI118" s="989"/>
      <c r="AJ118" s="990"/>
      <c r="AK118" s="991" t="s">
        <v>306</v>
      </c>
      <c r="AL118" s="989"/>
      <c r="AM118" s="989"/>
      <c r="AN118" s="989"/>
      <c r="AO118" s="990"/>
      <c r="AP118" s="992" t="s">
        <v>439</v>
      </c>
      <c r="AQ118" s="993"/>
      <c r="AR118" s="993"/>
      <c r="AS118" s="993"/>
      <c r="AT118" s="994"/>
      <c r="AU118" s="1023"/>
      <c r="AV118" s="1024"/>
      <c r="AW118" s="1024"/>
      <c r="AX118" s="1024"/>
      <c r="AY118" s="1024"/>
      <c r="AZ118" s="966" t="s">
        <v>471</v>
      </c>
      <c r="BA118" s="967"/>
      <c r="BB118" s="967"/>
      <c r="BC118" s="967"/>
      <c r="BD118" s="967"/>
      <c r="BE118" s="967"/>
      <c r="BF118" s="967"/>
      <c r="BG118" s="967"/>
      <c r="BH118" s="967"/>
      <c r="BI118" s="967"/>
      <c r="BJ118" s="967"/>
      <c r="BK118" s="967"/>
      <c r="BL118" s="967"/>
      <c r="BM118" s="967"/>
      <c r="BN118" s="967"/>
      <c r="BO118" s="967"/>
      <c r="BP118" s="968"/>
      <c r="BQ118" s="969" t="s">
        <v>468</v>
      </c>
      <c r="BR118" s="932"/>
      <c r="BS118" s="932"/>
      <c r="BT118" s="932"/>
      <c r="BU118" s="932"/>
      <c r="BV118" s="932" t="s">
        <v>468</v>
      </c>
      <c r="BW118" s="932"/>
      <c r="BX118" s="932"/>
      <c r="BY118" s="932"/>
      <c r="BZ118" s="932"/>
      <c r="CA118" s="932" t="s">
        <v>468</v>
      </c>
      <c r="CB118" s="932"/>
      <c r="CC118" s="932"/>
      <c r="CD118" s="932"/>
      <c r="CE118" s="932"/>
      <c r="CF118" s="962" t="s">
        <v>468</v>
      </c>
      <c r="CG118" s="963"/>
      <c r="CH118" s="963"/>
      <c r="CI118" s="963"/>
      <c r="CJ118" s="963"/>
      <c r="CK118" s="1018"/>
      <c r="CL118" s="905"/>
      <c r="CM118" s="908" t="s">
        <v>472</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468</v>
      </c>
      <c r="DH118" s="864"/>
      <c r="DI118" s="864"/>
      <c r="DJ118" s="864"/>
      <c r="DK118" s="865"/>
      <c r="DL118" s="866" t="s">
        <v>468</v>
      </c>
      <c r="DM118" s="864"/>
      <c r="DN118" s="864"/>
      <c r="DO118" s="864"/>
      <c r="DP118" s="865"/>
      <c r="DQ118" s="866" t="s">
        <v>468</v>
      </c>
      <c r="DR118" s="864"/>
      <c r="DS118" s="864"/>
      <c r="DT118" s="864"/>
      <c r="DU118" s="865"/>
      <c r="DV118" s="911" t="s">
        <v>468</v>
      </c>
      <c r="DW118" s="912"/>
      <c r="DX118" s="912"/>
      <c r="DY118" s="912"/>
      <c r="DZ118" s="913"/>
    </row>
    <row r="119" spans="1:130" s="248" customFormat="1" ht="26.25" customHeight="1" x14ac:dyDescent="0.2">
      <c r="A119" s="902" t="s">
        <v>443</v>
      </c>
      <c r="B119" s="903"/>
      <c r="C119" s="978" t="s">
        <v>444</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468</v>
      </c>
      <c r="AB119" s="982"/>
      <c r="AC119" s="982"/>
      <c r="AD119" s="982"/>
      <c r="AE119" s="983"/>
      <c r="AF119" s="984" t="s">
        <v>468</v>
      </c>
      <c r="AG119" s="982"/>
      <c r="AH119" s="982"/>
      <c r="AI119" s="982"/>
      <c r="AJ119" s="983"/>
      <c r="AK119" s="984" t="s">
        <v>468</v>
      </c>
      <c r="AL119" s="982"/>
      <c r="AM119" s="982"/>
      <c r="AN119" s="982"/>
      <c r="AO119" s="983"/>
      <c r="AP119" s="985" t="s">
        <v>468</v>
      </c>
      <c r="AQ119" s="986"/>
      <c r="AR119" s="986"/>
      <c r="AS119" s="986"/>
      <c r="AT119" s="987"/>
      <c r="AU119" s="1025"/>
      <c r="AV119" s="1026"/>
      <c r="AW119" s="1026"/>
      <c r="AX119" s="1026"/>
      <c r="AY119" s="1026"/>
      <c r="AZ119" s="279" t="s">
        <v>186</v>
      </c>
      <c r="BA119" s="279"/>
      <c r="BB119" s="279"/>
      <c r="BC119" s="279"/>
      <c r="BD119" s="279"/>
      <c r="BE119" s="279"/>
      <c r="BF119" s="279"/>
      <c r="BG119" s="279"/>
      <c r="BH119" s="279"/>
      <c r="BI119" s="279"/>
      <c r="BJ119" s="279"/>
      <c r="BK119" s="279"/>
      <c r="BL119" s="279"/>
      <c r="BM119" s="279"/>
      <c r="BN119" s="279"/>
      <c r="BO119" s="964" t="s">
        <v>473</v>
      </c>
      <c r="BP119" s="965"/>
      <c r="BQ119" s="969">
        <v>10098675</v>
      </c>
      <c r="BR119" s="932"/>
      <c r="BS119" s="932"/>
      <c r="BT119" s="932"/>
      <c r="BU119" s="932"/>
      <c r="BV119" s="932">
        <v>10270939</v>
      </c>
      <c r="BW119" s="932"/>
      <c r="BX119" s="932"/>
      <c r="BY119" s="932"/>
      <c r="BZ119" s="932"/>
      <c r="CA119" s="932">
        <v>9892947</v>
      </c>
      <c r="CB119" s="932"/>
      <c r="CC119" s="932"/>
      <c r="CD119" s="932"/>
      <c r="CE119" s="932"/>
      <c r="CF119" s="830"/>
      <c r="CG119" s="831"/>
      <c r="CH119" s="831"/>
      <c r="CI119" s="831"/>
      <c r="CJ119" s="921"/>
      <c r="CK119" s="1019"/>
      <c r="CL119" s="907"/>
      <c r="CM119" s="925" t="s">
        <v>474</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884</v>
      </c>
      <c r="DH119" s="847"/>
      <c r="DI119" s="847"/>
      <c r="DJ119" s="847"/>
      <c r="DK119" s="848"/>
      <c r="DL119" s="849">
        <v>1889</v>
      </c>
      <c r="DM119" s="847"/>
      <c r="DN119" s="847"/>
      <c r="DO119" s="847"/>
      <c r="DP119" s="848"/>
      <c r="DQ119" s="849">
        <v>1712</v>
      </c>
      <c r="DR119" s="847"/>
      <c r="DS119" s="847"/>
      <c r="DT119" s="847"/>
      <c r="DU119" s="848"/>
      <c r="DV119" s="935">
        <v>0</v>
      </c>
      <c r="DW119" s="936"/>
      <c r="DX119" s="936"/>
      <c r="DY119" s="936"/>
      <c r="DZ119" s="937"/>
    </row>
    <row r="120" spans="1:130" s="248" customFormat="1" ht="26.25" customHeight="1" x14ac:dyDescent="0.2">
      <c r="A120" s="904"/>
      <c r="B120" s="905"/>
      <c r="C120" s="908" t="s">
        <v>448</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445</v>
      </c>
      <c r="AB120" s="864"/>
      <c r="AC120" s="864"/>
      <c r="AD120" s="864"/>
      <c r="AE120" s="865"/>
      <c r="AF120" s="866" t="s">
        <v>445</v>
      </c>
      <c r="AG120" s="864"/>
      <c r="AH120" s="864"/>
      <c r="AI120" s="864"/>
      <c r="AJ120" s="865"/>
      <c r="AK120" s="866" t="s">
        <v>475</v>
      </c>
      <c r="AL120" s="864"/>
      <c r="AM120" s="864"/>
      <c r="AN120" s="864"/>
      <c r="AO120" s="865"/>
      <c r="AP120" s="911" t="s">
        <v>445</v>
      </c>
      <c r="AQ120" s="912"/>
      <c r="AR120" s="912"/>
      <c r="AS120" s="912"/>
      <c r="AT120" s="913"/>
      <c r="AU120" s="970" t="s">
        <v>476</v>
      </c>
      <c r="AV120" s="971"/>
      <c r="AW120" s="971"/>
      <c r="AX120" s="971"/>
      <c r="AY120" s="972"/>
      <c r="AZ120" s="947" t="s">
        <v>477</v>
      </c>
      <c r="BA120" s="892"/>
      <c r="BB120" s="892"/>
      <c r="BC120" s="892"/>
      <c r="BD120" s="892"/>
      <c r="BE120" s="892"/>
      <c r="BF120" s="892"/>
      <c r="BG120" s="892"/>
      <c r="BH120" s="892"/>
      <c r="BI120" s="892"/>
      <c r="BJ120" s="892"/>
      <c r="BK120" s="892"/>
      <c r="BL120" s="892"/>
      <c r="BM120" s="892"/>
      <c r="BN120" s="892"/>
      <c r="BO120" s="892"/>
      <c r="BP120" s="893"/>
      <c r="BQ120" s="948">
        <v>3954265</v>
      </c>
      <c r="BR120" s="929"/>
      <c r="BS120" s="929"/>
      <c r="BT120" s="929"/>
      <c r="BU120" s="929"/>
      <c r="BV120" s="929">
        <v>4319351</v>
      </c>
      <c r="BW120" s="929"/>
      <c r="BX120" s="929"/>
      <c r="BY120" s="929"/>
      <c r="BZ120" s="929"/>
      <c r="CA120" s="929">
        <v>4574833</v>
      </c>
      <c r="CB120" s="929"/>
      <c r="CC120" s="929"/>
      <c r="CD120" s="929"/>
      <c r="CE120" s="929"/>
      <c r="CF120" s="953">
        <v>123.1</v>
      </c>
      <c r="CG120" s="954"/>
      <c r="CH120" s="954"/>
      <c r="CI120" s="954"/>
      <c r="CJ120" s="954"/>
      <c r="CK120" s="955" t="s">
        <v>478</v>
      </c>
      <c r="CL120" s="939"/>
      <c r="CM120" s="939"/>
      <c r="CN120" s="939"/>
      <c r="CO120" s="940"/>
      <c r="CP120" s="959" t="s">
        <v>479</v>
      </c>
      <c r="CQ120" s="960"/>
      <c r="CR120" s="960"/>
      <c r="CS120" s="960"/>
      <c r="CT120" s="960"/>
      <c r="CU120" s="960"/>
      <c r="CV120" s="960"/>
      <c r="CW120" s="960"/>
      <c r="CX120" s="960"/>
      <c r="CY120" s="960"/>
      <c r="CZ120" s="960"/>
      <c r="DA120" s="960"/>
      <c r="DB120" s="960"/>
      <c r="DC120" s="960"/>
      <c r="DD120" s="960"/>
      <c r="DE120" s="960"/>
      <c r="DF120" s="961"/>
      <c r="DG120" s="948">
        <v>1653061</v>
      </c>
      <c r="DH120" s="929"/>
      <c r="DI120" s="929"/>
      <c r="DJ120" s="929"/>
      <c r="DK120" s="929"/>
      <c r="DL120" s="929">
        <v>1470707</v>
      </c>
      <c r="DM120" s="929"/>
      <c r="DN120" s="929"/>
      <c r="DO120" s="929"/>
      <c r="DP120" s="929"/>
      <c r="DQ120" s="929">
        <v>1283439</v>
      </c>
      <c r="DR120" s="929"/>
      <c r="DS120" s="929"/>
      <c r="DT120" s="929"/>
      <c r="DU120" s="929"/>
      <c r="DV120" s="930">
        <v>34.5</v>
      </c>
      <c r="DW120" s="930"/>
      <c r="DX120" s="930"/>
      <c r="DY120" s="930"/>
      <c r="DZ120" s="931"/>
    </row>
    <row r="121" spans="1:130" s="248" customFormat="1" ht="26.25" customHeight="1" x14ac:dyDescent="0.2">
      <c r="A121" s="904"/>
      <c r="B121" s="905"/>
      <c r="C121" s="950" t="s">
        <v>480</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445</v>
      </c>
      <c r="AB121" s="864"/>
      <c r="AC121" s="864"/>
      <c r="AD121" s="864"/>
      <c r="AE121" s="865"/>
      <c r="AF121" s="866" t="s">
        <v>445</v>
      </c>
      <c r="AG121" s="864"/>
      <c r="AH121" s="864"/>
      <c r="AI121" s="864"/>
      <c r="AJ121" s="865"/>
      <c r="AK121" s="866" t="s">
        <v>445</v>
      </c>
      <c r="AL121" s="864"/>
      <c r="AM121" s="864"/>
      <c r="AN121" s="864"/>
      <c r="AO121" s="865"/>
      <c r="AP121" s="911" t="s">
        <v>445</v>
      </c>
      <c r="AQ121" s="912"/>
      <c r="AR121" s="912"/>
      <c r="AS121" s="912"/>
      <c r="AT121" s="913"/>
      <c r="AU121" s="973"/>
      <c r="AV121" s="974"/>
      <c r="AW121" s="974"/>
      <c r="AX121" s="974"/>
      <c r="AY121" s="975"/>
      <c r="AZ121" s="899" t="s">
        <v>481</v>
      </c>
      <c r="BA121" s="834"/>
      <c r="BB121" s="834"/>
      <c r="BC121" s="834"/>
      <c r="BD121" s="834"/>
      <c r="BE121" s="834"/>
      <c r="BF121" s="834"/>
      <c r="BG121" s="834"/>
      <c r="BH121" s="834"/>
      <c r="BI121" s="834"/>
      <c r="BJ121" s="834"/>
      <c r="BK121" s="834"/>
      <c r="BL121" s="834"/>
      <c r="BM121" s="834"/>
      <c r="BN121" s="834"/>
      <c r="BO121" s="834"/>
      <c r="BP121" s="835"/>
      <c r="BQ121" s="900" t="s">
        <v>445</v>
      </c>
      <c r="BR121" s="901"/>
      <c r="BS121" s="901"/>
      <c r="BT121" s="901"/>
      <c r="BU121" s="901"/>
      <c r="BV121" s="901" t="s">
        <v>445</v>
      </c>
      <c r="BW121" s="901"/>
      <c r="BX121" s="901"/>
      <c r="BY121" s="901"/>
      <c r="BZ121" s="901"/>
      <c r="CA121" s="901" t="s">
        <v>445</v>
      </c>
      <c r="CB121" s="901"/>
      <c r="CC121" s="901"/>
      <c r="CD121" s="901"/>
      <c r="CE121" s="901"/>
      <c r="CF121" s="962" t="s">
        <v>475</v>
      </c>
      <c r="CG121" s="963"/>
      <c r="CH121" s="963"/>
      <c r="CI121" s="963"/>
      <c r="CJ121" s="963"/>
      <c r="CK121" s="956"/>
      <c r="CL121" s="942"/>
      <c r="CM121" s="942"/>
      <c r="CN121" s="942"/>
      <c r="CO121" s="943"/>
      <c r="CP121" s="922" t="s">
        <v>482</v>
      </c>
      <c r="CQ121" s="923"/>
      <c r="CR121" s="923"/>
      <c r="CS121" s="923"/>
      <c r="CT121" s="923"/>
      <c r="CU121" s="923"/>
      <c r="CV121" s="923"/>
      <c r="CW121" s="923"/>
      <c r="CX121" s="923"/>
      <c r="CY121" s="923"/>
      <c r="CZ121" s="923"/>
      <c r="DA121" s="923"/>
      <c r="DB121" s="923"/>
      <c r="DC121" s="923"/>
      <c r="DD121" s="923"/>
      <c r="DE121" s="923"/>
      <c r="DF121" s="924"/>
      <c r="DG121" s="900">
        <v>747573</v>
      </c>
      <c r="DH121" s="901"/>
      <c r="DI121" s="901"/>
      <c r="DJ121" s="901"/>
      <c r="DK121" s="901"/>
      <c r="DL121" s="901">
        <v>676431</v>
      </c>
      <c r="DM121" s="901"/>
      <c r="DN121" s="901"/>
      <c r="DO121" s="901"/>
      <c r="DP121" s="901"/>
      <c r="DQ121" s="901">
        <v>574246</v>
      </c>
      <c r="DR121" s="901"/>
      <c r="DS121" s="901"/>
      <c r="DT121" s="901"/>
      <c r="DU121" s="901"/>
      <c r="DV121" s="878">
        <v>15.5</v>
      </c>
      <c r="DW121" s="878"/>
      <c r="DX121" s="878"/>
      <c r="DY121" s="878"/>
      <c r="DZ121" s="879"/>
    </row>
    <row r="122" spans="1:130" s="248" customFormat="1" ht="26.25" customHeight="1" x14ac:dyDescent="0.2">
      <c r="A122" s="904"/>
      <c r="B122" s="905"/>
      <c r="C122" s="908" t="s">
        <v>459</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445</v>
      </c>
      <c r="AB122" s="864"/>
      <c r="AC122" s="864"/>
      <c r="AD122" s="864"/>
      <c r="AE122" s="865"/>
      <c r="AF122" s="866" t="s">
        <v>445</v>
      </c>
      <c r="AG122" s="864"/>
      <c r="AH122" s="864"/>
      <c r="AI122" s="864"/>
      <c r="AJ122" s="865"/>
      <c r="AK122" s="866" t="s">
        <v>445</v>
      </c>
      <c r="AL122" s="864"/>
      <c r="AM122" s="864"/>
      <c r="AN122" s="864"/>
      <c r="AO122" s="865"/>
      <c r="AP122" s="911" t="s">
        <v>445</v>
      </c>
      <c r="AQ122" s="912"/>
      <c r="AR122" s="912"/>
      <c r="AS122" s="912"/>
      <c r="AT122" s="913"/>
      <c r="AU122" s="973"/>
      <c r="AV122" s="974"/>
      <c r="AW122" s="974"/>
      <c r="AX122" s="974"/>
      <c r="AY122" s="975"/>
      <c r="AZ122" s="966" t="s">
        <v>483</v>
      </c>
      <c r="BA122" s="967"/>
      <c r="BB122" s="967"/>
      <c r="BC122" s="967"/>
      <c r="BD122" s="967"/>
      <c r="BE122" s="967"/>
      <c r="BF122" s="967"/>
      <c r="BG122" s="967"/>
      <c r="BH122" s="967"/>
      <c r="BI122" s="967"/>
      <c r="BJ122" s="967"/>
      <c r="BK122" s="967"/>
      <c r="BL122" s="967"/>
      <c r="BM122" s="967"/>
      <c r="BN122" s="967"/>
      <c r="BO122" s="967"/>
      <c r="BP122" s="968"/>
      <c r="BQ122" s="969">
        <v>6748935</v>
      </c>
      <c r="BR122" s="932"/>
      <c r="BS122" s="932"/>
      <c r="BT122" s="932"/>
      <c r="BU122" s="932"/>
      <c r="BV122" s="932">
        <v>6521827</v>
      </c>
      <c r="BW122" s="932"/>
      <c r="BX122" s="932"/>
      <c r="BY122" s="932"/>
      <c r="BZ122" s="932"/>
      <c r="CA122" s="932">
        <v>6214041</v>
      </c>
      <c r="CB122" s="932"/>
      <c r="CC122" s="932"/>
      <c r="CD122" s="932"/>
      <c r="CE122" s="932"/>
      <c r="CF122" s="933">
        <v>167.2</v>
      </c>
      <c r="CG122" s="934"/>
      <c r="CH122" s="934"/>
      <c r="CI122" s="934"/>
      <c r="CJ122" s="934"/>
      <c r="CK122" s="956"/>
      <c r="CL122" s="942"/>
      <c r="CM122" s="942"/>
      <c r="CN122" s="942"/>
      <c r="CO122" s="943"/>
      <c r="CP122" s="922" t="s">
        <v>484</v>
      </c>
      <c r="CQ122" s="923"/>
      <c r="CR122" s="923"/>
      <c r="CS122" s="923"/>
      <c r="CT122" s="923"/>
      <c r="CU122" s="923"/>
      <c r="CV122" s="923"/>
      <c r="CW122" s="923"/>
      <c r="CX122" s="923"/>
      <c r="CY122" s="923"/>
      <c r="CZ122" s="923"/>
      <c r="DA122" s="923"/>
      <c r="DB122" s="923"/>
      <c r="DC122" s="923"/>
      <c r="DD122" s="923"/>
      <c r="DE122" s="923"/>
      <c r="DF122" s="924"/>
      <c r="DG122" s="900">
        <v>192871</v>
      </c>
      <c r="DH122" s="901"/>
      <c r="DI122" s="901"/>
      <c r="DJ122" s="901"/>
      <c r="DK122" s="901"/>
      <c r="DL122" s="901">
        <v>223355</v>
      </c>
      <c r="DM122" s="901"/>
      <c r="DN122" s="901"/>
      <c r="DO122" s="901"/>
      <c r="DP122" s="901"/>
      <c r="DQ122" s="901">
        <v>234058</v>
      </c>
      <c r="DR122" s="901"/>
      <c r="DS122" s="901"/>
      <c r="DT122" s="901"/>
      <c r="DU122" s="901"/>
      <c r="DV122" s="878">
        <v>6.3</v>
      </c>
      <c r="DW122" s="878"/>
      <c r="DX122" s="878"/>
      <c r="DY122" s="878"/>
      <c r="DZ122" s="879"/>
    </row>
    <row r="123" spans="1:130" s="248" customFormat="1" ht="26.25" customHeight="1" x14ac:dyDescent="0.2">
      <c r="A123" s="904"/>
      <c r="B123" s="905"/>
      <c r="C123" s="908" t="s">
        <v>465</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840</v>
      </c>
      <c r="AB123" s="864"/>
      <c r="AC123" s="864"/>
      <c r="AD123" s="864"/>
      <c r="AE123" s="865"/>
      <c r="AF123" s="866">
        <v>831</v>
      </c>
      <c r="AG123" s="864"/>
      <c r="AH123" s="864"/>
      <c r="AI123" s="864"/>
      <c r="AJ123" s="865"/>
      <c r="AK123" s="866">
        <v>824</v>
      </c>
      <c r="AL123" s="864"/>
      <c r="AM123" s="864"/>
      <c r="AN123" s="864"/>
      <c r="AO123" s="865"/>
      <c r="AP123" s="911">
        <v>0</v>
      </c>
      <c r="AQ123" s="912"/>
      <c r="AR123" s="912"/>
      <c r="AS123" s="912"/>
      <c r="AT123" s="913"/>
      <c r="AU123" s="976"/>
      <c r="AV123" s="977"/>
      <c r="AW123" s="977"/>
      <c r="AX123" s="977"/>
      <c r="AY123" s="977"/>
      <c r="AZ123" s="279" t="s">
        <v>186</v>
      </c>
      <c r="BA123" s="279"/>
      <c r="BB123" s="279"/>
      <c r="BC123" s="279"/>
      <c r="BD123" s="279"/>
      <c r="BE123" s="279"/>
      <c r="BF123" s="279"/>
      <c r="BG123" s="279"/>
      <c r="BH123" s="279"/>
      <c r="BI123" s="279"/>
      <c r="BJ123" s="279"/>
      <c r="BK123" s="279"/>
      <c r="BL123" s="279"/>
      <c r="BM123" s="279"/>
      <c r="BN123" s="279"/>
      <c r="BO123" s="964" t="s">
        <v>485</v>
      </c>
      <c r="BP123" s="965"/>
      <c r="BQ123" s="919">
        <v>10703200</v>
      </c>
      <c r="BR123" s="920"/>
      <c r="BS123" s="920"/>
      <c r="BT123" s="920"/>
      <c r="BU123" s="920"/>
      <c r="BV123" s="920">
        <v>10841178</v>
      </c>
      <c r="BW123" s="920"/>
      <c r="BX123" s="920"/>
      <c r="BY123" s="920"/>
      <c r="BZ123" s="920"/>
      <c r="CA123" s="920">
        <v>10788874</v>
      </c>
      <c r="CB123" s="920"/>
      <c r="CC123" s="920"/>
      <c r="CD123" s="920"/>
      <c r="CE123" s="920"/>
      <c r="CF123" s="830"/>
      <c r="CG123" s="831"/>
      <c r="CH123" s="831"/>
      <c r="CI123" s="831"/>
      <c r="CJ123" s="921"/>
      <c r="CK123" s="956"/>
      <c r="CL123" s="942"/>
      <c r="CM123" s="942"/>
      <c r="CN123" s="942"/>
      <c r="CO123" s="943"/>
      <c r="CP123" s="922" t="s">
        <v>486</v>
      </c>
      <c r="CQ123" s="923"/>
      <c r="CR123" s="923"/>
      <c r="CS123" s="923"/>
      <c r="CT123" s="923"/>
      <c r="CU123" s="923"/>
      <c r="CV123" s="923"/>
      <c r="CW123" s="923"/>
      <c r="CX123" s="923"/>
      <c r="CY123" s="923"/>
      <c r="CZ123" s="923"/>
      <c r="DA123" s="923"/>
      <c r="DB123" s="923"/>
      <c r="DC123" s="923"/>
      <c r="DD123" s="923"/>
      <c r="DE123" s="923"/>
      <c r="DF123" s="924"/>
      <c r="DG123" s="863" t="s">
        <v>487</v>
      </c>
      <c r="DH123" s="864"/>
      <c r="DI123" s="864"/>
      <c r="DJ123" s="864"/>
      <c r="DK123" s="865"/>
      <c r="DL123" s="866" t="s">
        <v>487</v>
      </c>
      <c r="DM123" s="864"/>
      <c r="DN123" s="864"/>
      <c r="DO123" s="864"/>
      <c r="DP123" s="865"/>
      <c r="DQ123" s="866" t="s">
        <v>487</v>
      </c>
      <c r="DR123" s="864"/>
      <c r="DS123" s="864"/>
      <c r="DT123" s="864"/>
      <c r="DU123" s="865"/>
      <c r="DV123" s="911" t="s">
        <v>487</v>
      </c>
      <c r="DW123" s="912"/>
      <c r="DX123" s="912"/>
      <c r="DY123" s="912"/>
      <c r="DZ123" s="913"/>
    </row>
    <row r="124" spans="1:130" s="248" customFormat="1" ht="26.25" customHeight="1" thickBot="1" x14ac:dyDescent="0.25">
      <c r="A124" s="904"/>
      <c r="B124" s="905"/>
      <c r="C124" s="908" t="s">
        <v>469</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487</v>
      </c>
      <c r="AB124" s="864"/>
      <c r="AC124" s="864"/>
      <c r="AD124" s="864"/>
      <c r="AE124" s="865"/>
      <c r="AF124" s="866" t="s">
        <v>487</v>
      </c>
      <c r="AG124" s="864"/>
      <c r="AH124" s="864"/>
      <c r="AI124" s="864"/>
      <c r="AJ124" s="865"/>
      <c r="AK124" s="866" t="s">
        <v>487</v>
      </c>
      <c r="AL124" s="864"/>
      <c r="AM124" s="864"/>
      <c r="AN124" s="864"/>
      <c r="AO124" s="865"/>
      <c r="AP124" s="911" t="s">
        <v>470</v>
      </c>
      <c r="AQ124" s="912"/>
      <c r="AR124" s="912"/>
      <c r="AS124" s="912"/>
      <c r="AT124" s="913"/>
      <c r="AU124" s="914" t="s">
        <v>488</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487</v>
      </c>
      <c r="BR124" s="918"/>
      <c r="BS124" s="918"/>
      <c r="BT124" s="918"/>
      <c r="BU124" s="918"/>
      <c r="BV124" s="918" t="s">
        <v>487</v>
      </c>
      <c r="BW124" s="918"/>
      <c r="BX124" s="918"/>
      <c r="BY124" s="918"/>
      <c r="BZ124" s="918"/>
      <c r="CA124" s="918" t="s">
        <v>470</v>
      </c>
      <c r="CB124" s="918"/>
      <c r="CC124" s="918"/>
      <c r="CD124" s="918"/>
      <c r="CE124" s="918"/>
      <c r="CF124" s="808"/>
      <c r="CG124" s="809"/>
      <c r="CH124" s="809"/>
      <c r="CI124" s="809"/>
      <c r="CJ124" s="949"/>
      <c r="CK124" s="957"/>
      <c r="CL124" s="957"/>
      <c r="CM124" s="957"/>
      <c r="CN124" s="957"/>
      <c r="CO124" s="958"/>
      <c r="CP124" s="922" t="s">
        <v>489</v>
      </c>
      <c r="CQ124" s="923"/>
      <c r="CR124" s="923"/>
      <c r="CS124" s="923"/>
      <c r="CT124" s="923"/>
      <c r="CU124" s="923"/>
      <c r="CV124" s="923"/>
      <c r="CW124" s="923"/>
      <c r="CX124" s="923"/>
      <c r="CY124" s="923"/>
      <c r="CZ124" s="923"/>
      <c r="DA124" s="923"/>
      <c r="DB124" s="923"/>
      <c r="DC124" s="923"/>
      <c r="DD124" s="923"/>
      <c r="DE124" s="923"/>
      <c r="DF124" s="924"/>
      <c r="DG124" s="846" t="s">
        <v>490</v>
      </c>
      <c r="DH124" s="847"/>
      <c r="DI124" s="847"/>
      <c r="DJ124" s="847"/>
      <c r="DK124" s="848"/>
      <c r="DL124" s="849" t="s">
        <v>490</v>
      </c>
      <c r="DM124" s="847"/>
      <c r="DN124" s="847"/>
      <c r="DO124" s="847"/>
      <c r="DP124" s="848"/>
      <c r="DQ124" s="849" t="s">
        <v>490</v>
      </c>
      <c r="DR124" s="847"/>
      <c r="DS124" s="847"/>
      <c r="DT124" s="847"/>
      <c r="DU124" s="848"/>
      <c r="DV124" s="935" t="s">
        <v>487</v>
      </c>
      <c r="DW124" s="936"/>
      <c r="DX124" s="936"/>
      <c r="DY124" s="936"/>
      <c r="DZ124" s="937"/>
    </row>
    <row r="125" spans="1:130" s="248" customFormat="1" ht="26.25" customHeight="1" x14ac:dyDescent="0.2">
      <c r="A125" s="904"/>
      <c r="B125" s="905"/>
      <c r="C125" s="908" t="s">
        <v>472</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487</v>
      </c>
      <c r="AB125" s="864"/>
      <c r="AC125" s="864"/>
      <c r="AD125" s="864"/>
      <c r="AE125" s="865"/>
      <c r="AF125" s="866" t="s">
        <v>490</v>
      </c>
      <c r="AG125" s="864"/>
      <c r="AH125" s="864"/>
      <c r="AI125" s="864"/>
      <c r="AJ125" s="865"/>
      <c r="AK125" s="866" t="s">
        <v>487</v>
      </c>
      <c r="AL125" s="864"/>
      <c r="AM125" s="864"/>
      <c r="AN125" s="864"/>
      <c r="AO125" s="865"/>
      <c r="AP125" s="911" t="s">
        <v>490</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491</v>
      </c>
      <c r="CL125" s="939"/>
      <c r="CM125" s="939"/>
      <c r="CN125" s="939"/>
      <c r="CO125" s="940"/>
      <c r="CP125" s="947" t="s">
        <v>492</v>
      </c>
      <c r="CQ125" s="892"/>
      <c r="CR125" s="892"/>
      <c r="CS125" s="892"/>
      <c r="CT125" s="892"/>
      <c r="CU125" s="892"/>
      <c r="CV125" s="892"/>
      <c r="CW125" s="892"/>
      <c r="CX125" s="892"/>
      <c r="CY125" s="892"/>
      <c r="CZ125" s="892"/>
      <c r="DA125" s="892"/>
      <c r="DB125" s="892"/>
      <c r="DC125" s="892"/>
      <c r="DD125" s="892"/>
      <c r="DE125" s="892"/>
      <c r="DF125" s="893"/>
      <c r="DG125" s="948" t="s">
        <v>490</v>
      </c>
      <c r="DH125" s="929"/>
      <c r="DI125" s="929"/>
      <c r="DJ125" s="929"/>
      <c r="DK125" s="929"/>
      <c r="DL125" s="929" t="s">
        <v>487</v>
      </c>
      <c r="DM125" s="929"/>
      <c r="DN125" s="929"/>
      <c r="DO125" s="929"/>
      <c r="DP125" s="929"/>
      <c r="DQ125" s="929" t="s">
        <v>490</v>
      </c>
      <c r="DR125" s="929"/>
      <c r="DS125" s="929"/>
      <c r="DT125" s="929"/>
      <c r="DU125" s="929"/>
      <c r="DV125" s="930" t="s">
        <v>490</v>
      </c>
      <c r="DW125" s="930"/>
      <c r="DX125" s="930"/>
      <c r="DY125" s="930"/>
      <c r="DZ125" s="931"/>
    </row>
    <row r="126" spans="1:130" s="248" customFormat="1" ht="26.25" customHeight="1" thickBot="1" x14ac:dyDescent="0.25">
      <c r="A126" s="904"/>
      <c r="B126" s="905"/>
      <c r="C126" s="908" t="s">
        <v>474</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487</v>
      </c>
      <c r="AB126" s="864"/>
      <c r="AC126" s="864"/>
      <c r="AD126" s="864"/>
      <c r="AE126" s="865"/>
      <c r="AF126" s="866" t="s">
        <v>490</v>
      </c>
      <c r="AG126" s="864"/>
      <c r="AH126" s="864"/>
      <c r="AI126" s="864"/>
      <c r="AJ126" s="865"/>
      <c r="AK126" s="866" t="s">
        <v>487</v>
      </c>
      <c r="AL126" s="864"/>
      <c r="AM126" s="864"/>
      <c r="AN126" s="864"/>
      <c r="AO126" s="865"/>
      <c r="AP126" s="911" t="s">
        <v>490</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493</v>
      </c>
      <c r="CQ126" s="834"/>
      <c r="CR126" s="834"/>
      <c r="CS126" s="834"/>
      <c r="CT126" s="834"/>
      <c r="CU126" s="834"/>
      <c r="CV126" s="834"/>
      <c r="CW126" s="834"/>
      <c r="CX126" s="834"/>
      <c r="CY126" s="834"/>
      <c r="CZ126" s="834"/>
      <c r="DA126" s="834"/>
      <c r="DB126" s="834"/>
      <c r="DC126" s="834"/>
      <c r="DD126" s="834"/>
      <c r="DE126" s="834"/>
      <c r="DF126" s="835"/>
      <c r="DG126" s="900" t="s">
        <v>487</v>
      </c>
      <c r="DH126" s="901"/>
      <c r="DI126" s="901"/>
      <c r="DJ126" s="901"/>
      <c r="DK126" s="901"/>
      <c r="DL126" s="901" t="s">
        <v>487</v>
      </c>
      <c r="DM126" s="901"/>
      <c r="DN126" s="901"/>
      <c r="DO126" s="901"/>
      <c r="DP126" s="901"/>
      <c r="DQ126" s="901" t="s">
        <v>490</v>
      </c>
      <c r="DR126" s="901"/>
      <c r="DS126" s="901"/>
      <c r="DT126" s="901"/>
      <c r="DU126" s="901"/>
      <c r="DV126" s="878" t="s">
        <v>487</v>
      </c>
      <c r="DW126" s="878"/>
      <c r="DX126" s="878"/>
      <c r="DY126" s="878"/>
      <c r="DZ126" s="879"/>
    </row>
    <row r="127" spans="1:130" s="248" customFormat="1" ht="26.25" customHeight="1" x14ac:dyDescent="0.2">
      <c r="A127" s="906"/>
      <c r="B127" s="907"/>
      <c r="C127" s="925" t="s">
        <v>494</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782</v>
      </c>
      <c r="AB127" s="864"/>
      <c r="AC127" s="864"/>
      <c r="AD127" s="864"/>
      <c r="AE127" s="865"/>
      <c r="AF127" s="866">
        <v>1686</v>
      </c>
      <c r="AG127" s="864"/>
      <c r="AH127" s="864"/>
      <c r="AI127" s="864"/>
      <c r="AJ127" s="865"/>
      <c r="AK127" s="866">
        <v>563</v>
      </c>
      <c r="AL127" s="864"/>
      <c r="AM127" s="864"/>
      <c r="AN127" s="864"/>
      <c r="AO127" s="865"/>
      <c r="AP127" s="911">
        <v>0</v>
      </c>
      <c r="AQ127" s="912"/>
      <c r="AR127" s="912"/>
      <c r="AS127" s="912"/>
      <c r="AT127" s="913"/>
      <c r="AU127" s="284"/>
      <c r="AV127" s="284"/>
      <c r="AW127" s="284"/>
      <c r="AX127" s="928" t="s">
        <v>495</v>
      </c>
      <c r="AY127" s="896"/>
      <c r="AZ127" s="896"/>
      <c r="BA127" s="896"/>
      <c r="BB127" s="896"/>
      <c r="BC127" s="896"/>
      <c r="BD127" s="896"/>
      <c r="BE127" s="897"/>
      <c r="BF127" s="895" t="s">
        <v>496</v>
      </c>
      <c r="BG127" s="896"/>
      <c r="BH127" s="896"/>
      <c r="BI127" s="896"/>
      <c r="BJ127" s="896"/>
      <c r="BK127" s="896"/>
      <c r="BL127" s="897"/>
      <c r="BM127" s="895" t="s">
        <v>497</v>
      </c>
      <c r="BN127" s="896"/>
      <c r="BO127" s="896"/>
      <c r="BP127" s="896"/>
      <c r="BQ127" s="896"/>
      <c r="BR127" s="896"/>
      <c r="BS127" s="897"/>
      <c r="BT127" s="895" t="s">
        <v>498</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499</v>
      </c>
      <c r="CQ127" s="834"/>
      <c r="CR127" s="834"/>
      <c r="CS127" s="834"/>
      <c r="CT127" s="834"/>
      <c r="CU127" s="834"/>
      <c r="CV127" s="834"/>
      <c r="CW127" s="834"/>
      <c r="CX127" s="834"/>
      <c r="CY127" s="834"/>
      <c r="CZ127" s="834"/>
      <c r="DA127" s="834"/>
      <c r="DB127" s="834"/>
      <c r="DC127" s="834"/>
      <c r="DD127" s="834"/>
      <c r="DE127" s="834"/>
      <c r="DF127" s="835"/>
      <c r="DG127" s="900" t="s">
        <v>490</v>
      </c>
      <c r="DH127" s="901"/>
      <c r="DI127" s="901"/>
      <c r="DJ127" s="901"/>
      <c r="DK127" s="901"/>
      <c r="DL127" s="901" t="s">
        <v>490</v>
      </c>
      <c r="DM127" s="901"/>
      <c r="DN127" s="901"/>
      <c r="DO127" s="901"/>
      <c r="DP127" s="901"/>
      <c r="DQ127" s="901" t="s">
        <v>490</v>
      </c>
      <c r="DR127" s="901"/>
      <c r="DS127" s="901"/>
      <c r="DT127" s="901"/>
      <c r="DU127" s="901"/>
      <c r="DV127" s="878" t="s">
        <v>490</v>
      </c>
      <c r="DW127" s="878"/>
      <c r="DX127" s="878"/>
      <c r="DY127" s="878"/>
      <c r="DZ127" s="879"/>
    </row>
    <row r="128" spans="1:130" s="248" customFormat="1" ht="26.25" customHeight="1" thickBot="1" x14ac:dyDescent="0.25">
      <c r="A128" s="880" t="s">
        <v>500</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501</v>
      </c>
      <c r="X128" s="882"/>
      <c r="Y128" s="882"/>
      <c r="Z128" s="883"/>
      <c r="AA128" s="884" t="s">
        <v>490</v>
      </c>
      <c r="AB128" s="885"/>
      <c r="AC128" s="885"/>
      <c r="AD128" s="885"/>
      <c r="AE128" s="886"/>
      <c r="AF128" s="887" t="s">
        <v>487</v>
      </c>
      <c r="AG128" s="885"/>
      <c r="AH128" s="885"/>
      <c r="AI128" s="885"/>
      <c r="AJ128" s="886"/>
      <c r="AK128" s="887" t="s">
        <v>490</v>
      </c>
      <c r="AL128" s="885"/>
      <c r="AM128" s="885"/>
      <c r="AN128" s="885"/>
      <c r="AO128" s="886"/>
      <c r="AP128" s="888"/>
      <c r="AQ128" s="889"/>
      <c r="AR128" s="889"/>
      <c r="AS128" s="889"/>
      <c r="AT128" s="890"/>
      <c r="AU128" s="284"/>
      <c r="AV128" s="284"/>
      <c r="AW128" s="284"/>
      <c r="AX128" s="891" t="s">
        <v>502</v>
      </c>
      <c r="AY128" s="892"/>
      <c r="AZ128" s="892"/>
      <c r="BA128" s="892"/>
      <c r="BB128" s="892"/>
      <c r="BC128" s="892"/>
      <c r="BD128" s="892"/>
      <c r="BE128" s="893"/>
      <c r="BF128" s="870" t="s">
        <v>490</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503</v>
      </c>
      <c r="CQ128" s="812"/>
      <c r="CR128" s="812"/>
      <c r="CS128" s="812"/>
      <c r="CT128" s="812"/>
      <c r="CU128" s="812"/>
      <c r="CV128" s="812"/>
      <c r="CW128" s="812"/>
      <c r="CX128" s="812"/>
      <c r="CY128" s="812"/>
      <c r="CZ128" s="812"/>
      <c r="DA128" s="812"/>
      <c r="DB128" s="812"/>
      <c r="DC128" s="812"/>
      <c r="DD128" s="812"/>
      <c r="DE128" s="812"/>
      <c r="DF128" s="813"/>
      <c r="DG128" s="874">
        <v>2727</v>
      </c>
      <c r="DH128" s="875"/>
      <c r="DI128" s="875"/>
      <c r="DJ128" s="875"/>
      <c r="DK128" s="875"/>
      <c r="DL128" s="875" t="s">
        <v>128</v>
      </c>
      <c r="DM128" s="875"/>
      <c r="DN128" s="875"/>
      <c r="DO128" s="875"/>
      <c r="DP128" s="875"/>
      <c r="DQ128" s="875" t="s">
        <v>128</v>
      </c>
      <c r="DR128" s="875"/>
      <c r="DS128" s="875"/>
      <c r="DT128" s="875"/>
      <c r="DU128" s="875"/>
      <c r="DV128" s="876" t="s">
        <v>128</v>
      </c>
      <c r="DW128" s="876"/>
      <c r="DX128" s="876"/>
      <c r="DY128" s="876"/>
      <c r="DZ128" s="877"/>
    </row>
    <row r="129" spans="1:131" s="248" customFormat="1" ht="26.25" customHeight="1" x14ac:dyDescent="0.2">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504</v>
      </c>
      <c r="X129" s="861"/>
      <c r="Y129" s="861"/>
      <c r="Z129" s="862"/>
      <c r="AA129" s="863">
        <v>4315635</v>
      </c>
      <c r="AB129" s="864"/>
      <c r="AC129" s="864"/>
      <c r="AD129" s="864"/>
      <c r="AE129" s="865"/>
      <c r="AF129" s="866">
        <v>4250105</v>
      </c>
      <c r="AG129" s="864"/>
      <c r="AH129" s="864"/>
      <c r="AI129" s="864"/>
      <c r="AJ129" s="865"/>
      <c r="AK129" s="866">
        <v>4452913</v>
      </c>
      <c r="AL129" s="864"/>
      <c r="AM129" s="864"/>
      <c r="AN129" s="864"/>
      <c r="AO129" s="865"/>
      <c r="AP129" s="867"/>
      <c r="AQ129" s="868"/>
      <c r="AR129" s="868"/>
      <c r="AS129" s="868"/>
      <c r="AT129" s="869"/>
      <c r="AU129" s="286"/>
      <c r="AV129" s="286"/>
      <c r="AW129" s="286"/>
      <c r="AX129" s="833" t="s">
        <v>505</v>
      </c>
      <c r="AY129" s="834"/>
      <c r="AZ129" s="834"/>
      <c r="BA129" s="834"/>
      <c r="BB129" s="834"/>
      <c r="BC129" s="834"/>
      <c r="BD129" s="834"/>
      <c r="BE129" s="835"/>
      <c r="BF129" s="853" t="s">
        <v>506</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507</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508</v>
      </c>
      <c r="X130" s="861"/>
      <c r="Y130" s="861"/>
      <c r="Z130" s="862"/>
      <c r="AA130" s="863">
        <v>740346</v>
      </c>
      <c r="AB130" s="864"/>
      <c r="AC130" s="864"/>
      <c r="AD130" s="864"/>
      <c r="AE130" s="865"/>
      <c r="AF130" s="866">
        <v>719733</v>
      </c>
      <c r="AG130" s="864"/>
      <c r="AH130" s="864"/>
      <c r="AI130" s="864"/>
      <c r="AJ130" s="865"/>
      <c r="AK130" s="866">
        <v>737241</v>
      </c>
      <c r="AL130" s="864"/>
      <c r="AM130" s="864"/>
      <c r="AN130" s="864"/>
      <c r="AO130" s="865"/>
      <c r="AP130" s="867"/>
      <c r="AQ130" s="868"/>
      <c r="AR130" s="868"/>
      <c r="AS130" s="868"/>
      <c r="AT130" s="869"/>
      <c r="AU130" s="286"/>
      <c r="AV130" s="286"/>
      <c r="AW130" s="286"/>
      <c r="AX130" s="833" t="s">
        <v>509</v>
      </c>
      <c r="AY130" s="834"/>
      <c r="AZ130" s="834"/>
      <c r="BA130" s="834"/>
      <c r="BB130" s="834"/>
      <c r="BC130" s="834"/>
      <c r="BD130" s="834"/>
      <c r="BE130" s="835"/>
      <c r="BF130" s="836">
        <v>9.3000000000000007</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510</v>
      </c>
      <c r="X131" s="844"/>
      <c r="Y131" s="844"/>
      <c r="Z131" s="845"/>
      <c r="AA131" s="846">
        <v>3575289</v>
      </c>
      <c r="AB131" s="847"/>
      <c r="AC131" s="847"/>
      <c r="AD131" s="847"/>
      <c r="AE131" s="848"/>
      <c r="AF131" s="849">
        <v>3530372</v>
      </c>
      <c r="AG131" s="847"/>
      <c r="AH131" s="847"/>
      <c r="AI131" s="847"/>
      <c r="AJ131" s="848"/>
      <c r="AK131" s="849">
        <v>3715672</v>
      </c>
      <c r="AL131" s="847"/>
      <c r="AM131" s="847"/>
      <c r="AN131" s="847"/>
      <c r="AO131" s="848"/>
      <c r="AP131" s="850"/>
      <c r="AQ131" s="851"/>
      <c r="AR131" s="851"/>
      <c r="AS131" s="851"/>
      <c r="AT131" s="852"/>
      <c r="AU131" s="286"/>
      <c r="AV131" s="286"/>
      <c r="AW131" s="286"/>
      <c r="AX131" s="811" t="s">
        <v>511</v>
      </c>
      <c r="AY131" s="812"/>
      <c r="AZ131" s="812"/>
      <c r="BA131" s="812"/>
      <c r="BB131" s="812"/>
      <c r="BC131" s="812"/>
      <c r="BD131" s="812"/>
      <c r="BE131" s="813"/>
      <c r="BF131" s="814" t="s">
        <v>475</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512</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513</v>
      </c>
      <c r="W132" s="824"/>
      <c r="X132" s="824"/>
      <c r="Y132" s="824"/>
      <c r="Z132" s="825"/>
      <c r="AA132" s="826">
        <v>9.2614331320000005</v>
      </c>
      <c r="AB132" s="827"/>
      <c r="AC132" s="827"/>
      <c r="AD132" s="827"/>
      <c r="AE132" s="828"/>
      <c r="AF132" s="829">
        <v>9.2336728249999993</v>
      </c>
      <c r="AG132" s="827"/>
      <c r="AH132" s="827"/>
      <c r="AI132" s="827"/>
      <c r="AJ132" s="828"/>
      <c r="AK132" s="829">
        <v>9.638687161</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514</v>
      </c>
      <c r="W133" s="803"/>
      <c r="X133" s="803"/>
      <c r="Y133" s="803"/>
      <c r="Z133" s="804"/>
      <c r="AA133" s="805">
        <v>8.6</v>
      </c>
      <c r="AB133" s="806"/>
      <c r="AC133" s="806"/>
      <c r="AD133" s="806"/>
      <c r="AE133" s="807"/>
      <c r="AF133" s="805">
        <v>9</v>
      </c>
      <c r="AG133" s="806"/>
      <c r="AH133" s="806"/>
      <c r="AI133" s="806"/>
      <c r="AJ133" s="807"/>
      <c r="AK133" s="805">
        <v>9.3000000000000007</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lmTeI6Sc+CWmYEw8gAf+fEs40PjgsUa7lo/o7Od6GydZSkmROTf7dGtIZ3SvWhUr3kDPP+OXLoFi9O7oyZG6zA==" saltValue="sueoemrK0psDXCZnFoQOa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515</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tjzhBb4up18e1XDpwU5cIWtUoLxdFqVd6LG+vtt07sXfhj8DePbZIKj4Mfuhbh8PTO+8WyvaEREo2cWrLJZIZg==" saltValue="kS+RGymzojsFp2qrdWrWf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98" zoomScaleNormal="98" zoomScaleSheetLayoutView="55" workbookViewId="0"/>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Eo/N+vKK5Zm+y1ue1CIqQc9uKAGB8fXUS5w2qknEJq1RQuWmLC7ifRXgheWsinoXo7zbll8uwVIGlmJVJC985Q==" saltValue="YicfILoZqS/9Shc7F37Dh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516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517</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518</v>
      </c>
      <c r="AP7" s="305"/>
      <c r="AQ7" s="306" t="s">
        <v>519</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520</v>
      </c>
      <c r="AQ8" s="312" t="s">
        <v>521</v>
      </c>
      <c r="AR8" s="313" t="s">
        <v>522</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523</v>
      </c>
      <c r="AL9" s="1228"/>
      <c r="AM9" s="1228"/>
      <c r="AN9" s="1229"/>
      <c r="AO9" s="314">
        <v>1108347</v>
      </c>
      <c r="AP9" s="314">
        <v>117684</v>
      </c>
      <c r="AQ9" s="315">
        <v>156065</v>
      </c>
      <c r="AR9" s="316">
        <v>-24.6</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524</v>
      </c>
      <c r="AL10" s="1228"/>
      <c r="AM10" s="1228"/>
      <c r="AN10" s="1229"/>
      <c r="AO10" s="317">
        <v>233705</v>
      </c>
      <c r="AP10" s="317">
        <v>24815</v>
      </c>
      <c r="AQ10" s="318">
        <v>24089</v>
      </c>
      <c r="AR10" s="319">
        <v>3</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525</v>
      </c>
      <c r="AL11" s="1228"/>
      <c r="AM11" s="1228"/>
      <c r="AN11" s="1229"/>
      <c r="AO11" s="317">
        <v>5214</v>
      </c>
      <c r="AP11" s="317">
        <v>554</v>
      </c>
      <c r="AQ11" s="318">
        <v>3903</v>
      </c>
      <c r="AR11" s="319">
        <v>-85.8</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526</v>
      </c>
      <c r="AL12" s="1228"/>
      <c r="AM12" s="1228"/>
      <c r="AN12" s="1229"/>
      <c r="AO12" s="317" t="s">
        <v>527</v>
      </c>
      <c r="AP12" s="317" t="s">
        <v>527</v>
      </c>
      <c r="AQ12" s="318" t="s">
        <v>527</v>
      </c>
      <c r="AR12" s="319" t="s">
        <v>527</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528</v>
      </c>
      <c r="AL13" s="1228"/>
      <c r="AM13" s="1228"/>
      <c r="AN13" s="1229"/>
      <c r="AO13" s="317">
        <v>32630</v>
      </c>
      <c r="AP13" s="317">
        <v>3465</v>
      </c>
      <c r="AQ13" s="318">
        <v>6134</v>
      </c>
      <c r="AR13" s="319">
        <v>-43.5</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529</v>
      </c>
      <c r="AL14" s="1228"/>
      <c r="AM14" s="1228"/>
      <c r="AN14" s="1229"/>
      <c r="AO14" s="317">
        <v>81744</v>
      </c>
      <c r="AP14" s="317">
        <v>8680</v>
      </c>
      <c r="AQ14" s="318">
        <v>6841</v>
      </c>
      <c r="AR14" s="319">
        <v>26.9</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530</v>
      </c>
      <c r="AL15" s="1231"/>
      <c r="AM15" s="1231"/>
      <c r="AN15" s="1232"/>
      <c r="AO15" s="317">
        <v>-81052</v>
      </c>
      <c r="AP15" s="317">
        <v>-8606</v>
      </c>
      <c r="AQ15" s="318">
        <v>-12699</v>
      </c>
      <c r="AR15" s="319">
        <v>-32.200000000000003</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186</v>
      </c>
      <c r="AL16" s="1231"/>
      <c r="AM16" s="1231"/>
      <c r="AN16" s="1232"/>
      <c r="AO16" s="317">
        <v>1380588</v>
      </c>
      <c r="AP16" s="317">
        <v>146590</v>
      </c>
      <c r="AQ16" s="318">
        <v>184332</v>
      </c>
      <c r="AR16" s="319">
        <v>-20.5</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531</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532</v>
      </c>
      <c r="AP20" s="326" t="s">
        <v>533</v>
      </c>
      <c r="AQ20" s="327" t="s">
        <v>534</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535</v>
      </c>
      <c r="AL21" s="1234"/>
      <c r="AM21" s="1234"/>
      <c r="AN21" s="1235"/>
      <c r="AO21" s="330">
        <v>12.42</v>
      </c>
      <c r="AP21" s="331">
        <v>15.68</v>
      </c>
      <c r="AQ21" s="332">
        <v>-3.26</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536</v>
      </c>
      <c r="AL22" s="1234"/>
      <c r="AM22" s="1234"/>
      <c r="AN22" s="1235"/>
      <c r="AO22" s="335">
        <v>97.7</v>
      </c>
      <c r="AP22" s="336">
        <v>95.9</v>
      </c>
      <c r="AQ22" s="337">
        <v>1.8</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537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538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539</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518</v>
      </c>
      <c r="AP30" s="305"/>
      <c r="AQ30" s="306" t="s">
        <v>519</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520</v>
      </c>
      <c r="AQ31" s="312" t="s">
        <v>521</v>
      </c>
      <c r="AR31" s="313" t="s">
        <v>522</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540</v>
      </c>
      <c r="AL32" s="1217"/>
      <c r="AM32" s="1217"/>
      <c r="AN32" s="1218"/>
      <c r="AO32" s="345">
        <v>696151</v>
      </c>
      <c r="AP32" s="345">
        <v>73917</v>
      </c>
      <c r="AQ32" s="346">
        <v>108331</v>
      </c>
      <c r="AR32" s="347">
        <v>-31.8</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541</v>
      </c>
      <c r="AL33" s="1217"/>
      <c r="AM33" s="1217"/>
      <c r="AN33" s="1218"/>
      <c r="AO33" s="345" t="s">
        <v>527</v>
      </c>
      <c r="AP33" s="345" t="s">
        <v>527</v>
      </c>
      <c r="AQ33" s="346">
        <v>132</v>
      </c>
      <c r="AR33" s="347" t="s">
        <v>527</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542</v>
      </c>
      <c r="AL34" s="1217"/>
      <c r="AM34" s="1217"/>
      <c r="AN34" s="1218"/>
      <c r="AO34" s="345" t="s">
        <v>527</v>
      </c>
      <c r="AP34" s="345" t="s">
        <v>527</v>
      </c>
      <c r="AQ34" s="346">
        <v>205</v>
      </c>
      <c r="AR34" s="347" t="s">
        <v>527</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543</v>
      </c>
      <c r="AL35" s="1217"/>
      <c r="AM35" s="1217"/>
      <c r="AN35" s="1218"/>
      <c r="AO35" s="345">
        <v>324621</v>
      </c>
      <c r="AP35" s="345">
        <v>34468</v>
      </c>
      <c r="AQ35" s="346">
        <v>22911</v>
      </c>
      <c r="AR35" s="347">
        <v>50.4</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544</v>
      </c>
      <c r="AL36" s="1217"/>
      <c r="AM36" s="1217"/>
      <c r="AN36" s="1218"/>
      <c r="AO36" s="345">
        <v>73224</v>
      </c>
      <c r="AP36" s="345">
        <v>7775</v>
      </c>
      <c r="AQ36" s="346">
        <v>3832</v>
      </c>
      <c r="AR36" s="347">
        <v>102.9</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545</v>
      </c>
      <c r="AL37" s="1217"/>
      <c r="AM37" s="1217"/>
      <c r="AN37" s="1218"/>
      <c r="AO37" s="345">
        <v>1387</v>
      </c>
      <c r="AP37" s="345">
        <v>147</v>
      </c>
      <c r="AQ37" s="346">
        <v>1000</v>
      </c>
      <c r="AR37" s="347">
        <v>-85.3</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546</v>
      </c>
      <c r="AL38" s="1214"/>
      <c r="AM38" s="1214"/>
      <c r="AN38" s="1215"/>
      <c r="AO38" s="348" t="s">
        <v>527</v>
      </c>
      <c r="AP38" s="348" t="s">
        <v>527</v>
      </c>
      <c r="AQ38" s="349">
        <v>21</v>
      </c>
      <c r="AR38" s="337" t="s">
        <v>527</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547</v>
      </c>
      <c r="AL39" s="1214"/>
      <c r="AM39" s="1214"/>
      <c r="AN39" s="1215"/>
      <c r="AO39" s="345" t="s">
        <v>527</v>
      </c>
      <c r="AP39" s="345" t="s">
        <v>527</v>
      </c>
      <c r="AQ39" s="346">
        <v>-5292</v>
      </c>
      <c r="AR39" s="347" t="s">
        <v>527</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548</v>
      </c>
      <c r="AL40" s="1217"/>
      <c r="AM40" s="1217"/>
      <c r="AN40" s="1218"/>
      <c r="AO40" s="345">
        <v>-737241</v>
      </c>
      <c r="AP40" s="345">
        <v>-78280</v>
      </c>
      <c r="AQ40" s="346">
        <v>-91315</v>
      </c>
      <c r="AR40" s="347">
        <v>-14.3</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298</v>
      </c>
      <c r="AL41" s="1220"/>
      <c r="AM41" s="1220"/>
      <c r="AN41" s="1221"/>
      <c r="AO41" s="345">
        <v>358142</v>
      </c>
      <c r="AP41" s="345">
        <v>38027</v>
      </c>
      <c r="AQ41" s="346">
        <v>39824</v>
      </c>
      <c r="AR41" s="347">
        <v>-4.5</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549</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550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551</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518</v>
      </c>
      <c r="AN49" s="1224" t="s">
        <v>552</v>
      </c>
      <c r="AO49" s="1225"/>
      <c r="AP49" s="1225"/>
      <c r="AQ49" s="1225"/>
      <c r="AR49" s="1226"/>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553</v>
      </c>
      <c r="AO50" s="362" t="s">
        <v>554</v>
      </c>
      <c r="AP50" s="363" t="s">
        <v>555</v>
      </c>
      <c r="AQ50" s="364" t="s">
        <v>556</v>
      </c>
      <c r="AR50" s="365" t="s">
        <v>557</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558</v>
      </c>
      <c r="AL51" s="358"/>
      <c r="AM51" s="366">
        <v>970384</v>
      </c>
      <c r="AN51" s="367">
        <v>99029</v>
      </c>
      <c r="AO51" s="368">
        <v>8.6999999999999993</v>
      </c>
      <c r="AP51" s="369">
        <v>168868</v>
      </c>
      <c r="AQ51" s="370">
        <v>4.0999999999999996</v>
      </c>
      <c r="AR51" s="371">
        <v>4.5999999999999996</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559</v>
      </c>
      <c r="AM52" s="374">
        <v>513637</v>
      </c>
      <c r="AN52" s="375">
        <v>52417</v>
      </c>
      <c r="AO52" s="376">
        <v>28.4</v>
      </c>
      <c r="AP52" s="377">
        <v>79360</v>
      </c>
      <c r="AQ52" s="378">
        <v>-0.8</v>
      </c>
      <c r="AR52" s="379">
        <v>29.2</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560</v>
      </c>
      <c r="AL53" s="358"/>
      <c r="AM53" s="366">
        <v>1764567</v>
      </c>
      <c r="AN53" s="367">
        <v>181914</v>
      </c>
      <c r="AO53" s="368">
        <v>83.7</v>
      </c>
      <c r="AP53" s="369">
        <v>202870</v>
      </c>
      <c r="AQ53" s="370">
        <v>20.100000000000001</v>
      </c>
      <c r="AR53" s="371">
        <v>63.6</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559</v>
      </c>
      <c r="AM54" s="374">
        <v>616984</v>
      </c>
      <c r="AN54" s="375">
        <v>63607</v>
      </c>
      <c r="AO54" s="376">
        <v>21.3</v>
      </c>
      <c r="AP54" s="377">
        <v>79735</v>
      </c>
      <c r="AQ54" s="378">
        <v>0.5</v>
      </c>
      <c r="AR54" s="379">
        <v>20.8</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561</v>
      </c>
      <c r="AL55" s="358"/>
      <c r="AM55" s="366">
        <v>2508975</v>
      </c>
      <c r="AN55" s="367">
        <v>262198</v>
      </c>
      <c r="AO55" s="368">
        <v>44.1</v>
      </c>
      <c r="AP55" s="369">
        <v>167497</v>
      </c>
      <c r="AQ55" s="370">
        <v>-17.399999999999999</v>
      </c>
      <c r="AR55" s="371">
        <v>61.5</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559</v>
      </c>
      <c r="AM56" s="374">
        <v>853318</v>
      </c>
      <c r="AN56" s="375">
        <v>89175</v>
      </c>
      <c r="AO56" s="376">
        <v>40.200000000000003</v>
      </c>
      <c r="AP56" s="377">
        <v>82571</v>
      </c>
      <c r="AQ56" s="378">
        <v>3.6</v>
      </c>
      <c r="AR56" s="379">
        <v>36.6</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562</v>
      </c>
      <c r="AL57" s="358"/>
      <c r="AM57" s="366">
        <v>1558821</v>
      </c>
      <c r="AN57" s="367">
        <v>163845</v>
      </c>
      <c r="AO57" s="368">
        <v>-37.5</v>
      </c>
      <c r="AP57" s="369">
        <v>190274</v>
      </c>
      <c r="AQ57" s="370">
        <v>13.6</v>
      </c>
      <c r="AR57" s="371">
        <v>-51.1</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559</v>
      </c>
      <c r="AM58" s="374">
        <v>490122</v>
      </c>
      <c r="AN58" s="375">
        <v>51516</v>
      </c>
      <c r="AO58" s="376">
        <v>-42.2</v>
      </c>
      <c r="AP58" s="377">
        <v>88584</v>
      </c>
      <c r="AQ58" s="378">
        <v>7.3</v>
      </c>
      <c r="AR58" s="379">
        <v>-49.5</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563</v>
      </c>
      <c r="AL59" s="358"/>
      <c r="AM59" s="366">
        <v>1333515</v>
      </c>
      <c r="AN59" s="367">
        <v>141592</v>
      </c>
      <c r="AO59" s="368">
        <v>-13.6</v>
      </c>
      <c r="AP59" s="369">
        <v>200194</v>
      </c>
      <c r="AQ59" s="370">
        <v>5.2</v>
      </c>
      <c r="AR59" s="371">
        <v>-18.8</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559</v>
      </c>
      <c r="AM60" s="374">
        <v>619259</v>
      </c>
      <c r="AN60" s="375">
        <v>65753</v>
      </c>
      <c r="AO60" s="376">
        <v>27.6</v>
      </c>
      <c r="AP60" s="377">
        <v>106422</v>
      </c>
      <c r="AQ60" s="378">
        <v>20.100000000000001</v>
      </c>
      <c r="AR60" s="379">
        <v>7.5</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564</v>
      </c>
      <c r="AL61" s="380"/>
      <c r="AM61" s="381">
        <v>1627252</v>
      </c>
      <c r="AN61" s="382">
        <v>169716</v>
      </c>
      <c r="AO61" s="383">
        <v>17.100000000000001</v>
      </c>
      <c r="AP61" s="384">
        <v>185941</v>
      </c>
      <c r="AQ61" s="385">
        <v>5.0999999999999996</v>
      </c>
      <c r="AR61" s="371">
        <v>12</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559</v>
      </c>
      <c r="AM62" s="374">
        <v>618664</v>
      </c>
      <c r="AN62" s="375">
        <v>64494</v>
      </c>
      <c r="AO62" s="376">
        <v>15.1</v>
      </c>
      <c r="AP62" s="377">
        <v>87334</v>
      </c>
      <c r="AQ62" s="378">
        <v>6.1</v>
      </c>
      <c r="AR62" s="379">
        <v>9</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Sgv9bBh71V0fWgPwmMJ0HqTrj/nLaCZoHUevCt44OP0FYlsqnZefxsRdzqTkO9W6xjNdhniyoiT6i5ky0/my0g==" saltValue="DDGU89J0g+tFMwSuz8zIT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566</v>
      </c>
    </row>
    <row r="120" spans="125:125" ht="13.5" hidden="1" customHeight="1" x14ac:dyDescent="0.2"/>
    <row r="121" spans="125:125" ht="13.5" hidden="1" customHeight="1" x14ac:dyDescent="0.2">
      <c r="DU121" s="292"/>
    </row>
  </sheetData>
  <sheetProtection algorithmName="SHA-512" hashValue="YgWp7BEBXS5krreDJR9AIne+FUMC0Mksp6FN+clRW/VsPsCozV+PevFND0hnp9/BVhQNu2aKk8oFfGJEQ5IcAA==" saltValue="ocbicUfoPuyIF+SdskmSS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567</v>
      </c>
    </row>
  </sheetData>
  <sheetProtection algorithmName="SHA-512" hashValue="JjLha/K85jQR2v52uR1+UWnmhPW2Nlv2jKEFnjrWMHaRR1vE1ug2j2QZXOq5biRbVDfPhsJkihi0H2k/RxnC/Q==" saltValue="C2CDDe5lgckMHLl+Ljyx2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568</v>
      </c>
      <c r="G46" s="8" t="s">
        <v>569</v>
      </c>
      <c r="H46" s="8" t="s">
        <v>570</v>
      </c>
      <c r="I46" s="8" t="s">
        <v>571</v>
      </c>
      <c r="J46" s="9" t="s">
        <v>572</v>
      </c>
    </row>
    <row r="47" spans="2:10" ht="57.75" customHeight="1" x14ac:dyDescent="0.2">
      <c r="B47" s="10"/>
      <c r="C47" s="1238" t="s">
        <v>3</v>
      </c>
      <c r="D47" s="1238"/>
      <c r="E47" s="1239"/>
      <c r="F47" s="11">
        <v>60.59</v>
      </c>
      <c r="G47" s="12">
        <v>42.81</v>
      </c>
      <c r="H47" s="12">
        <v>35</v>
      </c>
      <c r="I47" s="12">
        <v>39.9</v>
      </c>
      <c r="J47" s="13">
        <v>38.31</v>
      </c>
    </row>
    <row r="48" spans="2:10" ht="57.75" customHeight="1" x14ac:dyDescent="0.2">
      <c r="B48" s="14"/>
      <c r="C48" s="1240" t="s">
        <v>4</v>
      </c>
      <c r="D48" s="1240"/>
      <c r="E48" s="1241"/>
      <c r="F48" s="15">
        <v>12.01</v>
      </c>
      <c r="G48" s="16">
        <v>6.78</v>
      </c>
      <c r="H48" s="16">
        <v>8.5399999999999991</v>
      </c>
      <c r="I48" s="16">
        <v>9.8699999999999992</v>
      </c>
      <c r="J48" s="17">
        <v>0.33</v>
      </c>
    </row>
    <row r="49" spans="2:10" ht="57.75" customHeight="1" thickBot="1" x14ac:dyDescent="0.25">
      <c r="B49" s="18"/>
      <c r="C49" s="1242" t="s">
        <v>5</v>
      </c>
      <c r="D49" s="1242"/>
      <c r="E49" s="1243"/>
      <c r="F49" s="19">
        <v>2.99</v>
      </c>
      <c r="G49" s="20" t="s">
        <v>573</v>
      </c>
      <c r="H49" s="20" t="s">
        <v>574</v>
      </c>
      <c r="I49" s="20">
        <v>5.55</v>
      </c>
      <c r="J49" s="21" t="s">
        <v>575</v>
      </c>
    </row>
    <row r="50" spans="2:10" ht="13.5" customHeight="1" x14ac:dyDescent="0.2"/>
  </sheetData>
  <sheetProtection algorithmName="SHA-512" hashValue="f42dexgvCEL3ml312cvDSMkQ+NYsvUtLx35wp/6jexwxa2ZewB92hHpyW0mURJ8J7mJCU77v4Ut0/bEK6eXYQw==" saltValue="s2MCQzhwiIs/PKYnnDphV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2022-09-09T02:36:58Z</cp:lastPrinted>
  <dcterms:created xsi:type="dcterms:W3CDTF">2022-02-02T04:08:56Z</dcterms:created>
  <dcterms:modified xsi:type="dcterms:W3CDTF">2023-03-27T07:02:37Z</dcterms:modified>
  <cp:category/>
</cp:coreProperties>
</file>