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E0305E12-579B-4E1E-A3F7-E7E6E2001091}" xr6:coauthVersionLast="36" xr6:coauthVersionMax="36" xr10:uidLastSave="{00000000-0000-0000-0000-000000000000}"/>
  <bookViews>
    <workbookView xWindow="0" yWindow="0" windowWidth="19200" windowHeight="6860" tabRatio="6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l="1"/>
  <c r="BE35" i="10" l="1"/>
  <c r="BE36" i="10" l="1"/>
  <c r="BE37"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<sst xmlns="http://schemas.openxmlformats.org/spreadsheetml/2006/main" count="1115" uniqueCount="620">
  <si>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</si>
  <si>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</si>
  <si>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</si>
  <si>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</si>
  <si>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</si>
  <si>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</si>
  <si>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</si>
  <si>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</si>
  <si>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</si>
  <si>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</si>
  <si>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</si>
  <si>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</si>
  <si>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</si>
  <si>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</si>
  <si>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</si>
  <si>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</si>
  <si>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</si>
  <si>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</si>
  <si>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</si>
  <si>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</si>
  <si>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</si>
  <si>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</si>
  <si>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</si>
  <si>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</si>
  <si>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</si>
  <si>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</si>
  <si>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</si>
  <si>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</si>
  <si>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</si>
  <si>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</si>
  <si>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</si>
  <si>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</si>
  <si>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</si>
  <si>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</si>
  <si>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</si>
  <si>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</si>
  <si>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</si>
  <si>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</si>
  <si>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</si>
  <si>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</si>
  <si>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</si>
  <si>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</si>
  <si>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</si>
  <si>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</si>
  <si>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</si>
  <si>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</si>
  <si>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</si>
  <si>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</si>
  <si>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</si>
  <si>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</si>
  <si>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</si>
  <si>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</si>
  <si>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</si>
  <si>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</si>
  <si>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</si>
  <si>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</si>
  <si>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</si>
  <si>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</si>
  <si>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</si>
  <si>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</si>
  <si>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</si>
  <si>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</si>
  <si>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</si>
  <si>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</si>
  <si>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</si>
  <si>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</si>
  <si>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</si>
  <si>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</si>
  <si>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</si>
  <si>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</si>
  <si>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</si>
  <si>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</si>
  <si>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</si>
  <si>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</si>
  <si>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</si>
  <si>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</si>
  <si>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</si>
  <si>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</si>
  <si>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</si>
  <si>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</si>
  <si>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</si>
  <si>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</si>
  <si>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</si>
  <si>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</si>
  <si>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</si>
  <si>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</si>
  <si>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</si>
  <si>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</si>
  <si>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</si>
  <si>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</si>
  <si>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</si>
  <si>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</si>
  <si>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</si>
  <si>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</si>
  <si>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</si>
  <si>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</si>
  <si>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</si>
  <si>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</si>
  <si>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中之条町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</si>
  <si>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</si>
  <si>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</si>
  <si>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</si>
  <si>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</si>
  <si>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</si>
  <si>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</si>
  <si>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</si>
  <si>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</si>
  <si>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</si>
  <si>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</si>
  <si>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</si>
  <si>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</si>
  <si>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</si>
  <si>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</si>
  <si>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</si>
  <si>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</si>
  <si>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</si>
  <si>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</si>
  <si>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</si>
  <si>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</si>
  <si>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</si>
  <si>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</si>
  <si>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</si>
  <si>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</si>
  <si>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</si>
  <si>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</si>
  <si>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</si>
  <si>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</si>
  <si>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</si>
  <si>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</si>
  <si>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</si>
  <si>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</si>
  <si>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</si>
  <si>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</si>
  <si>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</si>
  <si>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</si>
  <si>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</si>
  <si>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</si>
  <si>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</si>
  <si>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</si>
  <si>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</si>
  <si>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</si>
  <si>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</si>
  <si>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</si>
  <si>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</si>
  <si>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</si>
  <si>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</si>
  <si>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</si>
  <si>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</si>
  <si>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</si>
  <si>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</si>
  <si>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</si>
  <si>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</si>
  <si>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</si>
  <si>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</si>
  <si>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</si>
  <si>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</si>
  <si>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</si>
  <si>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</si>
  <si>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</si>
  <si>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</si>
  <si>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</si>
  <si>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</si>
  <si>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</si>
  <si>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</si>
  <si>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</si>
  <si>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</si>
  <si>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</si>
  <si>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</si>
  <si>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</si>
  <si>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</si>
  <si>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</si>
  <si>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</si>
  <si>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</si>
  <si>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</si>
  <si>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</si>
  <si>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</si>
  <si>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</si>
  <si>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</si>
  <si>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</si>
  <si>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</si>
  <si>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</si>
  <si>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</si>
  <si>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</si>
  <si>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</si>
  <si>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</si>
  <si>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</si>
  <si>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</si>
  <si>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</si>
  <si>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</si>
  <si>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</si>
  <si>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</si>
  <si>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</si>
  <si>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</si>
  <si>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</si>
  <si>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</si>
  <si>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</si>
  <si>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</si>
  <si>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</si>
  <si>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</si>
  <si>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</si>
  <si>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</si>
  <si>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</si>
  <si>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</si>
  <si>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</si>
  <si>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</si>
  <si>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</si>
  <si>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</si>
  <si>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</si>
  <si>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</si>
  <si>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</si>
  <si>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</si>
  <si>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</si>
  <si>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</si>
  <si>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</si>
  <si>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</si>
  <si>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</si>
  <si>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</si>
  <si>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群馬県中之条町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</si>
  <si>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</si>
  <si>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</si>
  <si>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</si>
  <si>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</si>
  <si>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</si>
  <si>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</si>
  <si>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</si>
  <si>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</si>
  <si>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</si>
  <si>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</si>
  <si>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</si>
  <si>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</si>
  <si>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</si>
  <si>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</si>
  <si>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</si>
  <si>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</si>
  <si>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</si>
  <si>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</si>
  <si>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</si>
  <si>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</si>
  <si>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</si>
  <si>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</si>
  <si>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</si>
  <si>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</si>
  <si>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</si>
  <si>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</si>
  <si>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</si>
  <si>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</si>
  <si>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</si>
  <si>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</si>
  <si>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</si>
  <si>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</si>
  <si>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</si>
  <si>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</si>
  <si>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</si>
  <si>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</si>
  <si>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</si>
  <si>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</si>
  <si>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</si>
  <si>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</si>
  <si>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</si>
  <si>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</si>
  <si>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</si>
  <si>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</si>
  <si>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</si>
  <si>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</si>
  <si>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</si>
  <si>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</si>
  <si>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</si>
  <si>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</si>
  <si>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</si>
  <si>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</si>
  <si>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</si>
  <si>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</si>
  <si>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</si>
  <si>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</si>
  <si>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</si>
  <si>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</si>
  <si>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</si>
  <si>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</si>
  <si>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</si>
  <si>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</si>
  <si>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</si>
  <si>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</si>
  <si>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</si>
  <si>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</si>
  <si>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</si>
  <si>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</si>
  <si>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</si>
  <si>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</si>
  <si>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</si>
  <si>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</si>
  <si>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</si>
  <si>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</si>
  <si>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</si>
  <si>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</si>
  <si>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</si>
  <si>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</si>
  <si>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</si>
  <si>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</si>
  <si>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</si>
  <si>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</si>
  <si>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</si>
  <si>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</si>
  <si>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</si>
  <si>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</si>
  <si>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</si>
  <si>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</si>
  <si>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</si>
  <si>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</si>
  <si>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</si>
  <si>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</si>
  <si>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</si>
  <si>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</si>
  <si>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</si>
  <si>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</si>
  <si>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</si>
  <si>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</si>
  <si>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</si>
  <si>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</si>
  <si>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</si>
  <si>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</si>
  <si>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</si>
  <si>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</si>
  <si>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</si>
  <si>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</si>
  <si>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</si>
  <si>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</si>
  <si>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</si>
  <si>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</si>
  <si>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</si>
  <si>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</si>
  <si>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</si>
  <si>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</si>
  <si>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</si>
  <si>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</si>
  <si>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</si>
  <si>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</si>
  <si>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</si>
  <si>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</si>
  <si>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</si>
  <si>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</si>
  <si>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</si>
  <si>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</si>
  <si>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</si>
  <si>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</si>
  <si>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</si>
  <si>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</si>
  <si>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</si>
  <si>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</si>
  <si>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</si>
  <si>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</si>
  <si>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</si>
  <si>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</si>
  <si>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</si>
  <si>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</si>
  <si>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</si>
  <si>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</si>
  <si>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</si>
  <si>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</si>
  <si>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</si>
  <si>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</si>
  <si>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</si>
  <si>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</si>
  <si>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</si>
  <si>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</si>
  <si>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</si>
  <si>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</si>
  <si>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</si>
  <si>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</si>
  <si>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</si>
  <si>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</si>
  <si>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</si>
  <si>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群馬県中之条町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</si>
  <si>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</si>
  <si>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</si>
  <si>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</si>
  <si>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</si>
  <si>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</si>
  <si>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</si>
  <si>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</si>
  <si>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</si>
  <si>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</si>
  <si>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</si>
  <si>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</si>
  <si>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</si>
  <si>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</si>
  <si>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</si>
  <si>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</si>
  <si>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</si>
  <si>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</si>
  <si>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</si>
  <si>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</si>
  <si>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</si>
  <si>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四万へき地診療所事業特別会計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</si>
  <si>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</si>
  <si>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</si>
  <si>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</si>
  <si>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</si>
  <si>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</si>
  <si>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</si>
  <si>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</si>
  <si>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</si>
  <si>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</si>
  <si>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</si>
  <si>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</si>
  <si>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</si>
  <si>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</si>
  <si>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</si>
  <si>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</si>
  <si>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</si>
  <si>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介護老人保健施設ゆうあい荘事業特別会計</t>
    <phoneticPr fontId="5"/>
  </si>
  <si>
    <t>自動車教習所事業会計</t>
    <phoneticPr fontId="5"/>
  </si>
  <si>
    <t>法適用企業</t>
    <phoneticPr fontId="5"/>
  </si>
  <si>
    <t>上水道事業会計</t>
    <phoneticPr fontId="5"/>
  </si>
  <si>
    <t>法適用企業</t>
    <phoneticPr fontId="5"/>
  </si>
  <si>
    <t>簡易水道事業会計</t>
    <phoneticPr fontId="5"/>
  </si>
  <si>
    <t>下水道事業特別会計</t>
    <phoneticPr fontId="5"/>
  </si>
  <si>
    <t>法非適用企業</t>
    <phoneticPr fontId="5"/>
  </si>
  <si>
    <t>農業集落排水事業特別会計</t>
    <phoneticPr fontId="5"/>
  </si>
  <si>
    <t>簡易水道事業特別会計</t>
    <phoneticPr fontId="5"/>
  </si>
  <si>
    <t>法非適用企業</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</si>
  <si>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</si>
  <si>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</si>
  <si>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</si>
  <si>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</si>
  <si>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</si>
  <si>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</si>
  <si>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</si>
  <si>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</si>
  <si>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</si>
  <si>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</si>
  <si>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</si>
  <si>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</si>
  <si>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</si>
  <si>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</si>
  <si>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</si>
  <si>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</si>
  <si>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</si>
  <si>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</si>
  <si>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</si>
  <si>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</si>
  <si>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</si>
  <si>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</si>
  <si>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</si>
  <si>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</si>
  <si>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</si>
  <si>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</si>
  <si>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</si>
  <si>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</si>
  <si>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</si>
  <si>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</si>
  <si>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</si>
  <si>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</si>
  <si>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</si>
  <si>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</si>
  <si>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</si>
  <si>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</si>
  <si>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</si>
  <si>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</si>
  <si>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</si>
  <si>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</si>
  <si>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</si>
  <si>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</si>
  <si>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</si>
  <si>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</si>
  <si>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</si>
  <si>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</si>
  <si>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</si>
  <si>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</si>
  <si>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</si>
  <si>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</si>
  <si>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</si>
  <si>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</si>
  <si>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</si>
  <si>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</si>
  <si>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</si>
  <si>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</si>
  <si>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</si>
  <si>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</si>
  <si>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</si>
  <si>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</si>
  <si>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</si>
  <si>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</si>
  <si>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</si>
  <si>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</si>
  <si>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</si>
  <si>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</si>
  <si>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</si>
  <si>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</si>
  <si>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</si>
  <si>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</si>
  <si>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</si>
  <si>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</si>
  <si>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</si>
  <si>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</si>
  <si>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</si>
  <si>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</si>
  <si>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</si>
  <si>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</si>
  <si>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</si>
  <si>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</si>
  <si>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</si>
  <si>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</si>
  <si>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</si>
  <si>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</si>
  <si>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</si>
  <si>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</si>
  <si>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</si>
  <si>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</si>
  <si>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</si>
  <si>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</si>
  <si>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</si>
  <si>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</si>
  <si>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</si>
  <si>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</si>
  <si>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</si>
  <si>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</si>
  <si>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</si>
  <si>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</si>
  <si>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</si>
  <si>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</si>
  <si>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</si>
  <si>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</si>
  <si>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</si>
  <si>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</si>
  <si>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</si>
  <si>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</si>
  <si>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</si>
  <si>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</si>
  <si>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</si>
  <si>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</si>
  <si>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</si>
  <si>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</si>
  <si>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</si>
  <si>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</si>
  <si>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</si>
  <si>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</si>
  <si>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</si>
  <si>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</si>
  <si>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</si>
  <si>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</si>
  <si>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</si>
  <si>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</si>
  <si>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</si>
  <si>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</si>
  <si>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</si>
  <si>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</si>
  <si>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</si>
  <si>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</si>
  <si>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</si>
  <si>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</si>
  <si>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</si>
  <si>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</si>
  <si>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</si>
  <si>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</si>
  <si>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</si>
  <si>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</si>
  <si>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</si>
  <si>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</si>
  <si>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</si>
  <si>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</si>
  <si>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</si>
  <si>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</si>
  <si>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</si>
  <si>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</si>
  <si>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</si>
  <si>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</si>
  <si>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</si>
  <si>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</si>
  <si>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</si>
  <si>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</si>
  <si>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</si>
  <si>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7.46</t>
  </si>
  <si>
    <t>一般会計</t>
  </si>
  <si>
    <t>上水道事業会計</t>
  </si>
  <si>
    <t>簡易水道事業会計</t>
  </si>
  <si>
    <t>介護保険特別会計</t>
  </si>
  <si>
    <t>自動車教習所事業会計</t>
  </si>
  <si>
    <t>国民健康保険特別会計</t>
  </si>
  <si>
    <t>下水道事業特別会計</t>
  </si>
  <si>
    <t>発電事業特別会計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</si>
  <si>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</si>
  <si>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</si>
  <si>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</si>
  <si>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</si>
  <si>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</si>
  <si>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</si>
  <si>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</si>
  <si>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</si>
  <si>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吾妻東部衛生施設組合</t>
  </si>
  <si>
    <t>吾妻広域町村圏振興整備組合（一般会計）</t>
  </si>
  <si>
    <t>吾妻広域町村圏振興整備組合（病院事業）</t>
  </si>
  <si>
    <t>群馬県後期高齢者医療広域連合（一般会計）</t>
  </si>
  <si>
    <t>群馬県後期高齢者医療広域連合（事業会計）</t>
  </si>
  <si>
    <t>群馬県市町村総合事務組合</t>
  </si>
  <si>
    <t>群馬県市町村会館管理組合</t>
  </si>
  <si>
    <t>烏帽子山植林組合</t>
  </si>
  <si>
    <t>西吾妻福祉病院組合</t>
  </si>
  <si>
    <t>中之条町土地開発公社</t>
  </si>
  <si>
    <t>中之条電力</t>
    <rPh sb="0" eb="3">
      <t>ナカノジョウ</t>
    </rPh>
    <rPh sb="3" eb="5">
      <t>デンリョク</t>
    </rPh>
    <phoneticPr fontId="2"/>
  </si>
  <si>
    <t>〇</t>
    <phoneticPr fontId="2"/>
  </si>
  <si>
    <t>　　　　－</t>
  </si>
  <si>
    <t>吾妻環境施設組合</t>
  </si>
  <si>
    <t>西吾妻環境衛生施設組合</t>
  </si>
  <si>
    <t>地域づくり推進事業基金</t>
    <rPh sb="0" eb="2">
      <t>チイキ</t>
    </rPh>
    <rPh sb="5" eb="9">
      <t>スイシンジギョウ</t>
    </rPh>
    <rPh sb="9" eb="11">
      <t>キキン</t>
    </rPh>
    <phoneticPr fontId="5"/>
  </si>
  <si>
    <t>地域福祉基金</t>
    <rPh sb="0" eb="6">
      <t>チイキフクシキキン</t>
    </rPh>
    <phoneticPr fontId="5"/>
  </si>
  <si>
    <t>ふるさと思いやり基金</t>
    <rPh sb="4" eb="5">
      <t>オモ</t>
    </rPh>
    <rPh sb="8" eb="10">
      <t>キキン</t>
    </rPh>
    <phoneticPr fontId="5"/>
  </si>
  <si>
    <t>国民宿舎施設管理基金</t>
    <rPh sb="0" eb="4">
      <t>コクミンシュクシャ</t>
    </rPh>
    <rPh sb="4" eb="6">
      <t>シセツ</t>
    </rPh>
    <rPh sb="6" eb="8">
      <t>カンリ</t>
    </rPh>
    <rPh sb="8" eb="10">
      <t>キキン</t>
    </rPh>
    <phoneticPr fontId="5"/>
  </si>
  <si>
    <t>四万清流の湯整備基金</t>
    <rPh sb="0" eb="2">
      <t>シマ</t>
    </rPh>
    <rPh sb="2" eb="4">
      <t>セイリュウ</t>
    </rPh>
    <rPh sb="5" eb="6">
      <t>ユ</t>
    </rPh>
    <rPh sb="6" eb="10">
      <t>セイビキキン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</si>
  <si>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</si>
  <si>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</si>
  <si>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</si>
  <si>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</si>
  <si>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</si>
  <si>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</si>
  <si>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</si>
  <si>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</si>
  <si>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</si>
  <si>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</si>
  <si>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将来負担比率が算出されないため、有形固定資産減価償却率の組合せによる分析は行えない。</t>
    <rPh sb="0" eb="2">
      <t>ショウライ</t>
    </rPh>
    <rPh sb="2" eb="4">
      <t>フタン</t>
    </rPh>
    <rPh sb="4" eb="6">
      <t>ヒリツ</t>
    </rPh>
    <rPh sb="7" eb="9">
      <t>サンシュツ</t>
    </rPh>
    <rPh sb="16" eb="18">
      <t>ユウケイ</t>
    </rPh>
    <rPh sb="18" eb="20">
      <t>コテイ</t>
    </rPh>
    <rPh sb="20" eb="22">
      <t>シサン</t>
    </rPh>
    <rPh sb="22" eb="24">
      <t>ゲンカ</t>
    </rPh>
    <rPh sb="24" eb="26">
      <t>ショウキャク</t>
    </rPh>
    <rPh sb="26" eb="27">
      <t>リツ</t>
    </rPh>
    <rPh sb="28" eb="30">
      <t>クミアワ</t>
    </rPh>
    <rPh sb="34" eb="36">
      <t>ブンセキ</t>
    </rPh>
    <rPh sb="37" eb="38">
      <t>オコナ</t>
    </rPh>
    <phoneticPr fontId="5"/>
  </si>
  <si>
    <t>将来負担比率が算出されないため、有形固定資産減価償却率の組合せによる分析は行えない。
実質公債費比率については平成28年度まで減少傾向にあったが、過疎対策事業債や緊急防災・減災事業債など、交付税措置のある有利な起債を積極的に活用しているため平成29年度以降増加している。令和2年度を目途に大きな普通建設事業が一段落するため、令和3年度以降は減少していくと見込んで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</si>
</sst>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829E-410C-9560-87972F63CF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71290</c:v>
                </c:pt>
                <c:pt idx="1">
                  <c:v>69365</c:v>
                </c:pt>
                <c:pt idx="2">
                  <c:v>116085</c:v>
                </c:pt>
                <c:pt idx="3">
                  <c:v>110780</c:v>
                </c:pt>
                <c:pt idx="4">
                  <c:v>89246</c:v>
                </c:pt>
              </c:numCache>
            </c:numRef>
          </c:val>
          <c:smooth val="0"/>
          <c:extLst>
            <c:ext xmlns:c16="http://schemas.microsoft.com/office/drawing/2014/chart" uri="{C3380CC4-5D6E-409C-BE32-E72D297353CC}">
              <c16:uniqueId val="{00000001-829E-410C-9560-87972F63CF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8.5399999999999991</c:v>
                </c:pt>
                <c:pt idx="1">
                  <c:v>9.66</c:v>
                </c:pt>
                <c:pt idx="2">
                  <c:v>12</c:v>
                </c:pt>
                <c:pt idx="3">
                  <c:v>8.43</c:v>
                </c:pt>
                <c:pt idx="4">
                  <c:v>11.92</c:v>
                </c:pt>
              </c:numCache>
            </c:numRef>
          </c:val>
          <c:extLst>
            <c:ext xmlns:c16="http://schemas.microsoft.com/office/drawing/2014/chart" uri="{C3380CC4-5D6E-409C-BE32-E72D297353CC}">
              <c16:uniqueId val="{00000000-3B01-4842-A3CA-4DAC9AD069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115.51</c:v>
                </c:pt>
                <c:pt idx="1">
                  <c:v>123.23</c:v>
                </c:pt>
                <c:pt idx="2">
                  <c:v>131.69999999999999</c:v>
                </c:pt>
                <c:pt idx="3">
                  <c:v>126.81</c:v>
                </c:pt>
                <c:pt idx="4">
                  <c:v>118.76</c:v>
                </c:pt>
              </c:numCache>
            </c:numRef>
          </c:val>
          <c:extLst>
            <c:ext xmlns:c16="http://schemas.microsoft.com/office/drawing/2014/chart" uri="{C3380CC4-5D6E-409C-BE32-E72D297353CC}">
              <c16:uniqueId val="{00000001-3B01-4842-A3CA-4DAC9AD069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5.45</c:v>
                </c:pt>
                <c:pt idx="1">
                  <c:v>7.53</c:v>
                </c:pt>
                <c:pt idx="2">
                  <c:v>10.16</c:v>
                </c:pt>
                <c:pt idx="3">
                  <c:v>-7.46</c:v>
                </c:pt>
                <c:pt idx="4">
                  <c:v>1.93</c:v>
                </c:pt>
              </c:numCache>
            </c:numRef>
          </c:val>
          <c:smooth val="0"/>
          <c:extLst>
            <c:ext xmlns:c16="http://schemas.microsoft.com/office/drawing/2014/chart" uri="{C3380CC4-5D6E-409C-BE32-E72D297353CC}">
              <c16:uniqueId val="{00000002-3B01-4842-A3CA-4DAC9AD069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1.25</c:v>
                </c:pt>
                <c:pt idx="2">
                  <c:v>#N/A</c:v>
                </c:pt>
                <c:pt idx="3">
                  <c:v>1.37</c:v>
                </c:pt>
                <c:pt idx="4">
                  <c:v>#N/A</c:v>
                </c:pt>
                <c:pt idx="5">
                  <c:v>0.88</c:v>
                </c:pt>
                <c:pt idx="6">
                  <c:v>#N/A</c:v>
                </c:pt>
                <c:pt idx="7">
                  <c:v>0.89</c:v>
                </c:pt>
                <c:pt idx="8">
                  <c:v>#N/A</c:v>
                </c:pt>
                <c:pt idx="9">
                  <c:v>0.77</c:v>
                </c:pt>
              </c:numCache>
            </c:numRef>
          </c:val>
          <c:extLst>
            <c:ext xmlns:c16="http://schemas.microsoft.com/office/drawing/2014/chart" uri="{C3380CC4-5D6E-409C-BE32-E72D297353CC}">
              <c16:uniqueId val="{00000000-6393-4F4D-A0A1-ED5F4C9675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93-4F4D-A0A1-ED5F4C9675A4}"/>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0.28000000000000003</c:v>
                </c:pt>
                <c:pt idx="2">
                  <c:v>#N/A</c:v>
                </c:pt>
                <c:pt idx="3">
                  <c:v>0.62</c:v>
                </c:pt>
                <c:pt idx="4">
                  <c:v>#N/A</c:v>
                </c:pt>
                <c:pt idx="5">
                  <c:v>0.82</c:v>
                </c:pt>
                <c:pt idx="6">
                  <c:v>#N/A</c:v>
                </c:pt>
                <c:pt idx="7">
                  <c:v>0.86</c:v>
                </c:pt>
                <c:pt idx="8">
                  <c:v>#N/A</c:v>
                </c:pt>
                <c:pt idx="9">
                  <c:v>0.82</c:v>
                </c:pt>
              </c:numCache>
            </c:numRef>
          </c:val>
          <c:extLst>
            <c:ext xmlns:c16="http://schemas.microsoft.com/office/drawing/2014/chart" uri="{C3380CC4-5D6E-409C-BE32-E72D297353CC}">
              <c16:uniqueId val="{00000002-6393-4F4D-A0A1-ED5F4C9675A4}"/>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0.52</c:v>
                </c:pt>
                <c:pt idx="2">
                  <c:v>#N/A</c:v>
                </c:pt>
                <c:pt idx="3">
                  <c:v>0.88</c:v>
                </c:pt>
                <c:pt idx="4">
                  <c:v>#N/A</c:v>
                </c:pt>
                <c:pt idx="5">
                  <c:v>0.84</c:v>
                </c:pt>
                <c:pt idx="6">
                  <c:v>#N/A</c:v>
                </c:pt>
                <c:pt idx="7">
                  <c:v>0.89</c:v>
                </c:pt>
                <c:pt idx="8">
                  <c:v>#N/A</c:v>
                </c:pt>
                <c:pt idx="9">
                  <c:v>0.85</c:v>
                </c:pt>
              </c:numCache>
            </c:numRef>
          </c:val>
          <c:extLst>
            <c:ext xmlns:c16="http://schemas.microsoft.com/office/drawing/2014/chart" uri="{C3380CC4-5D6E-409C-BE32-E72D297353CC}">
              <c16:uniqueId val="{00000003-6393-4F4D-A0A1-ED5F4C9675A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0.47</c:v>
                </c:pt>
                <c:pt idx="2">
                  <c:v>#N/A</c:v>
                </c:pt>
                <c:pt idx="3">
                  <c:v>0.41</c:v>
                </c:pt>
                <c:pt idx="4">
                  <c:v>#N/A</c:v>
                </c:pt>
                <c:pt idx="5">
                  <c:v>0.26</c:v>
                </c:pt>
                <c:pt idx="6">
                  <c:v>#N/A</c:v>
                </c:pt>
                <c:pt idx="7">
                  <c:v>0.57999999999999996</c:v>
                </c:pt>
                <c:pt idx="8">
                  <c:v>#N/A</c:v>
                </c:pt>
                <c:pt idx="9">
                  <c:v>0.88</c:v>
                </c:pt>
              </c:numCache>
            </c:numRef>
          </c:val>
          <c:extLst>
            <c:ext xmlns:c16="http://schemas.microsoft.com/office/drawing/2014/chart" uri="{C3380CC4-5D6E-409C-BE32-E72D297353CC}">
              <c16:uniqueId val="{00000004-6393-4F4D-A0A1-ED5F4C9675A4}"/>
            </c:ext>
          </c:extLst>
        </c:ser>
        <c:ser>
          <c:idx val="5"/>
          <c:order val="5"/>
          <c:tx>
            <c:strRef>
              <c:f>データシート!$A$32</c:f>
              <c:strCache>
                <c:ptCount val="1"/>
                <c:pt idx="0">
                  <c:v>自動車教習所事業会計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2.4700000000000002</c:v>
                </c:pt>
                <c:pt idx="2">
                  <c:v>#N/A</c:v>
                </c:pt>
                <c:pt idx="3">
                  <c:v>1.98</c:v>
                </c:pt>
                <c:pt idx="4">
                  <c:v>#N/A</c:v>
                </c:pt>
                <c:pt idx="5">
                  <c:v>1.8</c:v>
                </c:pt>
                <c:pt idx="6">
                  <c:v>#N/A</c:v>
                </c:pt>
                <c:pt idx="7">
                  <c:v>1.68</c:v>
                </c:pt>
                <c:pt idx="8">
                  <c:v>#N/A</c:v>
                </c:pt>
                <c:pt idx="9">
                  <c:v>1.7</c:v>
                </c:pt>
              </c:numCache>
            </c:numRef>
          </c:val>
          <c:extLst>
            <c:ext xmlns:c16="http://schemas.microsoft.com/office/drawing/2014/chart" uri="{C3380CC4-5D6E-409C-BE32-E72D297353CC}">
              <c16:uniqueId val="{00000005-6393-4F4D-A0A1-ED5F4C9675A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1.95</c:v>
                </c:pt>
                <c:pt idx="2">
                  <c:v>#N/A</c:v>
                </c:pt>
                <c:pt idx="3">
                  <c:v>1.06</c:v>
                </c:pt>
                <c:pt idx="4">
                  <c:v>#N/A</c:v>
                </c:pt>
                <c:pt idx="5">
                  <c:v>1.32</c:v>
                </c:pt>
                <c:pt idx="6">
                  <c:v>#N/A</c:v>
                </c:pt>
                <c:pt idx="7">
                  <c:v>1.44</c:v>
                </c:pt>
                <c:pt idx="8">
                  <c:v>#N/A</c:v>
                </c:pt>
                <c:pt idx="9">
                  <c:v>1.93</c:v>
                </c:pt>
              </c:numCache>
            </c:numRef>
          </c:val>
          <c:extLst>
            <c:ext xmlns:c16="http://schemas.microsoft.com/office/drawing/2014/chart" uri="{C3380CC4-5D6E-409C-BE32-E72D297353CC}">
              <c16:uniqueId val="{00000006-6393-4F4D-A0A1-ED5F4C9675A4}"/>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5.58</c:v>
                </c:pt>
                <c:pt idx="2">
                  <c:v>#N/A</c:v>
                </c:pt>
                <c:pt idx="3">
                  <c:v>5.5</c:v>
                </c:pt>
                <c:pt idx="4">
                  <c:v>#N/A</c:v>
                </c:pt>
                <c:pt idx="5">
                  <c:v>5.51</c:v>
                </c:pt>
                <c:pt idx="6">
                  <c:v>#N/A</c:v>
                </c:pt>
                <c:pt idx="7">
                  <c:v>5.03</c:v>
                </c:pt>
                <c:pt idx="8">
                  <c:v>#N/A</c:v>
                </c:pt>
                <c:pt idx="9">
                  <c:v>4.22</c:v>
                </c:pt>
              </c:numCache>
            </c:numRef>
          </c:val>
          <c:extLst>
            <c:ext xmlns:c16="http://schemas.microsoft.com/office/drawing/2014/chart" uri="{C3380CC4-5D6E-409C-BE32-E72D297353CC}">
              <c16:uniqueId val="{00000007-6393-4F4D-A0A1-ED5F4C9675A4}"/>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4.59</c:v>
                </c:pt>
                <c:pt idx="2">
                  <c:v>#N/A</c:v>
                </c:pt>
                <c:pt idx="3">
                  <c:v>5.0999999999999996</c:v>
                </c:pt>
                <c:pt idx="4">
                  <c:v>#N/A</c:v>
                </c:pt>
                <c:pt idx="5">
                  <c:v>5.69</c:v>
                </c:pt>
                <c:pt idx="6">
                  <c:v>#N/A</c:v>
                </c:pt>
                <c:pt idx="7">
                  <c:v>5.52</c:v>
                </c:pt>
                <c:pt idx="8">
                  <c:v>#N/A</c:v>
                </c:pt>
                <c:pt idx="9">
                  <c:v>5.55</c:v>
                </c:pt>
              </c:numCache>
            </c:numRef>
          </c:val>
          <c:extLst>
            <c:ext xmlns:c16="http://schemas.microsoft.com/office/drawing/2014/chart" uri="{C3380CC4-5D6E-409C-BE32-E72D297353CC}">
              <c16:uniqueId val="{00000008-6393-4F4D-A0A1-ED5F4C9675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8.11</c:v>
                </c:pt>
                <c:pt idx="2">
                  <c:v>#N/A</c:v>
                </c:pt>
                <c:pt idx="3">
                  <c:v>9.26</c:v>
                </c:pt>
                <c:pt idx="4">
                  <c:v>#N/A</c:v>
                </c:pt>
                <c:pt idx="5">
                  <c:v>11.83</c:v>
                </c:pt>
                <c:pt idx="6">
                  <c:v>#N/A</c:v>
                </c:pt>
                <c:pt idx="7">
                  <c:v>8.27</c:v>
                </c:pt>
                <c:pt idx="8">
                  <c:v>#N/A</c:v>
                </c:pt>
                <c:pt idx="9">
                  <c:v>11.78</c:v>
                </c:pt>
              </c:numCache>
            </c:numRef>
          </c:val>
          <c:extLst>
            <c:ext xmlns:c16="http://schemas.microsoft.com/office/drawing/2014/chart" uri="{C3380CC4-5D6E-409C-BE32-E72D297353CC}">
              <c16:uniqueId val="{00000009-6393-4F4D-A0A1-ED5F4C9675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928</c:v>
                </c:pt>
                <c:pt idx="5">
                  <c:v>961</c:v>
                </c:pt>
                <c:pt idx="8">
                  <c:v>958</c:v>
                </c:pt>
                <c:pt idx="11">
                  <c:v>1010</c:v>
                </c:pt>
                <c:pt idx="14">
                  <c:v>1044</c:v>
                </c:pt>
              </c:numCache>
            </c:numRef>
          </c:val>
          <c:extLst>
            <c:ext xmlns:c16="http://schemas.microsoft.com/office/drawing/2014/chart" uri="{C3380CC4-5D6E-409C-BE32-E72D297353CC}">
              <c16:uniqueId val="{00000000-D1C3-4F11-8058-9A9AE48288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C3-4F11-8058-9A9AE48288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33</c:v>
                </c:pt>
                <c:pt idx="6">
                  <c:v>33</c:v>
                </c:pt>
                <c:pt idx="9">
                  <c:v>33</c:v>
                </c:pt>
                <c:pt idx="12">
                  <c:v>0</c:v>
                </c:pt>
              </c:numCache>
            </c:numRef>
          </c:val>
          <c:extLst>
            <c:ext xmlns:c16="http://schemas.microsoft.com/office/drawing/2014/chart" uri="{C3380CC4-5D6E-409C-BE32-E72D297353CC}">
              <c16:uniqueId val="{00000002-D1C3-4F11-8058-9A9AE48288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98</c:v>
                </c:pt>
                <c:pt idx="3">
                  <c:v>102</c:v>
                </c:pt>
                <c:pt idx="6">
                  <c:v>100</c:v>
                </c:pt>
                <c:pt idx="9">
                  <c:v>99</c:v>
                </c:pt>
                <c:pt idx="12">
                  <c:v>100</c:v>
                </c:pt>
              </c:numCache>
            </c:numRef>
          </c:val>
          <c:extLst>
            <c:ext xmlns:c16="http://schemas.microsoft.com/office/drawing/2014/chart" uri="{C3380CC4-5D6E-409C-BE32-E72D297353CC}">
              <c16:uniqueId val="{00000003-D1C3-4F11-8058-9A9AE48288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429</c:v>
                </c:pt>
                <c:pt idx="3">
                  <c:v>459</c:v>
                </c:pt>
                <c:pt idx="6">
                  <c:v>456</c:v>
                </c:pt>
                <c:pt idx="9">
                  <c:v>460</c:v>
                </c:pt>
                <c:pt idx="12">
                  <c:v>470</c:v>
                </c:pt>
              </c:numCache>
            </c:numRef>
          </c:val>
          <c:extLst>
            <c:ext xmlns:c16="http://schemas.microsoft.com/office/drawing/2014/chart" uri="{C3380CC4-5D6E-409C-BE32-E72D297353CC}">
              <c16:uniqueId val="{00000004-D1C3-4F11-8058-9A9AE48288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C3-4F11-8058-9A9AE48288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C3-4F11-8058-9A9AE48288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673</c:v>
                </c:pt>
                <c:pt idx="3">
                  <c:v>817</c:v>
                </c:pt>
                <c:pt idx="6">
                  <c:v>846</c:v>
                </c:pt>
                <c:pt idx="9">
                  <c:v>956</c:v>
                </c:pt>
                <c:pt idx="12">
                  <c:v>1060</c:v>
                </c:pt>
              </c:numCache>
            </c:numRef>
          </c:val>
          <c:extLst>
            <c:ext xmlns:c16="http://schemas.microsoft.com/office/drawing/2014/chart" uri="{C3380CC4-5D6E-409C-BE32-E72D297353CC}">
              <c16:uniqueId val="{00000007-D1C3-4F11-8058-9A9AE48288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305</c:v>
                </c:pt>
                <c:pt idx="2">
                  <c:v>#N/A</c:v>
                </c:pt>
                <c:pt idx="3">
                  <c:v>#N/A</c:v>
                </c:pt>
                <c:pt idx="4">
                  <c:v>450</c:v>
                </c:pt>
                <c:pt idx="5">
                  <c:v>#N/A</c:v>
                </c:pt>
                <c:pt idx="6">
                  <c:v>#N/A</c:v>
                </c:pt>
                <c:pt idx="7">
                  <c:v>477</c:v>
                </c:pt>
                <c:pt idx="8">
                  <c:v>#N/A</c:v>
                </c:pt>
                <c:pt idx="9">
                  <c:v>#N/A</c:v>
                </c:pt>
                <c:pt idx="10">
                  <c:v>538</c:v>
                </c:pt>
                <c:pt idx="11">
                  <c:v>#N/A</c:v>
                </c:pt>
                <c:pt idx="12">
                  <c:v>#N/A</c:v>
                </c:pt>
                <c:pt idx="13">
                  <c:v>586</c:v>
                </c:pt>
                <c:pt idx="14">
                  <c:v>#N/A</c:v>
                </c:pt>
              </c:numCache>
            </c:numRef>
          </c:val>
          <c:smooth val="0"/>
          <c:extLst>
            <c:ext xmlns:c16="http://schemas.microsoft.com/office/drawing/2014/chart" uri="{C3380CC4-5D6E-409C-BE32-E72D297353CC}">
              <c16:uniqueId val="{00000008-D1C3-4F11-8058-9A9AE48288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10282</c:v>
                </c:pt>
                <c:pt idx="5">
                  <c:v>10262</c:v>
                </c:pt>
                <c:pt idx="8">
                  <c:v>9888</c:v>
                </c:pt>
                <c:pt idx="11">
                  <c:v>10449</c:v>
                </c:pt>
                <c:pt idx="14">
                  <c:v>10418</c:v>
                </c:pt>
              </c:numCache>
            </c:numRef>
          </c:val>
          <c:extLst>
            <c:ext xmlns:c16="http://schemas.microsoft.com/office/drawing/2014/chart" uri="{C3380CC4-5D6E-409C-BE32-E72D297353CC}">
              <c16:uniqueId val="{00000000-DDAD-47CB-BB53-E9E8A95E09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483</c:v>
                </c:pt>
                <c:pt idx="5">
                  <c:v>432</c:v>
                </c:pt>
                <c:pt idx="8">
                  <c:v>396</c:v>
                </c:pt>
                <c:pt idx="11">
                  <c:v>348</c:v>
                </c:pt>
                <c:pt idx="14">
                  <c:v>326</c:v>
                </c:pt>
              </c:numCache>
            </c:numRef>
          </c:val>
          <c:extLst>
            <c:ext xmlns:c16="http://schemas.microsoft.com/office/drawing/2014/chart" uri="{C3380CC4-5D6E-409C-BE32-E72D297353CC}">
              <c16:uniqueId val="{00000001-DDAD-47CB-BB53-E9E8A95E09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10170</c:v>
                </c:pt>
                <c:pt idx="5">
                  <c:v>10626</c:v>
                </c:pt>
                <c:pt idx="8">
                  <c:v>10627</c:v>
                </c:pt>
                <c:pt idx="11">
                  <c:v>10893</c:v>
                </c:pt>
                <c:pt idx="14">
                  <c:v>10361</c:v>
                </c:pt>
              </c:numCache>
            </c:numRef>
          </c:val>
          <c:extLst>
            <c:ext xmlns:c16="http://schemas.microsoft.com/office/drawing/2014/chart" uri="{C3380CC4-5D6E-409C-BE32-E72D297353CC}">
              <c16:uniqueId val="{00000002-DDAD-47CB-BB53-E9E8A95E09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AD-47CB-BB53-E9E8A95E09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AD-47CB-BB53-E9E8A95E09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c:v>
                </c:pt>
                <c:pt idx="3">
                  <c:v>4</c:v>
                </c:pt>
                <c:pt idx="6">
                  <c:v>1</c:v>
                </c:pt>
                <c:pt idx="9">
                  <c:v>8</c:v>
                </c:pt>
                <c:pt idx="12">
                  <c:v>0</c:v>
                </c:pt>
              </c:numCache>
            </c:numRef>
          </c:val>
          <c:extLst>
            <c:ext xmlns:c16="http://schemas.microsoft.com/office/drawing/2014/chart" uri="{C3380CC4-5D6E-409C-BE32-E72D297353CC}">
              <c16:uniqueId val="{00000005-DDAD-47CB-BB53-E9E8A95E09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2611</c:v>
                </c:pt>
                <c:pt idx="3">
                  <c:v>2582</c:v>
                </c:pt>
                <c:pt idx="6">
                  <c:v>2467</c:v>
                </c:pt>
                <c:pt idx="9">
                  <c:v>2478</c:v>
                </c:pt>
                <c:pt idx="12">
                  <c:v>2502</c:v>
                </c:pt>
              </c:numCache>
            </c:numRef>
          </c:val>
          <c:extLst>
            <c:ext xmlns:c16="http://schemas.microsoft.com/office/drawing/2014/chart" uri="{C3380CC4-5D6E-409C-BE32-E72D297353CC}">
              <c16:uniqueId val="{00000006-DDAD-47CB-BB53-E9E8A95E09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700</c:v>
                </c:pt>
                <c:pt idx="3">
                  <c:v>623</c:v>
                </c:pt>
                <c:pt idx="6">
                  <c:v>544</c:v>
                </c:pt>
                <c:pt idx="9">
                  <c:v>539</c:v>
                </c:pt>
                <c:pt idx="12">
                  <c:v>562</c:v>
                </c:pt>
              </c:numCache>
            </c:numRef>
          </c:val>
          <c:extLst>
            <c:ext xmlns:c16="http://schemas.microsoft.com/office/drawing/2014/chart" uri="{C3380CC4-5D6E-409C-BE32-E72D297353CC}">
              <c16:uniqueId val="{00000007-DDAD-47CB-BB53-E9E8A95E09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6392</c:v>
                </c:pt>
                <c:pt idx="3">
                  <c:v>6213</c:v>
                </c:pt>
                <c:pt idx="6">
                  <c:v>5911</c:v>
                </c:pt>
                <c:pt idx="9">
                  <c:v>5584</c:v>
                </c:pt>
                <c:pt idx="12">
                  <c:v>5225</c:v>
                </c:pt>
              </c:numCache>
            </c:numRef>
          </c:val>
          <c:extLst>
            <c:ext xmlns:c16="http://schemas.microsoft.com/office/drawing/2014/chart" uri="{C3380CC4-5D6E-409C-BE32-E72D297353CC}">
              <c16:uniqueId val="{00000008-DDAD-47CB-BB53-E9E8A95E09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107</c:v>
                </c:pt>
                <c:pt idx="3">
                  <c:v>73</c:v>
                </c:pt>
                <c:pt idx="6">
                  <c:v>33</c:v>
                </c:pt>
                <c:pt idx="9">
                  <c:v>2</c:v>
                </c:pt>
                <c:pt idx="12">
                  <c:v>1</c:v>
                </c:pt>
              </c:numCache>
            </c:numRef>
          </c:val>
          <c:extLst>
            <c:ext xmlns:c16="http://schemas.microsoft.com/office/drawing/2014/chart" uri="{C3380CC4-5D6E-409C-BE32-E72D297353CC}">
              <c16:uniqueId val="{00000009-DDAD-47CB-BB53-E9E8A95E09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7041</c:v>
                </c:pt>
                <c:pt idx="3">
                  <c:v>6994</c:v>
                </c:pt>
                <c:pt idx="6">
                  <c:v>7568</c:v>
                </c:pt>
                <c:pt idx="9">
                  <c:v>7765</c:v>
                </c:pt>
                <c:pt idx="12">
                  <c:v>7783</c:v>
                </c:pt>
              </c:numCache>
            </c:numRef>
          </c:val>
          <c:extLst>
            <c:ext xmlns:c16="http://schemas.microsoft.com/office/drawing/2014/chart" uri="{C3380CC4-5D6E-409C-BE32-E72D297353CC}">
              <c16:uniqueId val="{0000000A-DDAD-47CB-BB53-E9E8A95E09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AD-47CB-BB53-E9E8A95E09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8078</c:v>
                </c:pt>
                <c:pt idx="1">
                  <c:v>7832</c:v>
                </c:pt>
                <c:pt idx="2">
                  <c:v>7705</c:v>
                </c:pt>
              </c:numCache>
            </c:numRef>
          </c:val>
          <c:extLst>
            <c:ext xmlns:c16="http://schemas.microsoft.com/office/drawing/2014/chart" uri="{C3380CC4-5D6E-409C-BE32-E72D297353CC}">
              <c16:uniqueId val="{00000000-93F6-4E0D-A9B6-F571AF9887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657</c:v>
                </c:pt>
                <c:pt idx="1">
                  <c:v>658</c:v>
                </c:pt>
                <c:pt idx="2">
                  <c:v>571</c:v>
                </c:pt>
              </c:numCache>
            </c:numRef>
          </c:val>
          <c:extLst>
            <c:ext xmlns:c16="http://schemas.microsoft.com/office/drawing/2014/chart" uri="{C3380CC4-5D6E-409C-BE32-E72D297353CC}">
              <c16:uniqueId val="{00000001-93F6-4E0D-A9B6-F571AF9887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1410</c:v>
                </c:pt>
                <c:pt idx="1">
                  <c:v>1860</c:v>
                </c:pt>
                <c:pt idx="2">
                  <c:v>1460</c:v>
                </c:pt>
              </c:numCache>
            </c:numRef>
          </c:val>
          <c:extLst>
            <c:ext xmlns:c16="http://schemas.microsoft.com/office/drawing/2014/chart" uri="{C3380CC4-5D6E-409C-BE32-E72D297353CC}">
              <c16:uniqueId val="{00000002-93F6-4E0D-A9B6-F571AF9887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{A6EF150B-70C0-4ADA-80A8-8875A95E6851}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C80-4943-B772-EB16ABBCBD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{F8969907-ECB4-4F02-8611-B43A95152E9B}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80-4943-B772-EB16ABBCBD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{911F824E-2264-4879-A8EB-399A766BFDCD}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80-4943-B772-EB16ABBCBD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{F2324146-5BA2-491C-865F-6BB207ABA75B}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80-4943-B772-EB16ABBCBD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{BD406E02-C91C-405A-B07F-5ECC38FE6493}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80-4943-B772-EB16ABBCBD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{05B45785-9191-436F-8EA4-288409CA55CF}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C80-4943-B772-EB16ABBCBD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{3072E1BC-C287-44BF-BA28-EF61D694117A}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C80-4943-B772-EB16ABBCBD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{18679F00-A86A-4C40-AD8F-3A87C579A6DB}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C80-4943-B772-EB16ABBCBD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{1978976C-651D-414F-AE04-3E7F0EBC50CB}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C80-4943-B772-EB16ABBCBD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64.400000000000006</c:v>
                </c:pt>
                <c:pt idx="8">
                  <c:v>65.2</c:v>
                </c:pt>
                <c:pt idx="16">
                  <c:v>66.400000000000006</c:v>
                </c:pt>
                <c:pt idx="24">
                  <c:v>59.4</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C80-4943-B772-EB16ABBCBD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{F32EC9F8-D757-40F0-832F-4FB8F2FEE3FD}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C80-4943-B772-EB16ABBCBD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{4B63B1B1-B294-4FF2-A333-A5F64B29FA75}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80-4943-B772-EB16ABBCBD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{B16124B0-5B90-4FA5-A6DE-F0C484AE9A7F}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80-4943-B772-EB16ABBCBD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{A17ACED5-EF20-44B0-B6C5-9D1BFCED8628}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80-4943-B772-EB16ABBCBD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{056BFD82-20D2-4A44-8A74-B1EF89F32BE5}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80-4943-B772-EB16ABBCBD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{474B50AD-3A26-4B76-8B64-86C26D7539E2}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C80-4943-B772-EB16ABBCBD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{01A662F5-BC20-4587-836A-6040BD19B6AB}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C80-4943-B772-EB16ABBCBD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{3FF026C6-F534-420F-AB3D-E7D3A2A24D1C}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C80-4943-B772-EB16ABBCBD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{9909D7B6-C043-455B-B0EB-477F24124EBE}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C80-4943-B772-EB16ABBCBD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DC80-4943-B772-EB16ABBCBD47}"/>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{8C0A465E-9D30-40E6-AF31-591FE99CB7F5}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1C8-4966-843E-7FDDFE6C6B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{58F35D19-CA85-4F68-8039-8DFB68DEED3E}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C8-4966-843E-7FDDFE6C6B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{786FB500-0320-4BD2-9115-2B8EAC69C6F2}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C8-4966-843E-7FDDFE6C6B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{214F5CC8-4658-4B7C-8E55-0170C0F46BF5}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C8-4966-843E-7FDDFE6C6B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{39389A1C-6119-4208-9A4C-246A2A2FE5E4}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C8-4966-843E-7FDDFE6C6BA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{6F839347-510D-49FE-BB69-F9C3CF609671}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1C8-4966-843E-7FDDFE6C6BA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{83D26D85-2F01-4939-BE9D-34356EC69594}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1C8-4966-843E-7FDDFE6C6BA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{FC37ED74-8C93-4F9B-9F10-FAC66F4682A7}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1C8-4966-843E-7FDDFE6C6BA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{2A7767E4-BAA7-4F6B-AF00-4DFF81CBE6B0}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1C8-4966-843E-7FDDFE6C6B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c:v>
                </c:pt>
                <c:pt idx="16">
                  <c:v>7.8</c:v>
                </c:pt>
                <c:pt idx="24">
                  <c:v>9.3000000000000007</c:v>
                </c:pt>
                <c:pt idx="32">
                  <c:v>10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1C8-4966-843E-7FDDFE6C6B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{A787A087-2BDE-4D24-9BF3-1F5FF8628D3E}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1C8-4966-843E-7FDDFE6C6B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{F1DD6480-4EA8-4788-8B14-5EF044BEB211}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C8-4966-843E-7FDDFE6C6B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{7784100B-7433-4279-8D54-2496FDE33F5F}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C8-4966-843E-7FDDFE6C6B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{8840AF91-C691-4B30-8499-8301298EAF26}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C8-4966-843E-7FDDFE6C6B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{C2C9A645-4A6C-4CDB-A456-C18983E73AC9}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C8-4966-843E-7FDDFE6C6BA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{B2C2AAE5-7B83-4CFC-9C66-0D30415669BA}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1C8-4966-843E-7FDDFE6C6BA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{A6BE8DB9-584D-4951-86A9-906AB9C1E39F}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1C8-4966-843E-7FDDFE6C6BA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{9D6A5DD8-5271-43C4-BDA2-405243239BA7}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1C8-4966-843E-7FDDFE6C6BA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{51510B99-1520-4232-8366-5FF89207EE05}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1C8-4966-843E-7FDDFE6C6B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F1C8-4966-843E-7FDDFE6C6BA6}"/>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及び、算入公債費等共に平成２８年度まで減少傾向にあったが、主に過疎対策事業債の償還が始まり、両方の額が増加している。今後についても過疎対策事業債や緊急防災・減災事業債などの借入を行っていくことから、元利償還金が増加していくが、それに伴い算入公債費等も増えていく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横ばいとなっているが、そのうちの一般会計等に係る地方債の現在高については、前年に続き増加している。理由としては、過疎対策事業債や緊急防災・減災事業債など、有利な起債の活用によるものである。財政調整基金等の充当可能基金が上回っているため問題となってはいないが、予断を許さない状況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群馬県中之条町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基金全体を見ると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百万円の減少となり、財政調整基金及び特定目的基金（ふるさと思いやり基金）の減少によるものが主な要因となった。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今後は人口減少の影響で、税収等による一般財源の確保が難しくなることが見込まれる。現在は「財政調整基金」の貯えがあるが、中長期的には取り崩しにより減少していくことが予想される。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ふるさと思いやり基金：心豊かな活力あるふるさとづくりするため、教育環境の充実、産業の振興、健康増進、福祉の充実といった町の柱となる施策の推進。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地域づくり推進事業基金：交流人口の増加に関するイベントや、町内の中学生がふるさとに親しみをもつための事業等を推進。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ふるさと思いやり基金：ふるさと納税による寄附金の減少。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その他の基金については、ほぼ横ばいとなっている。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地域づくり推進事業基金：町独自のイベントなど地域づくり事業を推進していくために、少しずつ取り崩していく見込み。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ふるさと思いやり基金：ふるさと納税で寄附していただいた分を当年度に積立て、翌年に同額を取り崩すを繰り返し、町の柱となる施策を推進していく。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その他の基金についても、必要な時に取り崩し活用していく。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単独事業の増加等により一般財源の持ち出しが増え、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いつどこで起こるかわからない災害に備え、最低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程度積み立てることとしている。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また、普通交付税の合併算定替も終了し、公共施設の更新工事などの需要がたくさんあるため、今後は基金の取り崩しも想定している。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令和元年度までは横ばいであったが、借入の増加に伴い公債費も増加してきたため、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年度以降、町全域が過疎地域になってから過疎対策事業債の活用により起債が増えている状況である。更に、平成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据置期間の見直しを行ったことにより、過疎対策事業債や緊急防災・減災事業債などの償還開始が一時的に重なってしまい、これから数年間は公債費が高止まりとなる。そのため減債基金の活用を予定しており、今後は取り崩しにより減少とな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15,553
15,289
439.28
13,183,192
12,228,718
773,402
6,488,021
7,783,323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類似団体平均値とほぼ同程度となっている。平成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年度までは固定資産台帳が一部未完成だったが、令和元年度には全て完了した。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年度に改定した公共施設等総合管理計画において、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年後には建築後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年以上経過する施設が全体の約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割になり、今後大きな改修等を行うことが見込まれるため、徐々に高くなることが予想される。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4674447"/>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87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4449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467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2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114740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08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142663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239385"/>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125518</xdr:rowOff>
    </xdr:from>
    <xdr:to>
      <xdr:col>15</xdr:col>
      <xdr:colOff>187325</xdr:colOff>
      <xdr:row>32</xdr:row>
      <xdr:rowOff>55668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4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32</xdr:row>
      <xdr:rowOff>4868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3289300" y="5239385"/>
          <a:ext cx="762000" cy="2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3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133138</xdr:rowOff>
    </xdr:from>
    <xdr:to>
      <xdr:col>15</xdr:col>
      <xdr:colOff>136525</xdr:colOff>
      <xdr:row>32</xdr:row>
      <xdr:rowOff>4868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44808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53552</xdr:rowOff>
    </xdr:from>
    <xdr:to>
      <xdr:col>7</xdr:col>
      <xdr:colOff>187325</xdr:colOff>
      <xdr:row>31</xdr:row>
      <xdr:rowOff>155152</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104352</xdr:rowOff>
    </xdr:from>
    <xdr:to>
      <xdr:col>11</xdr:col>
      <xdr:colOff>136525</xdr:colOff>
      <xdr:row>31</xdr:row>
      <xdr:rowOff>133138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41930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46795</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53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4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146279</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46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削減により基金への積立てができているため、地方債残高から積立金を差し引くと、債務償還可能年数が類似団体平均に比べ短くなっていると考えられる。近年は過疎対策事業債や緊急防災・減災事業債といった、有利な起債を積極的に活用しているため地方債の残高は増加傾向にあるが、類似団体の平均値を超えない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4541308"/>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040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0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137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15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19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16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139989</xdr:rowOff>
    </xdr:from>
    <xdr:to>
      <xdr:col>76</xdr:col>
      <xdr:colOff>73025</xdr:colOff>
      <xdr:row>28</xdr:row>
      <xdr:rowOff>70139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47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162866</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462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143228</xdr:rowOff>
    </xdr:from>
    <xdr:to>
      <xdr:col>72</xdr:col>
      <xdr:colOff>123825</xdr:colOff>
      <xdr:row>28</xdr:row>
      <xdr:rowOff>73378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47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19339</xdr:rowOff>
    </xdr:from>
    <xdr:to>
      <xdr:col>76</xdr:col>
      <xdr:colOff>22225</xdr:colOff>
      <xdr:row>28</xdr:row>
      <xdr:rowOff>22578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4819939"/>
          <a:ext cx="711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132912</xdr:rowOff>
    </xdr:from>
    <xdr:to>
      <xdr:col>68</xdr:col>
      <xdr:colOff>123825</xdr:colOff>
      <xdr:row>28</xdr:row>
      <xdr:rowOff>63062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47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12262</xdr:rowOff>
    </xdr:from>
    <xdr:to>
      <xdr:col>72</xdr:col>
      <xdr:colOff>73025</xdr:colOff>
      <xdr:row>28</xdr:row>
      <xdr:rowOff>22578</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3322300" y="4812862"/>
          <a:ext cx="762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147666</xdr:rowOff>
    </xdr:from>
    <xdr:to>
      <xdr:col>64</xdr:col>
      <xdr:colOff>123825</xdr:colOff>
      <xdr:row>28</xdr:row>
      <xdr:rowOff>77816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4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12262</xdr:rowOff>
    </xdr:from>
    <xdr:to>
      <xdr:col>68</xdr:col>
      <xdr:colOff>73025</xdr:colOff>
      <xdr:row>28</xdr:row>
      <xdr:rowOff>27016</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4812862"/>
          <a:ext cx="762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35468</xdr:rowOff>
    </xdr:from>
    <xdr:to>
      <xdr:col>60</xdr:col>
      <xdr:colOff>123825</xdr:colOff>
      <xdr:row>28</xdr:row>
      <xdr:rowOff>137068</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48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27016</xdr:rowOff>
    </xdr:from>
    <xdr:to>
      <xdr:col>64</xdr:col>
      <xdr:colOff>73025</xdr:colOff>
      <xdr:row>28</xdr:row>
      <xdr:rowOff>86268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4827616"/>
          <a:ext cx="762000" cy="5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29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2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27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29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89905</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45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79589</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453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94343</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455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153595</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46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15,553
15,289
439.28
13,183,192
12,228,718
773,402
6,488,021
7,783,323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129540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389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0" name="n_4aveValue【道路】&#10;有形固定資産減価償却率">
          <a:extLst>
            <a:ext uri="{FF2B5EF4-FFF2-40B4-BE49-F238E27FC236}">
              <a16:creationId xmlns:a16="http://schemas.microsoft.com/office/drawing/2014/main" id="{00000000-0008-0000-0E00-000050000000}"/>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13981</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704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21652</xdr:rowOff>
    </xdr:from>
    <xdr:to>
      <xdr:col>55</xdr:col>
      <xdr:colOff>50800</xdr:colOff>
      <xdr:row>41</xdr:row>
      <xdr:rowOff>123252</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10426700" y="705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152479</xdr:rowOff>
    </xdr:from>
    <xdr:ext cx="534377" cy="259045"/>
    <xdr:sp macro="" textlink="">
      <xdr:nvSpPr>
        <xdr:cNvPr id="120" name="【道路】&#10;一人当たり延長該当値テキスト">
          <a:extLst>
            <a:ext uri="{FF2B5EF4-FFF2-40B4-BE49-F238E27FC236}">
              <a16:creationId xmlns:a16="http://schemas.microsoft.com/office/drawing/2014/main" id="{00000000-0008-0000-0E00-000078000000}"/>
            </a:ext>
          </a:extLst>
        </xdr:cNvPr>
        <xdr:cNvSpPr txBox="1"/>
      </xdr:nvSpPr>
      <xdr:spPr>
        <a:xfrm>
          <a:off x="10515600" y="683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22538</xdr:rowOff>
    </xdr:from>
    <xdr:to>
      <xdr:col>50</xdr:col>
      <xdr:colOff>165100</xdr:colOff>
      <xdr:row>41</xdr:row>
      <xdr:rowOff>124138</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9588500" y="70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72452</xdr:rowOff>
    </xdr:from>
    <xdr:to>
      <xdr:col>55</xdr:col>
      <xdr:colOff>0</xdr:colOff>
      <xdr:row>41</xdr:row>
      <xdr:rowOff>73338</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9639300" y="7101902"/>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43143</xdr:rowOff>
    </xdr:from>
    <xdr:to>
      <xdr:col>46</xdr:col>
      <xdr:colOff>38100</xdr:colOff>
      <xdr:row>41</xdr:row>
      <xdr:rowOff>144743</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8699500" y="70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73338</xdr:rowOff>
    </xdr:from>
    <xdr:to>
      <xdr:col>50</xdr:col>
      <xdr:colOff>114300</xdr:colOff>
      <xdr:row>41</xdr:row>
      <xdr:rowOff>93943</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8750300" y="7102788"/>
          <a:ext cx="889000" cy="2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43708</xdr:rowOff>
    </xdr:from>
    <xdr:to>
      <xdr:col>41</xdr:col>
      <xdr:colOff>101600</xdr:colOff>
      <xdr:row>41</xdr:row>
      <xdr:rowOff>145308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7810500" y="70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93943</xdr:rowOff>
    </xdr:from>
    <xdr:to>
      <xdr:col>45</xdr:col>
      <xdr:colOff>177800</xdr:colOff>
      <xdr:row>41</xdr:row>
      <xdr:rowOff>94508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7861300" y="7123393"/>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44202</xdr:rowOff>
    </xdr:from>
    <xdr:to>
      <xdr:col>36</xdr:col>
      <xdr:colOff>165100</xdr:colOff>
      <xdr:row>41</xdr:row>
      <xdr:rowOff>145802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6921500" y="70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94508</xdr:rowOff>
    </xdr:from>
    <xdr:to>
      <xdr:col>41</xdr:col>
      <xdr:colOff>50800</xdr:colOff>
      <xdr:row>41</xdr:row>
      <xdr:rowOff>95002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6972300" y="7123958"/>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133916</xdr:rowOff>
    </xdr:from>
    <xdr:ext cx="534377"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59411" y="716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32" name="n_4aveValue【道路】&#10;一人当たり延長">
          <a:extLst>
            <a:ext uri="{FF2B5EF4-FFF2-40B4-BE49-F238E27FC236}">
              <a16:creationId xmlns:a16="http://schemas.microsoft.com/office/drawing/2014/main" id="{00000000-0008-0000-0E00-000084000000}"/>
            </a:ext>
          </a:extLst>
        </xdr:cNvPr>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140665</xdr:rowOff>
    </xdr:from>
    <xdr:ext cx="534377" cy="259045"/>
    <xdr:sp macro="" textlink="">
      <xdr:nvSpPr>
        <xdr:cNvPr id="133" name="n_1mainValue【道路】&#10;一人当たり延長">
          <a:extLst>
            <a:ext uri="{FF2B5EF4-FFF2-40B4-BE49-F238E27FC236}">
              <a16:creationId xmlns:a16="http://schemas.microsoft.com/office/drawing/2014/main" id="{00000000-0008-0000-0E00-000085000000}"/>
            </a:ext>
          </a:extLst>
        </xdr:cNvPr>
        <xdr:cNvSpPr txBox="1"/>
      </xdr:nvSpPr>
      <xdr:spPr>
        <a:xfrm>
          <a:off x="9359411" y="68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135870</xdr:rowOff>
    </xdr:from>
    <xdr:ext cx="534377" cy="259045"/>
    <xdr:sp macro="" textlink="">
      <xdr:nvSpPr>
        <xdr:cNvPr id="134" name="n_2mainValue【道路】&#10;一人当たり延長">
          <a:extLst>
            <a:ext uri="{FF2B5EF4-FFF2-40B4-BE49-F238E27FC236}">
              <a16:creationId xmlns:a16="http://schemas.microsoft.com/office/drawing/2014/main" id="{00000000-0008-0000-0E00-000086000000}"/>
            </a:ext>
          </a:extLst>
        </xdr:cNvPr>
        <xdr:cNvSpPr txBox="1"/>
      </xdr:nvSpPr>
      <xdr:spPr>
        <a:xfrm>
          <a:off x="8483111" y="71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136435</xdr:rowOff>
    </xdr:from>
    <xdr:ext cx="534377" cy="259045"/>
    <xdr:sp macro="" textlink="">
      <xdr:nvSpPr>
        <xdr:cNvPr id="135" name="n_3mainValue【道路】&#10;一人当たり延長">
          <a:extLst>
            <a:ext uri="{FF2B5EF4-FFF2-40B4-BE49-F238E27FC236}">
              <a16:creationId xmlns:a16="http://schemas.microsoft.com/office/drawing/2014/main" id="{00000000-0008-0000-0E00-000087000000}"/>
            </a:ext>
          </a:extLst>
        </xdr:cNvPr>
        <xdr:cNvSpPr txBox="1"/>
      </xdr:nvSpPr>
      <xdr:spPr>
        <a:xfrm>
          <a:off x="7594111" y="71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162329</xdr:rowOff>
    </xdr:from>
    <xdr:ext cx="534377" cy="259045"/>
    <xdr:sp macro="" textlink="">
      <xdr:nvSpPr>
        <xdr:cNvPr id="136" name="n_4mainValue【道路】&#10;一人当たり延長">
          <a:extLst>
            <a:ext uri="{FF2B5EF4-FFF2-40B4-BE49-F238E27FC236}">
              <a16:creationId xmlns:a16="http://schemas.microsoft.com/office/drawing/2014/main" id="{00000000-0008-0000-0E00-000088000000}"/>
            </a:ext>
          </a:extLst>
        </xdr:cNvPr>
        <xdr:cNvSpPr txBox="1"/>
      </xdr:nvSpPr>
      <xdr:spPr>
        <a:xfrm>
          <a:off x="6705111" y="68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E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E00-0000A200000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00000000-0008-0000-0E00-0000A400000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E00-0000A6000000}"/>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xdr:rowOff>
    </xdr:from>
    <xdr:to>
      <xdr:col>24</xdr:col>
      <xdr:colOff>114300</xdr:colOff>
      <xdr:row>58</xdr:row>
      <xdr:rowOff>102235</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584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23512</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673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141605</xdr:rowOff>
    </xdr:from>
    <xdr:to>
      <xdr:col>20</xdr:col>
      <xdr:colOff>38100</xdr:colOff>
      <xdr:row>58</xdr:row>
      <xdr:rowOff>71755</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746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20955</xdr:rowOff>
    </xdr:from>
    <xdr:to>
      <xdr:col>24</xdr:col>
      <xdr:colOff>63500</xdr:colOff>
      <xdr:row>58</xdr:row>
      <xdr:rowOff>51435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3797300" y="99650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88282</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39429</xdr:rowOff>
    </xdr:from>
    <xdr:to>
      <xdr:col>55</xdr:col>
      <xdr:colOff>50800</xdr:colOff>
      <xdr:row>63</xdr:row>
      <xdr:rowOff>141029</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10426700" y="108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62306</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10515600" y="1069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43247</xdr:rowOff>
    </xdr:from>
    <xdr:to>
      <xdr:col>50</xdr:col>
      <xdr:colOff>165100</xdr:colOff>
      <xdr:row>63</xdr:row>
      <xdr:rowOff>144847</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9588500" y="108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90229</xdr:rowOff>
    </xdr:from>
    <xdr:to>
      <xdr:col>55</xdr:col>
      <xdr:colOff>0</xdr:colOff>
      <xdr:row>63</xdr:row>
      <xdr:rowOff>94047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39300" y="10891579"/>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35229</xdr:rowOff>
    </xdr:from>
    <xdr:ext cx="599010" cy="259045"/>
    <xdr:sp macro="" textlink="">
      <xdr:nvSpPr>
        <xdr:cNvPr id="231" name="n_1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9327095" y="110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32" name="n_2ave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33" name="n_3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34" name="n_4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161374</xdr:rowOff>
    </xdr:from>
    <xdr:ext cx="599010" cy="259045"/>
    <xdr:sp macro="" textlink="">
      <xdr:nvSpPr>
        <xdr:cNvPr id="235" name="n_1main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9327095" y="1061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2" name="【公営住宅】&#10;有形固定資産減価償却率最小値テキスト">
          <a:extLst>
            <a:ext uri="{FF2B5EF4-FFF2-40B4-BE49-F238E27FC236}">
              <a16:creationId xmlns:a16="http://schemas.microsoft.com/office/drawing/2014/main" id="{00000000-0008-0000-0E00-00000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64" name="【公営住宅】&#10;有形固定資産減価償却率最大値テキスト">
          <a:extLst>
            <a:ext uri="{FF2B5EF4-FFF2-40B4-BE49-F238E27FC236}">
              <a16:creationId xmlns:a16="http://schemas.microsoft.com/office/drawing/2014/main" id="{00000000-0008-0000-0E00-000008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00000000-0008-0000-0E00-00000A010000}"/>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142421</xdr:rowOff>
    </xdr:from>
    <xdr:to>
      <xdr:col>24</xdr:col>
      <xdr:colOff>114300</xdr:colOff>
      <xdr:row>86</xdr:row>
      <xdr:rowOff>72571</xdr:rowOff>
    </xdr:to>
    <xdr:sp macro="" textlink="">
      <xdr:nvSpPr>
        <xdr:cNvPr id="277" name="楕円 276">
          <a:extLst>
            <a:ext uri="{FF2B5EF4-FFF2-40B4-BE49-F238E27FC236}">
              <a16:creationId xmlns:a16="http://schemas.microsoft.com/office/drawing/2014/main" id="{00000000-0008-0000-0E00-000015010000}"/>
            </a:ext>
          </a:extLst>
        </xdr:cNvPr>
        <xdr:cNvSpPr/>
      </xdr:nvSpPr>
      <xdr:spPr>
        <a:xfrm>
          <a:off x="4584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120848</xdr:rowOff>
    </xdr:from>
    <xdr:ext cx="405111" cy="259045"/>
    <xdr:sp macro="" textlink="">
      <xdr:nvSpPr>
        <xdr:cNvPr id="278" name="【公営住宅】&#10;有形固定資産減価償却率該当値テキスト">
          <a:extLst>
            <a:ext uri="{FF2B5EF4-FFF2-40B4-BE49-F238E27FC236}">
              <a16:creationId xmlns:a16="http://schemas.microsoft.com/office/drawing/2014/main" id="{00000000-0008-0000-0E00-000016010000}"/>
            </a:ext>
          </a:extLst>
        </xdr:cNvPr>
        <xdr:cNvSpPr txBox="1"/>
      </xdr:nvSpPr>
      <xdr:spPr>
        <a:xfrm>
          <a:off x="4673600"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114663</xdr:rowOff>
    </xdr:from>
    <xdr:to>
      <xdr:col>20</xdr:col>
      <xdr:colOff>38100</xdr:colOff>
      <xdr:row>86</xdr:row>
      <xdr:rowOff>44813</xdr:rowOff>
    </xdr:to>
    <xdr:sp macro="" textlink="">
      <xdr:nvSpPr>
        <xdr:cNvPr id="279" name="楕円 278">
          <a:extLst>
            <a:ext uri="{FF2B5EF4-FFF2-40B4-BE49-F238E27FC236}">
              <a16:creationId xmlns:a16="http://schemas.microsoft.com/office/drawing/2014/main" id="{00000000-0008-0000-0E00-000017010000}"/>
            </a:ext>
          </a:extLst>
        </xdr:cNvPr>
        <xdr:cNvSpPr/>
      </xdr:nvSpPr>
      <xdr:spPr>
        <a:xfrm>
          <a:off x="3746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165463</xdr:rowOff>
    </xdr:from>
    <xdr:to>
      <xdr:col>24</xdr:col>
      <xdr:colOff>63500</xdr:colOff>
      <xdr:row>86</xdr:row>
      <xdr:rowOff>21771</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3797300" y="1473871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86905</xdr:rowOff>
    </xdr:from>
    <xdr:to>
      <xdr:col>15</xdr:col>
      <xdr:colOff>101600</xdr:colOff>
      <xdr:row>86</xdr:row>
      <xdr:rowOff>17055</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2857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137705</xdr:rowOff>
    </xdr:from>
    <xdr:to>
      <xdr:col>19</xdr:col>
      <xdr:colOff>177800</xdr:colOff>
      <xdr:row>85</xdr:row>
      <xdr:rowOff>165463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2908300" y="147109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46082</xdr:rowOff>
    </xdr:from>
    <xdr:to>
      <xdr:col>10</xdr:col>
      <xdr:colOff>165100</xdr:colOff>
      <xdr:row>85</xdr:row>
      <xdr:rowOff>147682</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1968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96882</xdr:rowOff>
    </xdr:from>
    <xdr:to>
      <xdr:col>15</xdr:col>
      <xdr:colOff>50800</xdr:colOff>
      <xdr:row>85</xdr:row>
      <xdr:rowOff>137705</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2019300" y="1467013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15058</xdr:rowOff>
    </xdr:from>
    <xdr:to>
      <xdr:col>6</xdr:col>
      <xdr:colOff>38100</xdr:colOff>
      <xdr:row>85</xdr:row>
      <xdr:rowOff>116658</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1079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65858</xdr:rowOff>
    </xdr:from>
    <xdr:to>
      <xdr:col>10</xdr:col>
      <xdr:colOff>114300</xdr:colOff>
      <xdr:row>85</xdr:row>
      <xdr:rowOff>96882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1130300" y="146391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290" name="n_4aveValue【公営住宅】&#10;有形固定資産減価償却率">
          <a:extLst>
            <a:ext uri="{FF2B5EF4-FFF2-40B4-BE49-F238E27FC236}">
              <a16:creationId xmlns:a16="http://schemas.microsoft.com/office/drawing/2014/main" id="{00000000-0008-0000-0E00-000022010000}"/>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35940</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8182</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138809</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107785</xdr:rowOff>
    </xdr:from>
    <xdr:ext cx="405111" cy="259045"/>
    <xdr:sp macro="" textlink="">
      <xdr:nvSpPr>
        <xdr:cNvPr id="294" name="n_4mainValue【公営住宅】&#10;有形固定資産減価償却率">
          <a:extLst>
            <a:ext uri="{FF2B5EF4-FFF2-40B4-BE49-F238E27FC236}">
              <a16:creationId xmlns:a16="http://schemas.microsoft.com/office/drawing/2014/main" id="{00000000-0008-0000-0E00-000026010000}"/>
            </a:ext>
          </a:extLst>
        </xdr:cNvPr>
        <xdr:cNvSpPr txBox="1"/>
      </xdr:nvSpPr>
      <xdr:spPr>
        <a:xfrm>
          <a:off x="927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E00-00003F010000}"/>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21" name="【公営住宅】&#10;一人当たり面積最大値テキスト">
          <a:extLst>
            <a:ext uri="{FF2B5EF4-FFF2-40B4-BE49-F238E27FC236}">
              <a16:creationId xmlns:a16="http://schemas.microsoft.com/office/drawing/2014/main" id="{00000000-0008-0000-0E00-0000410100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E00-000043010000}"/>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113412</xdr:rowOff>
    </xdr:from>
    <xdr:to>
      <xdr:col>55</xdr:col>
      <xdr:colOff>50800</xdr:colOff>
      <xdr:row>85</xdr:row>
      <xdr:rowOff>43562</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10426700" y="14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91839</xdr:rowOff>
    </xdr:from>
    <xdr:ext cx="469744" cy="259045"/>
    <xdr:sp macro="" textlink="">
      <xdr:nvSpPr>
        <xdr:cNvPr id="335" name="【公営住宅】&#10;一人当たり面積該当値テキスト">
          <a:extLst>
            <a:ext uri="{FF2B5EF4-FFF2-40B4-BE49-F238E27FC236}">
              <a16:creationId xmlns:a16="http://schemas.microsoft.com/office/drawing/2014/main" id="{00000000-0008-0000-0E00-00004F010000}"/>
            </a:ext>
          </a:extLst>
        </xdr:cNvPr>
        <xdr:cNvSpPr txBox="1"/>
      </xdr:nvSpPr>
      <xdr:spPr>
        <a:xfrm>
          <a:off x="10515600" y="1449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117602</xdr:rowOff>
    </xdr:from>
    <xdr:to>
      <xdr:col>50</xdr:col>
      <xdr:colOff>165100</xdr:colOff>
      <xdr:row>85</xdr:row>
      <xdr:rowOff>47752</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9588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164212</xdr:rowOff>
    </xdr:from>
    <xdr:to>
      <xdr:col>55</xdr:col>
      <xdr:colOff>0</xdr:colOff>
      <xdr:row>84</xdr:row>
      <xdr:rowOff>168402</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9639300" y="14566012"/>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168402</xdr:rowOff>
    </xdr:from>
    <xdr:to>
      <xdr:col>50</xdr:col>
      <xdr:colOff>114300</xdr:colOff>
      <xdr:row>85</xdr:row>
      <xdr:rowOff>3811</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8750300" y="145702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121031</xdr:rowOff>
    </xdr:from>
    <xdr:to>
      <xdr:col>41</xdr:col>
      <xdr:colOff>101600</xdr:colOff>
      <xdr:row>85</xdr:row>
      <xdr:rowOff>51181</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7810500" y="145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xdr:rowOff>
    </xdr:from>
    <xdr:to>
      <xdr:col>45</xdr:col>
      <xdr:colOff>177800</xdr:colOff>
      <xdr:row>85</xdr:row>
      <xdr:rowOff>3811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7861300" y="1457363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125603</xdr:rowOff>
    </xdr:from>
    <xdr:to>
      <xdr:col>36</xdr:col>
      <xdr:colOff>165100</xdr:colOff>
      <xdr:row>85</xdr:row>
      <xdr:rowOff>55753</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6921500" y="14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381</xdr:rowOff>
    </xdr:from>
    <xdr:to>
      <xdr:col>41</xdr:col>
      <xdr:colOff>50800</xdr:colOff>
      <xdr:row>85</xdr:row>
      <xdr:rowOff>4953</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6972300" y="145736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44" name="n_1aveValue【公営住宅】&#10;一人当たり面積">
          <a:extLst>
            <a:ext uri="{FF2B5EF4-FFF2-40B4-BE49-F238E27FC236}">
              <a16:creationId xmlns:a16="http://schemas.microsoft.com/office/drawing/2014/main" id="{00000000-0008-0000-0E00-000058010000}"/>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45" name="n_2aveValue【公営住宅】&#10;一人当たり面積">
          <a:extLst>
            <a:ext uri="{FF2B5EF4-FFF2-40B4-BE49-F238E27FC236}">
              <a16:creationId xmlns:a16="http://schemas.microsoft.com/office/drawing/2014/main" id="{00000000-0008-0000-0E00-000059010000}"/>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46" name="n_3aveValue【公営住宅】&#10;一人当たり面積">
          <a:extLst>
            <a:ext uri="{FF2B5EF4-FFF2-40B4-BE49-F238E27FC236}">
              <a16:creationId xmlns:a16="http://schemas.microsoft.com/office/drawing/2014/main" id="{00000000-0008-0000-0E00-00005A010000}"/>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47" name="n_4aveValue【公営住宅】&#10;一人当たり面積">
          <a:extLst>
            <a:ext uri="{FF2B5EF4-FFF2-40B4-BE49-F238E27FC236}">
              <a16:creationId xmlns:a16="http://schemas.microsoft.com/office/drawing/2014/main" id="{00000000-0008-0000-0E00-00005B010000}"/>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38879</xdr:rowOff>
    </xdr:from>
    <xdr:ext cx="469744" cy="259045"/>
    <xdr:sp macro="" textlink="">
      <xdr:nvSpPr>
        <xdr:cNvPr id="348" name="n_1mainValue【公営住宅】&#10;一人当たり面積">
          <a:extLst>
            <a:ext uri="{FF2B5EF4-FFF2-40B4-BE49-F238E27FC236}">
              <a16:creationId xmlns:a16="http://schemas.microsoft.com/office/drawing/2014/main" id="{00000000-0008-0000-0E00-00005C010000}"/>
            </a:ext>
          </a:extLst>
        </xdr:cNvPr>
        <xdr:cNvSpPr txBox="1"/>
      </xdr:nvSpPr>
      <xdr:spPr>
        <a:xfrm>
          <a:off x="9391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49" name="n_2mainValue【公営住宅】&#10;一人当たり面積">
          <a:extLst>
            <a:ext uri="{FF2B5EF4-FFF2-40B4-BE49-F238E27FC236}">
              <a16:creationId xmlns:a16="http://schemas.microsoft.com/office/drawing/2014/main" id="{00000000-0008-0000-0E00-00005D010000}"/>
            </a:ext>
          </a:extLst>
        </xdr:cNvPr>
        <xdr:cNvSpPr txBox="1"/>
      </xdr:nvSpPr>
      <xdr:spPr>
        <a:xfrm>
          <a:off x="8515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42308</xdr:rowOff>
    </xdr:from>
    <xdr:ext cx="469744" cy="259045"/>
    <xdr:sp macro="" textlink="">
      <xdr:nvSpPr>
        <xdr:cNvPr id="350" name="n_3mainValue【公営住宅】&#10;一人当たり面積">
          <a:extLst>
            <a:ext uri="{FF2B5EF4-FFF2-40B4-BE49-F238E27FC236}">
              <a16:creationId xmlns:a16="http://schemas.microsoft.com/office/drawing/2014/main" id="{00000000-0008-0000-0E00-00005E010000}"/>
            </a:ext>
          </a:extLst>
        </xdr:cNvPr>
        <xdr:cNvSpPr txBox="1"/>
      </xdr:nvSpPr>
      <xdr:spPr>
        <a:xfrm>
          <a:off x="7626427" y="1461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46880</xdr:rowOff>
    </xdr:from>
    <xdr:ext cx="469744" cy="259045"/>
    <xdr:sp macro="" textlink="">
      <xdr:nvSpPr>
        <xdr:cNvPr id="351" name="n_4mainValue【公営住宅】&#10;一人当たり面積">
          <a:extLst>
            <a:ext uri="{FF2B5EF4-FFF2-40B4-BE49-F238E27FC236}">
              <a16:creationId xmlns:a16="http://schemas.microsoft.com/office/drawing/2014/main" id="{00000000-0008-0000-0E00-00005F010000}"/>
            </a:ext>
          </a:extLst>
        </xdr:cNvPr>
        <xdr:cNvSpPr txBox="1"/>
      </xdr:nvSpPr>
      <xdr:spPr>
        <a:xfrm>
          <a:off x="6737427" y="1462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00000000-0008-0000-0E00-00008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00000000-0008-0000-0E00-00008901000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395" name="【認定こども園・幼稚園・保育所】&#10;有形固定資産減価償却率最大値テキスト">
          <a:extLst>
            <a:ext uri="{FF2B5EF4-FFF2-40B4-BE49-F238E27FC236}">
              <a16:creationId xmlns:a16="http://schemas.microsoft.com/office/drawing/2014/main" id="{00000000-0008-0000-0E00-00008B01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00000000-0008-0000-0E00-00008D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26687</xdr:rowOff>
    </xdr:from>
    <xdr:ext cx="405111" cy="259045"/>
    <xdr:sp macro="" textlink="">
      <xdr:nvSpPr>
        <xdr:cNvPr id="409" name="【認定こども園・幼稚園・保育所】&#10;有形固定資産減価償却率該当値テキスト">
          <a:extLst>
            <a:ext uri="{FF2B5EF4-FFF2-40B4-BE49-F238E27FC236}">
              <a16:creationId xmlns:a16="http://schemas.microsoft.com/office/drawing/2014/main" id="{00000000-0008-0000-0E00-000099010000}"/>
            </a:ext>
          </a:extLst>
        </xdr:cNvPr>
        <xdr:cNvSpPr txBox="1"/>
      </xdr:nvSpPr>
      <xdr:spPr>
        <a:xfrm>
          <a:off x="16357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49530</xdr:rowOff>
    </xdr:from>
    <xdr:to>
      <xdr:col>85</xdr:col>
      <xdr:colOff>127000</xdr:colOff>
      <xdr:row>38</xdr:row>
      <xdr:rowOff>99060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5481300" y="65646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4541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169545</xdr:rowOff>
    </xdr:from>
    <xdr:to>
      <xdr:col>81</xdr:col>
      <xdr:colOff>50800</xdr:colOff>
      <xdr:row>38</xdr:row>
      <xdr:rowOff>49530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4592300" y="65131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69215</xdr:rowOff>
    </xdr:from>
    <xdr:to>
      <xdr:col>72</xdr:col>
      <xdr:colOff>38100</xdr:colOff>
      <xdr:row>37</xdr:row>
      <xdr:rowOff>170815</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3652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120015</xdr:rowOff>
    </xdr:from>
    <xdr:to>
      <xdr:col>76</xdr:col>
      <xdr:colOff>114300</xdr:colOff>
      <xdr:row>37</xdr:row>
      <xdr:rowOff>169545</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3703300" y="64636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17780</xdr:rowOff>
    </xdr:from>
    <xdr:to>
      <xdr:col>67</xdr:col>
      <xdr:colOff>101600</xdr:colOff>
      <xdr:row>37</xdr:row>
      <xdr:rowOff>119380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2763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68580</xdr:rowOff>
    </xdr:from>
    <xdr:to>
      <xdr:col>71</xdr:col>
      <xdr:colOff>177800</xdr:colOff>
      <xdr:row>37</xdr:row>
      <xdr:rowOff>120015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814300" y="64122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18" name="n_1ave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19" name="n_2ave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20" name="n_3ave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21" name="n_4ave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91457</xdr:rowOff>
    </xdr:from>
    <xdr:ext cx="405111" cy="259045"/>
    <xdr:sp macro="" textlink="">
      <xdr:nvSpPr>
        <xdr:cNvPr id="422" name="n_1main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423" name="n_2main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15892</xdr:rowOff>
    </xdr:from>
    <xdr:ext cx="405111" cy="259045"/>
    <xdr:sp macro="" textlink="">
      <xdr:nvSpPr>
        <xdr:cNvPr id="424" name="n_3main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3500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110507</xdr:rowOff>
    </xdr:from>
    <xdr:ext cx="405111" cy="259045"/>
    <xdr:sp macro="" textlink="">
      <xdr:nvSpPr>
        <xdr:cNvPr id="425" name="n_4main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2611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a:extLst>
            <a:ext uri="{FF2B5EF4-FFF2-40B4-BE49-F238E27FC236}">
              <a16:creationId xmlns:a16="http://schemas.microsoft.com/office/drawing/2014/main" id="{00000000-0008-0000-0E00-0000C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50" name="【認定こども園・幼稚園・保育所】&#10;一人当たり面積最小値テキスト">
          <a:extLst>
            <a:ext uri="{FF2B5EF4-FFF2-40B4-BE49-F238E27FC236}">
              <a16:creationId xmlns:a16="http://schemas.microsoft.com/office/drawing/2014/main" id="{00000000-0008-0000-0E00-0000C2010000}"/>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52" name="【認定こども園・幼稚園・保育所】&#10;一人当たり面積最大値テキスト">
          <a:extLst>
            <a:ext uri="{FF2B5EF4-FFF2-40B4-BE49-F238E27FC236}">
              <a16:creationId xmlns:a16="http://schemas.microsoft.com/office/drawing/2014/main" id="{00000000-0008-0000-0E00-0000C4010000}"/>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54" name="【認定こども園・幼稚園・保育所】&#10;一人当たり面積平均値テキスト">
          <a:extLst>
            <a:ext uri="{FF2B5EF4-FFF2-40B4-BE49-F238E27FC236}">
              <a16:creationId xmlns:a16="http://schemas.microsoft.com/office/drawing/2014/main" id="{00000000-0008-0000-0E00-0000C6010000}"/>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128270</xdr:rowOff>
    </xdr:from>
    <xdr:to>
      <xdr:col>116</xdr:col>
      <xdr:colOff>114300</xdr:colOff>
      <xdr:row>34</xdr:row>
      <xdr:rowOff>58420</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22110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151147</xdr:rowOff>
    </xdr:from>
    <xdr:ext cx="469744" cy="259045"/>
    <xdr:sp macro="" textlink="">
      <xdr:nvSpPr>
        <xdr:cNvPr id="466" name="【認定こども園・幼稚園・保育所】&#10;一人当たり面積該当値テキスト">
          <a:extLst>
            <a:ext uri="{FF2B5EF4-FFF2-40B4-BE49-F238E27FC236}">
              <a16:creationId xmlns:a16="http://schemas.microsoft.com/office/drawing/2014/main" id="{00000000-0008-0000-0E00-0000D2010000}"/>
            </a:ext>
          </a:extLst>
        </xdr:cNvPr>
        <xdr:cNvSpPr txBox="1"/>
      </xdr:nvSpPr>
      <xdr:spPr>
        <a:xfrm>
          <a:off x="22199600" y="56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147320</xdr:rowOff>
    </xdr:from>
    <xdr:to>
      <xdr:col>112</xdr:col>
      <xdr:colOff>38100</xdr:colOff>
      <xdr:row>34</xdr:row>
      <xdr:rowOff>77470</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21272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7620</xdr:rowOff>
    </xdr:from>
    <xdr:to>
      <xdr:col>116</xdr:col>
      <xdr:colOff>63500</xdr:colOff>
      <xdr:row>34</xdr:row>
      <xdr:rowOff>26670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21323300" y="58369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10160</xdr:rowOff>
    </xdr:from>
    <xdr:to>
      <xdr:col>107</xdr:col>
      <xdr:colOff>101600</xdr:colOff>
      <xdr:row>34</xdr:row>
      <xdr:rowOff>111760</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20383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26670</xdr:rowOff>
    </xdr:from>
    <xdr:to>
      <xdr:col>111</xdr:col>
      <xdr:colOff>177800</xdr:colOff>
      <xdr:row>34</xdr:row>
      <xdr:rowOff>60960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0434300" y="5855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36830</xdr:rowOff>
    </xdr:from>
    <xdr:to>
      <xdr:col>102</xdr:col>
      <xdr:colOff>165100</xdr:colOff>
      <xdr:row>34</xdr:row>
      <xdr:rowOff>138430</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9494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60960</xdr:rowOff>
    </xdr:from>
    <xdr:to>
      <xdr:col>107</xdr:col>
      <xdr:colOff>50800</xdr:colOff>
      <xdr:row>34</xdr:row>
      <xdr:rowOff>87630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9545300" y="58902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59690</xdr:rowOff>
    </xdr:from>
    <xdr:to>
      <xdr:col>98</xdr:col>
      <xdr:colOff>38100</xdr:colOff>
      <xdr:row>34</xdr:row>
      <xdr:rowOff>161290</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8605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87630</xdr:rowOff>
    </xdr:from>
    <xdr:to>
      <xdr:col>102</xdr:col>
      <xdr:colOff>114300</xdr:colOff>
      <xdr:row>34</xdr:row>
      <xdr:rowOff>110490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8656300" y="5916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45737</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184214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93997</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21075727" y="55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128287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0199427" y="56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154957</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9310427"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6367</xdr:rowOff>
    </xdr:from>
    <xdr:ext cx="469744" cy="259045"/>
    <xdr:sp macro="" textlink="">
      <xdr:nvSpPr>
        <xdr:cNvPr id="482" name="n_4main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8421427" y="56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00000000-0008-0000-0E00-0000F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00000000-0008-0000-0E00-0000FC010000}"/>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00000000-0008-0000-0E00-0000FE010000}"/>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00000000-0008-0000-0E00-000000020000}"/>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524" name="【学校施設】&#10;有形固定資産減価償却率該当値テキスト">
          <a:extLst>
            <a:ext uri="{FF2B5EF4-FFF2-40B4-BE49-F238E27FC236}">
              <a16:creationId xmlns:a16="http://schemas.microsoft.com/office/drawing/2014/main" id="{00000000-0008-0000-0E00-00000C020000}"/>
            </a:ext>
          </a:extLst>
        </xdr:cNvPr>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76200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5481300" y="103212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111125</xdr:rowOff>
    </xdr:from>
    <xdr:to>
      <xdr:col>76</xdr:col>
      <xdr:colOff>165100</xdr:colOff>
      <xdr:row>60</xdr:row>
      <xdr:rowOff>41275</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4541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161925</xdr:rowOff>
    </xdr:from>
    <xdr:to>
      <xdr:col>81</xdr:col>
      <xdr:colOff>50800</xdr:colOff>
      <xdr:row>60</xdr:row>
      <xdr:rowOff>34290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4592300" y="102774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161925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3703300" y="10210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xdr:rowOff>
    </xdr:from>
    <xdr:to>
      <xdr:col>67</xdr:col>
      <xdr:colOff>101600</xdr:colOff>
      <xdr:row>59</xdr:row>
      <xdr:rowOff>106045</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2763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55245</xdr:rowOff>
    </xdr:from>
    <xdr:to>
      <xdr:col>71</xdr:col>
      <xdr:colOff>177800</xdr:colOff>
      <xdr:row>59</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814300" y="10170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33" name="n_1aveValue【学校施設】&#10;有形固定資産減価償却率">
          <a:extLst>
            <a:ext uri="{FF2B5EF4-FFF2-40B4-BE49-F238E27FC236}">
              <a16:creationId xmlns:a16="http://schemas.microsoft.com/office/drawing/2014/main" id="{00000000-0008-0000-0E00-000015020000}"/>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34" name="n_2aveValue【学校施設】&#10;有形固定資産減価償却率">
          <a:extLst>
            <a:ext uri="{FF2B5EF4-FFF2-40B4-BE49-F238E27FC236}">
              <a16:creationId xmlns:a16="http://schemas.microsoft.com/office/drawing/2014/main" id="{00000000-0008-0000-0E00-000016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35" name="n_3aveValue【学校施設】&#10;有形固定資産減価償却率">
          <a:extLst>
            <a:ext uri="{FF2B5EF4-FFF2-40B4-BE49-F238E27FC236}">
              <a16:creationId xmlns:a16="http://schemas.microsoft.com/office/drawing/2014/main" id="{00000000-0008-0000-0E00-000017020000}"/>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36" name="n_4aveValue【学校施設】&#10;有形固定資産減価償却率">
          <a:extLst>
            <a:ext uri="{FF2B5EF4-FFF2-40B4-BE49-F238E27FC236}">
              <a16:creationId xmlns:a16="http://schemas.microsoft.com/office/drawing/2014/main" id="{00000000-0008-0000-0E00-000018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101617</xdr:rowOff>
    </xdr:from>
    <xdr:ext cx="405111" cy="259045"/>
    <xdr:sp macro="" textlink="">
      <xdr:nvSpPr>
        <xdr:cNvPr id="537" name="n_1mainValue【学校施設】&#10;有形固定資産減価償却率">
          <a:extLst>
            <a:ext uri="{FF2B5EF4-FFF2-40B4-BE49-F238E27FC236}">
              <a16:creationId xmlns:a16="http://schemas.microsoft.com/office/drawing/2014/main" id="{00000000-0008-0000-0E00-000019020000}"/>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57802</xdr:rowOff>
    </xdr:from>
    <xdr:ext cx="405111" cy="259045"/>
    <xdr:sp macro="" textlink="">
      <xdr:nvSpPr>
        <xdr:cNvPr id="538" name="n_2mainValue【学校施設】&#10;有形固定資産減価償却率">
          <a:extLst>
            <a:ext uri="{FF2B5EF4-FFF2-40B4-BE49-F238E27FC236}">
              <a16:creationId xmlns:a16="http://schemas.microsoft.com/office/drawing/2014/main" id="{00000000-0008-0000-0E00-00001A020000}"/>
            </a:ext>
          </a:extLst>
        </xdr:cNvPr>
        <xdr:cNvSpPr txBox="1"/>
      </xdr:nvSpPr>
      <xdr:spPr>
        <a:xfrm>
          <a:off x="14389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539" name="n_3mainValue【学校施設】&#10;有形固定資産減価償却率">
          <a:extLst>
            <a:ext uri="{FF2B5EF4-FFF2-40B4-BE49-F238E27FC236}">
              <a16:creationId xmlns:a16="http://schemas.microsoft.com/office/drawing/2014/main" id="{00000000-0008-0000-0E00-00001B020000}"/>
            </a:ext>
          </a:extLst>
        </xdr:cNvPr>
        <xdr:cNvSpPr txBox="1"/>
      </xdr:nvSpPr>
      <xdr:spPr>
        <a:xfrm>
          <a:off x="13500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122572</xdr:rowOff>
    </xdr:from>
    <xdr:ext cx="405111" cy="259045"/>
    <xdr:sp macro="" textlink="">
      <xdr:nvSpPr>
        <xdr:cNvPr id="540" name="n_4mainValue【学校施設】&#10;有形固定資産減価償却率">
          <a:extLst>
            <a:ext uri="{FF2B5EF4-FFF2-40B4-BE49-F238E27FC236}">
              <a16:creationId xmlns:a16="http://schemas.microsoft.com/office/drawing/2014/main" id="{00000000-0008-0000-0E00-00001C020000}"/>
            </a:ext>
          </a:extLst>
        </xdr:cNvPr>
        <xdr:cNvSpPr txBox="1"/>
      </xdr:nvSpPr>
      <xdr:spPr>
        <a:xfrm>
          <a:off x="12611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00000000-0008-0000-0E00-00003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64" name="【学校施設】&#10;一人当たり面積最小値テキスト">
          <a:extLst>
            <a:ext uri="{FF2B5EF4-FFF2-40B4-BE49-F238E27FC236}">
              <a16:creationId xmlns:a16="http://schemas.microsoft.com/office/drawing/2014/main" id="{00000000-0008-0000-0E00-000034020000}"/>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66" name="【学校施設】&#10;一人当たり面積最大値テキスト">
          <a:extLst>
            <a:ext uri="{FF2B5EF4-FFF2-40B4-BE49-F238E27FC236}">
              <a16:creationId xmlns:a16="http://schemas.microsoft.com/office/drawing/2014/main" id="{00000000-0008-0000-0E00-00003602000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68" name="【学校施設】&#10;一人当たり面積平均値テキスト">
          <a:extLst>
            <a:ext uri="{FF2B5EF4-FFF2-40B4-BE49-F238E27FC236}">
              <a16:creationId xmlns:a16="http://schemas.microsoft.com/office/drawing/2014/main" id="{00000000-0008-0000-0E00-000038020000}"/>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864</xdr:rowOff>
    </xdr:from>
    <xdr:to>
      <xdr:col>116</xdr:col>
      <xdr:colOff>114300</xdr:colOff>
      <xdr:row>62</xdr:row>
      <xdr:rowOff>102464</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22110700" y="106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150741</xdr:rowOff>
    </xdr:from>
    <xdr:ext cx="469744" cy="259045"/>
    <xdr:sp macro="" textlink="">
      <xdr:nvSpPr>
        <xdr:cNvPr id="580" name="【学校施設】&#10;一人当たり面積該当値テキスト">
          <a:extLst>
            <a:ext uri="{FF2B5EF4-FFF2-40B4-BE49-F238E27FC236}">
              <a16:creationId xmlns:a16="http://schemas.microsoft.com/office/drawing/2014/main" id="{00000000-0008-0000-0E00-000044020000}"/>
            </a:ext>
          </a:extLst>
        </xdr:cNvPr>
        <xdr:cNvSpPr txBox="1"/>
      </xdr:nvSpPr>
      <xdr:spPr>
        <a:xfrm>
          <a:off x="22199600" y="106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xdr:rowOff>
    </xdr:from>
    <xdr:to>
      <xdr:col>112</xdr:col>
      <xdr:colOff>38100</xdr:colOff>
      <xdr:row>62</xdr:row>
      <xdr:rowOff>113436</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1272500" y="106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51664</xdr:rowOff>
    </xdr:from>
    <xdr:to>
      <xdr:col>116</xdr:col>
      <xdr:colOff>63500</xdr:colOff>
      <xdr:row>62</xdr:row>
      <xdr:rowOff>62636</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21323300" y="10681564"/>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62636</xdr:rowOff>
    </xdr:from>
    <xdr:to>
      <xdr:col>111</xdr:col>
      <xdr:colOff>177800</xdr:colOff>
      <xdr:row>62</xdr:row>
      <xdr:rowOff>80010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0434300" y="1069253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43841</xdr:rowOff>
    </xdr:from>
    <xdr:to>
      <xdr:col>102</xdr:col>
      <xdr:colOff>165100</xdr:colOff>
      <xdr:row>62</xdr:row>
      <xdr:rowOff>145441</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94945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94641</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19545300" y="1070991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55728</xdr:rowOff>
    </xdr:from>
    <xdr:to>
      <xdr:col>98</xdr:col>
      <xdr:colOff>38100</xdr:colOff>
      <xdr:row>62</xdr:row>
      <xdr:rowOff>157328</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8605500" y="106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94641</xdr:rowOff>
    </xdr:from>
    <xdr:to>
      <xdr:col>102</xdr:col>
      <xdr:colOff>114300</xdr:colOff>
      <xdr:row>62</xdr:row>
      <xdr:rowOff>106528</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8656300" y="1072454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589" name="n_1aveValue【学校施設】&#10;一人当たり面積">
          <a:extLst>
            <a:ext uri="{FF2B5EF4-FFF2-40B4-BE49-F238E27FC236}">
              <a16:creationId xmlns:a16="http://schemas.microsoft.com/office/drawing/2014/main" id="{00000000-0008-0000-0E00-00004D020000}"/>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590" name="n_2aveValue【学校施設】&#10;一人当たり面積">
          <a:extLst>
            <a:ext uri="{FF2B5EF4-FFF2-40B4-BE49-F238E27FC236}">
              <a16:creationId xmlns:a16="http://schemas.microsoft.com/office/drawing/2014/main" id="{00000000-0008-0000-0E00-00004E020000}"/>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591" name="n_3aveValue【学校施設】&#10;一人当たり面積">
          <a:extLst>
            <a:ext uri="{FF2B5EF4-FFF2-40B4-BE49-F238E27FC236}">
              <a16:creationId xmlns:a16="http://schemas.microsoft.com/office/drawing/2014/main" id="{00000000-0008-0000-0E00-00004F020000}"/>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592" name="n_4aveValue【学校施設】&#10;一人当たり面積">
          <a:extLst>
            <a:ext uri="{FF2B5EF4-FFF2-40B4-BE49-F238E27FC236}">
              <a16:creationId xmlns:a16="http://schemas.microsoft.com/office/drawing/2014/main" id="{00000000-0008-0000-0E00-000050020000}"/>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104563</xdr:rowOff>
    </xdr:from>
    <xdr:ext cx="469744" cy="259045"/>
    <xdr:sp macro="" textlink="">
      <xdr:nvSpPr>
        <xdr:cNvPr id="593" name="n_1mainValue【学校施設】&#10;一人当たり面積">
          <a:extLst>
            <a:ext uri="{FF2B5EF4-FFF2-40B4-BE49-F238E27FC236}">
              <a16:creationId xmlns:a16="http://schemas.microsoft.com/office/drawing/2014/main" id="{00000000-0008-0000-0E00-000051020000}"/>
            </a:ext>
          </a:extLst>
        </xdr:cNvPr>
        <xdr:cNvSpPr txBox="1"/>
      </xdr:nvSpPr>
      <xdr:spPr>
        <a:xfrm>
          <a:off x="21075727" y="1073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594" name="n_2mainValue【学校施設】&#10;一人当たり面積">
          <a:extLst>
            <a:ext uri="{FF2B5EF4-FFF2-40B4-BE49-F238E27FC236}">
              <a16:creationId xmlns:a16="http://schemas.microsoft.com/office/drawing/2014/main" id="{00000000-0008-0000-0E00-000052020000}"/>
            </a:ext>
          </a:extLst>
        </xdr:cNvPr>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136568</xdr:rowOff>
    </xdr:from>
    <xdr:ext cx="469744" cy="259045"/>
    <xdr:sp macro="" textlink="">
      <xdr:nvSpPr>
        <xdr:cNvPr id="595" name="n_3mainValue【学校施設】&#10;一人当たり面積">
          <a:extLst>
            <a:ext uri="{FF2B5EF4-FFF2-40B4-BE49-F238E27FC236}">
              <a16:creationId xmlns:a16="http://schemas.microsoft.com/office/drawing/2014/main" id="{00000000-0008-0000-0E00-000053020000}"/>
            </a:ext>
          </a:extLst>
        </xdr:cNvPr>
        <xdr:cNvSpPr txBox="1"/>
      </xdr:nvSpPr>
      <xdr:spPr>
        <a:xfrm>
          <a:off x="19310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148455</xdr:rowOff>
    </xdr:from>
    <xdr:ext cx="469744" cy="259045"/>
    <xdr:sp macro="" textlink="">
      <xdr:nvSpPr>
        <xdr:cNvPr id="596" name="n_4mainValue【学校施設】&#10;一人当たり面積">
          <a:extLst>
            <a:ext uri="{FF2B5EF4-FFF2-40B4-BE49-F238E27FC236}">
              <a16:creationId xmlns:a16="http://schemas.microsoft.com/office/drawing/2014/main" id="{00000000-0008-0000-0E00-000054020000}"/>
            </a:ext>
          </a:extLst>
        </xdr:cNvPr>
        <xdr:cNvSpPr txBox="1"/>
      </xdr:nvSpPr>
      <xdr:spPr>
        <a:xfrm>
          <a:off x="18421427" y="107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a:extLst>
            <a:ext uri="{FF2B5EF4-FFF2-40B4-BE49-F238E27FC236}">
              <a16:creationId xmlns:a16="http://schemas.microsoft.com/office/drawing/2014/main" id="{00000000-0008-0000-0E00-00007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36" name="【公民館】&#10;有形固定資産減価償却率最小値テキスト">
          <a:extLst>
            <a:ext uri="{FF2B5EF4-FFF2-40B4-BE49-F238E27FC236}">
              <a16:creationId xmlns:a16="http://schemas.microsoft.com/office/drawing/2014/main" id="{00000000-0008-0000-0E00-00007C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38" name="【公民館】&#10;有形固定資産減価償却率最大値テキスト">
          <a:extLst>
            <a:ext uri="{FF2B5EF4-FFF2-40B4-BE49-F238E27FC236}">
              <a16:creationId xmlns:a16="http://schemas.microsoft.com/office/drawing/2014/main" id="{00000000-0008-0000-0E00-00007E020000}"/>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640" name="【公民館】&#10;有形固定資産減価償却率平均値テキスト">
          <a:extLst>
            <a:ext uri="{FF2B5EF4-FFF2-40B4-BE49-F238E27FC236}">
              <a16:creationId xmlns:a16="http://schemas.microsoft.com/office/drawing/2014/main" id="{00000000-0008-0000-0E00-000080020000}"/>
            </a:ext>
          </a:extLst>
        </xdr:cNvPr>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64263</xdr:rowOff>
    </xdr:from>
    <xdr:to>
      <xdr:col>85</xdr:col>
      <xdr:colOff>177800</xdr:colOff>
      <xdr:row>106</xdr:row>
      <xdr:rowOff>165863</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6268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42690</xdr:rowOff>
    </xdr:from>
    <xdr:ext cx="405111" cy="259045"/>
    <xdr:sp macro="" textlink="">
      <xdr:nvSpPr>
        <xdr:cNvPr id="652" name="【公民館】&#10;有形固定資産減価償却率該当値テキスト">
          <a:extLst>
            <a:ext uri="{FF2B5EF4-FFF2-40B4-BE49-F238E27FC236}">
              <a16:creationId xmlns:a16="http://schemas.microsoft.com/office/drawing/2014/main" id="{00000000-0008-0000-0E00-00008C020000}"/>
            </a:ext>
          </a:extLst>
        </xdr:cNvPr>
        <xdr:cNvSpPr txBox="1"/>
      </xdr:nvSpPr>
      <xdr:spPr>
        <a:xfrm>
          <a:off x="16357600"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20828</xdr:rowOff>
    </xdr:from>
    <xdr:to>
      <xdr:col>81</xdr:col>
      <xdr:colOff>101600</xdr:colOff>
      <xdr:row>106</xdr:row>
      <xdr:rowOff>122428</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5430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71628</xdr:rowOff>
    </xdr:from>
    <xdr:to>
      <xdr:col>85</xdr:col>
      <xdr:colOff>127000</xdr:colOff>
      <xdr:row>106</xdr:row>
      <xdr:rowOff>115063</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5481300" y="18245328"/>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146558</xdr:rowOff>
    </xdr:from>
    <xdr:to>
      <xdr:col>76</xdr:col>
      <xdr:colOff>165100</xdr:colOff>
      <xdr:row>106</xdr:row>
      <xdr:rowOff>76708</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4541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25908</xdr:rowOff>
    </xdr:from>
    <xdr:to>
      <xdr:col>81</xdr:col>
      <xdr:colOff>50800</xdr:colOff>
      <xdr:row>106</xdr:row>
      <xdr:rowOff>71628</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4592300" y="18199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103124</xdr:rowOff>
    </xdr:from>
    <xdr:to>
      <xdr:col>72</xdr:col>
      <xdr:colOff>38100</xdr:colOff>
      <xdr:row>106</xdr:row>
      <xdr:rowOff>33274</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3652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153924</xdr:rowOff>
    </xdr:from>
    <xdr:to>
      <xdr:col>76</xdr:col>
      <xdr:colOff>114300</xdr:colOff>
      <xdr:row>106</xdr:row>
      <xdr:rowOff>25908</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3703300" y="181561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57404</xdr:rowOff>
    </xdr:from>
    <xdr:to>
      <xdr:col>67</xdr:col>
      <xdr:colOff>101600</xdr:colOff>
      <xdr:row>105</xdr:row>
      <xdr:rowOff>159004</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2763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108204</xdr:rowOff>
    </xdr:from>
    <xdr:to>
      <xdr:col>71</xdr:col>
      <xdr:colOff>177800</xdr:colOff>
      <xdr:row>105</xdr:row>
      <xdr:rowOff>153924</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814300" y="181104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661" name="n_1aveValue【公民館】&#10;有形固定資産減価償却率">
          <a:extLst>
            <a:ext uri="{FF2B5EF4-FFF2-40B4-BE49-F238E27FC236}">
              <a16:creationId xmlns:a16="http://schemas.microsoft.com/office/drawing/2014/main" id="{00000000-0008-0000-0E00-000095020000}"/>
            </a:ext>
          </a:extLst>
        </xdr:cNvPr>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662" name="n_2aveValue【公民館】&#10;有形固定資産減価償却率">
          <a:extLst>
            <a:ext uri="{FF2B5EF4-FFF2-40B4-BE49-F238E27FC236}">
              <a16:creationId xmlns:a16="http://schemas.microsoft.com/office/drawing/2014/main" id="{00000000-0008-0000-0E00-000096020000}"/>
            </a:ext>
          </a:extLst>
        </xdr:cNvPr>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663" name="n_3aveValue【公民館】&#10;有形固定資産減価償却率">
          <a:extLst>
            <a:ext uri="{FF2B5EF4-FFF2-40B4-BE49-F238E27FC236}">
              <a16:creationId xmlns:a16="http://schemas.microsoft.com/office/drawing/2014/main" id="{00000000-0008-0000-0E00-000097020000}"/>
            </a:ext>
          </a:extLst>
        </xdr:cNvPr>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664" name="n_4aveValue【公民館】&#10;有形固定資産減価償却率">
          <a:extLst>
            <a:ext uri="{FF2B5EF4-FFF2-40B4-BE49-F238E27FC236}">
              <a16:creationId xmlns:a16="http://schemas.microsoft.com/office/drawing/2014/main" id="{00000000-0008-0000-0E00-000098020000}"/>
            </a:ext>
          </a:extLst>
        </xdr:cNvPr>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113555</xdr:rowOff>
    </xdr:from>
    <xdr:ext cx="405111" cy="259045"/>
    <xdr:sp macro="" textlink="">
      <xdr:nvSpPr>
        <xdr:cNvPr id="665" name="n_1mainValue【公民館】&#10;有形固定資産減価償却率">
          <a:extLst>
            <a:ext uri="{FF2B5EF4-FFF2-40B4-BE49-F238E27FC236}">
              <a16:creationId xmlns:a16="http://schemas.microsoft.com/office/drawing/2014/main" id="{00000000-0008-0000-0E00-000099020000}"/>
            </a:ext>
          </a:extLst>
        </xdr:cNvPr>
        <xdr:cNvSpPr txBox="1"/>
      </xdr:nvSpPr>
      <xdr:spPr>
        <a:xfrm>
          <a:off x="152660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67835</xdr:rowOff>
    </xdr:from>
    <xdr:ext cx="405111" cy="259045"/>
    <xdr:sp macro="" textlink="">
      <xdr:nvSpPr>
        <xdr:cNvPr id="666" name="n_2mainValue【公民館】&#10;有形固定資産減価償却率">
          <a:extLst>
            <a:ext uri="{FF2B5EF4-FFF2-40B4-BE49-F238E27FC236}">
              <a16:creationId xmlns:a16="http://schemas.microsoft.com/office/drawing/2014/main" id="{00000000-0008-0000-0E00-00009A020000}"/>
            </a:ext>
          </a:extLst>
        </xdr:cNvPr>
        <xdr:cNvSpPr txBox="1"/>
      </xdr:nvSpPr>
      <xdr:spPr>
        <a:xfrm>
          <a:off x="143897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24401</xdr:rowOff>
    </xdr:from>
    <xdr:ext cx="405111" cy="259045"/>
    <xdr:sp macro="" textlink="">
      <xdr:nvSpPr>
        <xdr:cNvPr id="667" name="n_3mainValue【公民館】&#10;有形固定資産減価償却率">
          <a:extLst>
            <a:ext uri="{FF2B5EF4-FFF2-40B4-BE49-F238E27FC236}">
              <a16:creationId xmlns:a16="http://schemas.microsoft.com/office/drawing/2014/main" id="{00000000-0008-0000-0E00-00009B020000}"/>
            </a:ext>
          </a:extLst>
        </xdr:cNvPr>
        <xdr:cNvSpPr txBox="1"/>
      </xdr:nvSpPr>
      <xdr:spPr>
        <a:xfrm>
          <a:off x="135007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150131</xdr:rowOff>
    </xdr:from>
    <xdr:ext cx="405111" cy="259045"/>
    <xdr:sp macro="" textlink="">
      <xdr:nvSpPr>
        <xdr:cNvPr id="668" name="n_4mainValue【公民館】&#10;有形固定資産減価償却率">
          <a:extLst>
            <a:ext uri="{FF2B5EF4-FFF2-40B4-BE49-F238E27FC236}">
              <a16:creationId xmlns:a16="http://schemas.microsoft.com/office/drawing/2014/main" id="{00000000-0008-0000-0E00-00009C020000}"/>
            </a:ext>
          </a:extLst>
        </xdr:cNvPr>
        <xdr:cNvSpPr txBox="1"/>
      </xdr:nvSpPr>
      <xdr:spPr>
        <a:xfrm>
          <a:off x="126117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a:extLst>
            <a:ext uri="{FF2B5EF4-FFF2-40B4-BE49-F238E27FC236}">
              <a16:creationId xmlns:a16="http://schemas.microsoft.com/office/drawing/2014/main" id="{00000000-0008-0000-0E00-0000B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95" name="【公民館】&#10;一人当たり面積最小値テキスト">
          <a:extLst>
            <a:ext uri="{FF2B5EF4-FFF2-40B4-BE49-F238E27FC236}">
              <a16:creationId xmlns:a16="http://schemas.microsoft.com/office/drawing/2014/main" id="{00000000-0008-0000-0E00-0000B7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697" name="【公民館】&#10;一人当たり面積最大値テキスト">
          <a:extLst>
            <a:ext uri="{FF2B5EF4-FFF2-40B4-BE49-F238E27FC236}">
              <a16:creationId xmlns:a16="http://schemas.microsoft.com/office/drawing/2014/main" id="{00000000-0008-0000-0E00-0000B9020000}"/>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699" name="【公民館】&#10;一人当たり面積平均値テキスト">
          <a:extLst>
            <a:ext uri="{FF2B5EF4-FFF2-40B4-BE49-F238E27FC236}">
              <a16:creationId xmlns:a16="http://schemas.microsoft.com/office/drawing/2014/main" id="{00000000-0008-0000-0E00-0000BB020000}"/>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100165</xdr:rowOff>
    </xdr:from>
    <xdr:ext cx="469744" cy="259045"/>
    <xdr:sp macro="" textlink="">
      <xdr:nvSpPr>
        <xdr:cNvPr id="711" name="【公民館】&#10;一人当たり面積該当値テキスト">
          <a:extLst>
            <a:ext uri="{FF2B5EF4-FFF2-40B4-BE49-F238E27FC236}">
              <a16:creationId xmlns:a16="http://schemas.microsoft.com/office/drawing/2014/main" id="{00000000-0008-0000-0E00-0000C7020000}"/>
            </a:ext>
          </a:extLst>
        </xdr:cNvPr>
        <xdr:cNvSpPr txBox="1"/>
      </xdr:nvSpPr>
      <xdr:spPr>
        <a:xfrm>
          <a:off x="22199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4355</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21323300" y="185176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129902</xdr:rowOff>
    </xdr:from>
    <xdr:to>
      <xdr:col>107</xdr:col>
      <xdr:colOff>101600</xdr:colOff>
      <xdr:row>108</xdr:row>
      <xdr:rowOff>60052</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0383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9252</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20434300" y="1852095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133169</xdr:rowOff>
    </xdr:from>
    <xdr:to>
      <xdr:col>102</xdr:col>
      <xdr:colOff>165100</xdr:colOff>
      <xdr:row>108</xdr:row>
      <xdr:rowOff>63319</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9494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xdr:rowOff>
    </xdr:from>
    <xdr:to>
      <xdr:col>107</xdr:col>
      <xdr:colOff>50800</xdr:colOff>
      <xdr:row>108</xdr:row>
      <xdr:rowOff>12519</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9545300" y="185258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159294</xdr:rowOff>
    </xdr:from>
    <xdr:to>
      <xdr:col>98</xdr:col>
      <xdr:colOff>38100</xdr:colOff>
      <xdr:row>108</xdr:row>
      <xdr:rowOff>89444</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8605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12519</xdr:rowOff>
    </xdr:from>
    <xdr:to>
      <xdr:col>102</xdr:col>
      <xdr:colOff>114300</xdr:colOff>
      <xdr:row>108</xdr:row>
      <xdr:rowOff>38644</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8656300" y="185291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720" name="n_1aveValue【公民館】&#10;一人当たり面積">
          <a:extLst>
            <a:ext uri="{FF2B5EF4-FFF2-40B4-BE49-F238E27FC236}">
              <a16:creationId xmlns:a16="http://schemas.microsoft.com/office/drawing/2014/main" id="{00000000-0008-0000-0E00-0000D0020000}"/>
            </a:ext>
          </a:extLst>
        </xdr:cNvPr>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21" name="n_2aveValue【公民館】&#10;一人当たり面積">
          <a:extLst>
            <a:ext uri="{FF2B5EF4-FFF2-40B4-BE49-F238E27FC236}">
              <a16:creationId xmlns:a16="http://schemas.microsoft.com/office/drawing/2014/main" id="{00000000-0008-0000-0E00-0000D1020000}"/>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722" name="n_3aveValue【公民館】&#10;一人当たり面積">
          <a:extLst>
            <a:ext uri="{FF2B5EF4-FFF2-40B4-BE49-F238E27FC236}">
              <a16:creationId xmlns:a16="http://schemas.microsoft.com/office/drawing/2014/main" id="{00000000-0008-0000-0E00-0000D2020000}"/>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723" name="n_4aveValue【公民館】&#10;一人当たり面積">
          <a:extLst>
            <a:ext uri="{FF2B5EF4-FFF2-40B4-BE49-F238E27FC236}">
              <a16:creationId xmlns:a16="http://schemas.microsoft.com/office/drawing/2014/main" id="{00000000-0008-0000-0E00-0000D3020000}"/>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724" name="n_1mainValue【公民館】&#10;一人当たり面積">
          <a:extLst>
            <a:ext uri="{FF2B5EF4-FFF2-40B4-BE49-F238E27FC236}">
              <a16:creationId xmlns:a16="http://schemas.microsoft.com/office/drawing/2014/main" id="{00000000-0008-0000-0E00-0000D4020000}"/>
            </a:ext>
          </a:extLst>
        </xdr:cNvPr>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51179</xdr:rowOff>
    </xdr:from>
    <xdr:ext cx="469744" cy="259045"/>
    <xdr:sp macro="" textlink="">
      <xdr:nvSpPr>
        <xdr:cNvPr id="725" name="n_2mainValue【公民館】&#10;一人当たり面積">
          <a:extLst>
            <a:ext uri="{FF2B5EF4-FFF2-40B4-BE49-F238E27FC236}">
              <a16:creationId xmlns:a16="http://schemas.microsoft.com/office/drawing/2014/main" id="{00000000-0008-0000-0E00-0000D5020000}"/>
            </a:ext>
          </a:extLst>
        </xdr:cNvPr>
        <xdr:cNvSpPr txBox="1"/>
      </xdr:nvSpPr>
      <xdr:spPr>
        <a:xfrm>
          <a:off x="201994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54446</xdr:rowOff>
    </xdr:from>
    <xdr:ext cx="469744" cy="259045"/>
    <xdr:sp macro="" textlink="">
      <xdr:nvSpPr>
        <xdr:cNvPr id="726" name="n_3mainValue【公民館】&#10;一人当たり面積">
          <a:extLst>
            <a:ext uri="{FF2B5EF4-FFF2-40B4-BE49-F238E27FC236}">
              <a16:creationId xmlns:a16="http://schemas.microsoft.com/office/drawing/2014/main" id="{00000000-0008-0000-0E00-0000D6020000}"/>
            </a:ext>
          </a:extLst>
        </xdr:cNvPr>
        <xdr:cNvSpPr txBox="1"/>
      </xdr:nvSpPr>
      <xdr:spPr>
        <a:xfrm>
          <a:off x="193104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80571</xdr:rowOff>
    </xdr:from>
    <xdr:ext cx="469744" cy="259045"/>
    <xdr:sp macro="" textlink="">
      <xdr:nvSpPr>
        <xdr:cNvPr id="727" name="n_4mainValue【公民館】&#10;一人当たり面積">
          <a:extLst>
            <a:ext uri="{FF2B5EF4-FFF2-40B4-BE49-F238E27FC236}">
              <a16:creationId xmlns:a16="http://schemas.microsoft.com/office/drawing/2014/main" id="{00000000-0008-0000-0E00-0000D7020000}"/>
            </a:ext>
          </a:extLst>
        </xdr:cNvPr>
        <xdr:cNvSpPr txBox="1"/>
      </xdr:nvSpPr>
      <xdr:spPr>
        <a:xfrm>
          <a:off x="18421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や公民館については有形固定資産減価償却率が高くなっており、類似団体内においても下位に位置している。ほとんどの施設が３０年以上経過し老朽化が進んでおり、改修や耐震化が必要な建物もあるため、早急な対応が必要となっている。</a:t>
          </a:r>
          <a:endParaRPr lang="ja-JP" altLang="ja-JP" sz="1400">
            <a:effectLst/>
          </a:endParaRPr>
        </a:p>
        <a:p>
          <a:r>
            <a:rPr kumimoji="1" lang="ja-JP" altLang="ja-JP" sz="1100">
              <a:solidFill>
                <a:schemeClr val="dk1"/>
              </a:solidFill>
              <a:effectLst/>
              <a:latin typeface="+mn-lt"/>
              <a:ea typeface="+mn-ea"/>
              <a:cs typeface="+mn-cs"/>
            </a:rPr>
            <a:t>また、橋りょう・トンネルについては有形固定資産減価償却率が平均より低くなっており、橋りょう長寿命化計画通りに修繕ができているので、安全確保のために今後も継続していく必要がある。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15,553
15,289
439.28
13,183,192
12,228,718
773,402
6,488,021
7,783,323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13987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0</xdr:rowOff>
    </xdr:from>
    <xdr:to>
      <xdr:col>24</xdr:col>
      <xdr:colOff>63500</xdr:colOff>
      <xdr:row>36</xdr:row>
      <xdr:rowOff>41910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1722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78740</xdr:rowOff>
    </xdr:from>
    <xdr:to>
      <xdr:col>15</xdr:col>
      <xdr:colOff>101600</xdr:colOff>
      <xdr:row>36</xdr:row>
      <xdr:rowOff>8890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129540</xdr:rowOff>
    </xdr:from>
    <xdr:to>
      <xdr:col>19</xdr:col>
      <xdr:colOff>177800</xdr:colOff>
      <xdr:row>36</xdr:row>
      <xdr:rowOff>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13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87630</xdr:rowOff>
    </xdr:from>
    <xdr:to>
      <xdr:col>15</xdr:col>
      <xdr:colOff>50800</xdr:colOff>
      <xdr:row>35</xdr:row>
      <xdr:rowOff>129540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08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166370</xdr:rowOff>
    </xdr:from>
    <xdr:to>
      <xdr:col>6</xdr:col>
      <xdr:colOff>38100</xdr:colOff>
      <xdr:row>35</xdr:row>
      <xdr:rowOff>96520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45720</xdr:rowOff>
    </xdr:from>
    <xdr:to>
      <xdr:col>10</xdr:col>
      <xdr:colOff>114300</xdr:colOff>
      <xdr:row>35</xdr:row>
      <xdr:rowOff>87630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04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70502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40022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34307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67327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25417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154957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113047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135128</xdr:rowOff>
    </xdr:from>
    <xdr:to>
      <xdr:col>55</xdr:col>
      <xdr:colOff>50800</xdr:colOff>
      <xdr:row>39</xdr:row>
      <xdr:rowOff>65278</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158005</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xdr:rowOff>
    </xdr:from>
    <xdr:to>
      <xdr:col>55</xdr:col>
      <xdr:colOff>0</xdr:colOff>
      <xdr:row>39</xdr:row>
      <xdr:rowOff>19050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701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28194</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670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157988</xdr:rowOff>
    </xdr:from>
    <xdr:to>
      <xdr:col>41</xdr:col>
      <xdr:colOff>101600</xdr:colOff>
      <xdr:row>39</xdr:row>
      <xdr:rowOff>88138</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28194</xdr:rowOff>
    </xdr:from>
    <xdr:to>
      <xdr:col>45</xdr:col>
      <xdr:colOff>177800</xdr:colOff>
      <xdr:row>39</xdr:row>
      <xdr:rowOff>37338</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714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37338</xdr:rowOff>
    </xdr:from>
    <xdr:to>
      <xdr:col>41</xdr:col>
      <xdr:colOff>50800</xdr:colOff>
      <xdr:row>39</xdr:row>
      <xdr:rowOff>46482</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72300" y="6723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129557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143273</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166133</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104665</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25944</xdr:rowOff>
    </xdr:from>
    <xdr:to>
      <xdr:col>24</xdr:col>
      <xdr:colOff>114300</xdr:colOff>
      <xdr:row>63</xdr:row>
      <xdr:rowOff>127544</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4371</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136978</xdr:rowOff>
    </xdr:from>
    <xdr:to>
      <xdr:col>20</xdr:col>
      <xdr:colOff>38100</xdr:colOff>
      <xdr:row>63</xdr:row>
      <xdr:rowOff>67128</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16328</xdr:rowOff>
    </xdr:from>
    <xdr:to>
      <xdr:col>24</xdr:col>
      <xdr:colOff>63500</xdr:colOff>
      <xdr:row>63</xdr:row>
      <xdr:rowOff>76744</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817678"/>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112485</xdr:rowOff>
    </xdr:from>
    <xdr:to>
      <xdr:col>15</xdr:col>
      <xdr:colOff>101600</xdr:colOff>
      <xdr:row>62</xdr:row>
      <xdr:rowOff>42635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163285</xdr:rowOff>
    </xdr:from>
    <xdr:to>
      <xdr:col>19</xdr:col>
      <xdr:colOff>177800</xdr:colOff>
      <xdr:row>63</xdr:row>
      <xdr:rowOff>16328</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62173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84727</xdr:rowOff>
    </xdr:from>
    <xdr:to>
      <xdr:col>10</xdr:col>
      <xdr:colOff>165100</xdr:colOff>
      <xdr:row>62</xdr:row>
      <xdr:rowOff>14877</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135527</xdr:rowOff>
    </xdr:from>
    <xdr:to>
      <xdr:col>15</xdr:col>
      <xdr:colOff>50800</xdr:colOff>
      <xdr:row>61</xdr:row>
      <xdr:rowOff>163285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5939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29391</xdr:rowOff>
    </xdr:from>
    <xdr:to>
      <xdr:col>10</xdr:col>
      <xdr:colOff>114300</xdr:colOff>
      <xdr:row>61</xdr:row>
      <xdr:rowOff>135527</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487841"/>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58255</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33762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6004</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71318</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77107</xdr:rowOff>
    </xdr:from>
    <xdr:to>
      <xdr:col>55</xdr:col>
      <xdr:colOff>50800</xdr:colOff>
      <xdr:row>58</xdr:row>
      <xdr:rowOff>7257</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98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99984</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99967</xdr:rowOff>
    </xdr:from>
    <xdr:to>
      <xdr:col>50</xdr:col>
      <xdr:colOff>165100</xdr:colOff>
      <xdr:row>58</xdr:row>
      <xdr:rowOff>30117</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98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127907</xdr:rowOff>
    </xdr:from>
    <xdr:to>
      <xdr:col>55</xdr:col>
      <xdr:colOff>0</xdr:colOff>
      <xdr:row>57</xdr:row>
      <xdr:rowOff>150767</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99005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53159</xdr:rowOff>
    </xdr:from>
    <xdr:to>
      <xdr:col>46</xdr:col>
      <xdr:colOff>38100</xdr:colOff>
      <xdr:row>55</xdr:row>
      <xdr:rowOff>154759</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94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103959</xdr:rowOff>
    </xdr:from>
    <xdr:to>
      <xdr:col>50</xdr:col>
      <xdr:colOff>114300</xdr:colOff>
      <xdr:row>57</xdr:row>
      <xdr:rowOff>150767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8750300" y="9533709"/>
          <a:ext cx="889000" cy="3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85816</xdr:rowOff>
    </xdr:from>
    <xdr:to>
      <xdr:col>41</xdr:col>
      <xdr:colOff>101600</xdr:colOff>
      <xdr:row>56</xdr:row>
      <xdr:rowOff>15966</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95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103959</xdr:rowOff>
    </xdr:from>
    <xdr:to>
      <xdr:col>45</xdr:col>
      <xdr:colOff>177800</xdr:colOff>
      <xdr:row>55</xdr:row>
      <xdr:rowOff>136616</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95337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74385</xdr:rowOff>
    </xdr:from>
    <xdr:to>
      <xdr:col>36</xdr:col>
      <xdr:colOff>165100</xdr:colOff>
      <xdr:row>59</xdr:row>
      <xdr:rowOff>4535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136616</xdr:rowOff>
    </xdr:from>
    <xdr:to>
      <xdr:col>41</xdr:col>
      <xdr:colOff>50800</xdr:colOff>
      <xdr:row>58</xdr:row>
      <xdr:rowOff>125185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9566366"/>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96355</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46644</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96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171286</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925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32493</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929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21062</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76200</xdr:rowOff>
    </xdr:from>
    <xdr:to>
      <xdr:col>24</xdr:col>
      <xdr:colOff>63500</xdr:colOff>
      <xdr:row>83</xdr:row>
      <xdr:rowOff>127636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3065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122555</xdr:rowOff>
    </xdr:from>
    <xdr:to>
      <xdr:col>15</xdr:col>
      <xdr:colOff>101600</xdr:colOff>
      <xdr:row>83</xdr:row>
      <xdr:rowOff>52705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xdr:rowOff>
    </xdr:from>
    <xdr:to>
      <xdr:col>19</xdr:col>
      <xdr:colOff>177800</xdr:colOff>
      <xdr:row>83</xdr:row>
      <xdr:rowOff>76200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2322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83</xdr:row>
      <xdr:rowOff>1905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41808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19686</xdr:rowOff>
    </xdr:from>
    <xdr:to>
      <xdr:col>6</xdr:col>
      <xdr:colOff>38100</xdr:colOff>
      <xdr:row>82</xdr:row>
      <xdr:rowOff>121286</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82</xdr:row>
      <xdr:rowOff>121920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41293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43832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106172</xdr:rowOff>
    </xdr:from>
    <xdr:to>
      <xdr:col>55</xdr:col>
      <xdr:colOff>50800</xdr:colOff>
      <xdr:row>85</xdr:row>
      <xdr:rowOff>36322</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84599</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108458</xdr:rowOff>
    </xdr:from>
    <xdr:to>
      <xdr:col>50</xdr:col>
      <xdr:colOff>165100</xdr:colOff>
      <xdr:row>85</xdr:row>
      <xdr:rowOff>38608</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156972</xdr:rowOff>
    </xdr:from>
    <xdr:to>
      <xdr:col>55</xdr:col>
      <xdr:colOff>0</xdr:colOff>
      <xdr:row>84</xdr:row>
      <xdr:rowOff>159258</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5587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97028</xdr:rowOff>
    </xdr:from>
    <xdr:to>
      <xdr:col>46</xdr:col>
      <xdr:colOff>38100</xdr:colOff>
      <xdr:row>85</xdr:row>
      <xdr:rowOff>27178</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84</xdr:row>
      <xdr:rowOff>159258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8750300" y="145496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103887</xdr:rowOff>
    </xdr:from>
    <xdr:to>
      <xdr:col>41</xdr:col>
      <xdr:colOff>101600</xdr:colOff>
      <xdr:row>85</xdr:row>
      <xdr:rowOff>34037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147828</xdr:rowOff>
    </xdr:from>
    <xdr:to>
      <xdr:col>45</xdr:col>
      <xdr:colOff>177800</xdr:colOff>
      <xdr:row>84</xdr:row>
      <xdr:rowOff>154687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5496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106172</xdr:rowOff>
    </xdr:from>
    <xdr:to>
      <xdr:col>36</xdr:col>
      <xdr:colOff>165100</xdr:colOff>
      <xdr:row>85</xdr:row>
      <xdr:rowOff>36322</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154687</xdr:rowOff>
    </xdr:from>
    <xdr:to>
      <xdr:col>41</xdr:col>
      <xdr:colOff>50800</xdr:colOff>
      <xdr:row>84</xdr:row>
      <xdr:rowOff>156972</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45564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29735</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46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18305</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27449</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58057</xdr:rowOff>
    </xdr:from>
    <xdr:to>
      <xdr:col>24</xdr:col>
      <xdr:colOff>114300</xdr:colOff>
      <xdr:row>105</xdr:row>
      <xdr:rowOff>159657</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36484</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30299</xdr:rowOff>
    </xdr:from>
    <xdr:to>
      <xdr:col>20</xdr:col>
      <xdr:colOff>38100</xdr:colOff>
      <xdr:row>105</xdr:row>
      <xdr:rowOff>131899</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81099</xdr:rowOff>
    </xdr:from>
    <xdr:to>
      <xdr:col>24</xdr:col>
      <xdr:colOff>63500</xdr:colOff>
      <xdr:row>105</xdr:row>
      <xdr:rowOff>108857</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808334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12337</xdr:rowOff>
    </xdr:from>
    <xdr:to>
      <xdr:col>15</xdr:col>
      <xdr:colOff>101600</xdr:colOff>
      <xdr:row>105</xdr:row>
      <xdr:rowOff>113937</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63137</xdr:rowOff>
    </xdr:from>
    <xdr:to>
      <xdr:col>19</xdr:col>
      <xdr:colOff>177800</xdr:colOff>
      <xdr:row>105</xdr:row>
      <xdr:rowOff>81099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0653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108676</xdr:rowOff>
    </xdr:from>
    <xdr:to>
      <xdr:col>10</xdr:col>
      <xdr:colOff>165100</xdr:colOff>
      <xdr:row>105</xdr:row>
      <xdr:rowOff>38826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159476</xdr:rowOff>
    </xdr:from>
    <xdr:to>
      <xdr:col>15</xdr:col>
      <xdr:colOff>50800</xdr:colOff>
      <xdr:row>105</xdr:row>
      <xdr:rowOff>63137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99027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159476</xdr:rowOff>
    </xdr:from>
    <xdr:to>
      <xdr:col>10</xdr:col>
      <xdr:colOff>114300</xdr:colOff>
      <xdr:row>104</xdr:row>
      <xdr:rowOff>164374</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130300" y="179902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24328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123026</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105064</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29953</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16256</xdr:rowOff>
    </xdr:from>
    <xdr:to>
      <xdr:col>55</xdr:col>
      <xdr:colOff>50800</xdr:colOff>
      <xdr:row>100</xdr:row>
      <xdr:rowOff>117856</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71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140733</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711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9398</xdr:rowOff>
    </xdr:from>
    <xdr:to>
      <xdr:col>50</xdr:col>
      <xdr:colOff>165100</xdr:colOff>
      <xdr:row>100</xdr:row>
      <xdr:rowOff>110998</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71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60198</xdr:rowOff>
    </xdr:from>
    <xdr:to>
      <xdr:col>55</xdr:col>
      <xdr:colOff>0</xdr:colOff>
      <xdr:row>100</xdr:row>
      <xdr:rowOff>67056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9639300" y="172051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151130</xdr:rowOff>
    </xdr:from>
    <xdr:to>
      <xdr:col>46</xdr:col>
      <xdr:colOff>38100</xdr:colOff>
      <xdr:row>100</xdr:row>
      <xdr:rowOff>81280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30480</xdr:rowOff>
    </xdr:from>
    <xdr:to>
      <xdr:col>50</xdr:col>
      <xdr:colOff>114300</xdr:colOff>
      <xdr:row>100</xdr:row>
      <xdr:rowOff>60198</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8750300" y="171754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9398</xdr:rowOff>
    </xdr:from>
    <xdr:to>
      <xdr:col>41</xdr:col>
      <xdr:colOff>101600</xdr:colOff>
      <xdr:row>100</xdr:row>
      <xdr:rowOff>110998</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71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30480</xdr:rowOff>
    </xdr:from>
    <xdr:to>
      <xdr:col>45</xdr:col>
      <xdr:colOff>177800</xdr:colOff>
      <xdr:row>100</xdr:row>
      <xdr:rowOff>60198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7861300" y="171754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77978</xdr:rowOff>
    </xdr:from>
    <xdr:to>
      <xdr:col>36</xdr:col>
      <xdr:colOff>165100</xdr:colOff>
      <xdr:row>103</xdr:row>
      <xdr:rowOff>8128</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60198</xdr:rowOff>
    </xdr:from>
    <xdr:to>
      <xdr:col>41</xdr:col>
      <xdr:colOff>50800</xdr:colOff>
      <xdr:row>102</xdr:row>
      <xdr:rowOff>128778</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6972300" y="17205198"/>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127525</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692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97807</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127525</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692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24655</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73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F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0" name="【保健センター・保健所】&#10;有形固定資産減価償却率最小値テキスト">
          <a:extLst>
            <a:ext uri="{FF2B5EF4-FFF2-40B4-BE49-F238E27FC236}">
              <a16:creationId xmlns:a16="http://schemas.microsoft.com/office/drawing/2014/main" id="{00000000-0008-0000-0F00-000012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00000000-0008-0000-0F00-000014020000}"/>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F00-000016020000}"/>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106934</xdr:rowOff>
    </xdr:from>
    <xdr:to>
      <xdr:col>85</xdr:col>
      <xdr:colOff>177800</xdr:colOff>
      <xdr:row>62</xdr:row>
      <xdr:rowOff>37084</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6268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85361</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F00-000022020000}"/>
            </a:ext>
          </a:extLst>
        </xdr:cNvPr>
        <xdr:cNvSpPr txBox="1"/>
      </xdr:nvSpPr>
      <xdr:spPr>
        <a:xfrm>
          <a:off x="1635760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157734</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5481300" y="105613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168656</xdr:rowOff>
    </xdr:from>
    <xdr:to>
      <xdr:col>76</xdr:col>
      <xdr:colOff>165100</xdr:colOff>
      <xdr:row>61</xdr:row>
      <xdr:rowOff>98806</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4541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48006</xdr:rowOff>
    </xdr:from>
    <xdr:to>
      <xdr:col>81</xdr:col>
      <xdr:colOff>50800</xdr:colOff>
      <xdr:row>61</xdr:row>
      <xdr:rowOff>102870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4592300" y="10506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111506</xdr:rowOff>
    </xdr:from>
    <xdr:to>
      <xdr:col>72</xdr:col>
      <xdr:colOff>38100</xdr:colOff>
      <xdr:row>61</xdr:row>
      <xdr:rowOff>41656</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3652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162306</xdr:rowOff>
    </xdr:from>
    <xdr:to>
      <xdr:col>76</xdr:col>
      <xdr:colOff>114300</xdr:colOff>
      <xdr:row>61</xdr:row>
      <xdr:rowOff>48006</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3703300" y="104493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162306</xdr:rowOff>
    </xdr:from>
    <xdr:to>
      <xdr:col>71</xdr:col>
      <xdr:colOff>177800</xdr:colOff>
      <xdr:row>61</xdr:row>
      <xdr:rowOff>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12814300" y="104493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89933</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32783</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F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F00-000049020000}"/>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F00-00004B020000}"/>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F00-00004D020000}"/>
            </a:ext>
          </a:extLst>
        </xdr:cNvPr>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145796</xdr:rowOff>
    </xdr:from>
    <xdr:to>
      <xdr:col>116</xdr:col>
      <xdr:colOff>114300</xdr:colOff>
      <xdr:row>61</xdr:row>
      <xdr:rowOff>75946</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2110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168673</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F00-000059020000}"/>
            </a:ext>
          </a:extLst>
        </xdr:cNvPr>
        <xdr:cNvSpPr txBox="1"/>
      </xdr:nvSpPr>
      <xdr:spPr>
        <a:xfrm>
          <a:off x="22199600"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25146</xdr:rowOff>
    </xdr:from>
    <xdr:to>
      <xdr:col>116</xdr:col>
      <xdr:colOff>63500</xdr:colOff>
      <xdr:row>61</xdr:row>
      <xdr:rowOff>34290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1323300" y="10483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164084</xdr:rowOff>
    </xdr:from>
    <xdr:to>
      <xdr:col>107</xdr:col>
      <xdr:colOff>101600</xdr:colOff>
      <xdr:row>61</xdr:row>
      <xdr:rowOff>94234</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0383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43434</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0434300" y="10492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1778</xdr:rowOff>
    </xdr:from>
    <xdr:to>
      <xdr:col>102</xdr:col>
      <xdr:colOff>165100</xdr:colOff>
      <xdr:row>61</xdr:row>
      <xdr:rowOff>103378</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43434</xdr:rowOff>
    </xdr:from>
    <xdr:to>
      <xdr:col>107</xdr:col>
      <xdr:colOff>50800</xdr:colOff>
      <xdr:row>61</xdr:row>
      <xdr:rowOff>52578</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9545300" y="10501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24638</xdr:rowOff>
    </xdr:from>
    <xdr:to>
      <xdr:col>98</xdr:col>
      <xdr:colOff>38100</xdr:colOff>
      <xdr:row>61</xdr:row>
      <xdr:rowOff>126238</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605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52578</xdr:rowOff>
    </xdr:from>
    <xdr:to>
      <xdr:col>102</xdr:col>
      <xdr:colOff>114300</xdr:colOff>
      <xdr:row>61</xdr:row>
      <xdr:rowOff>75438</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8656300" y="10511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23639</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F00-000062020000}"/>
            </a:ext>
          </a:extLst>
        </xdr:cNvPr>
        <xdr:cNvSpPr txBox="1"/>
      </xdr:nvSpPr>
      <xdr:spPr>
        <a:xfrm>
          <a:off x="21075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F00-000063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32783</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18421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119905</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142765</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00000000-0008-0000-0F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3" name="【消防施設】&#10;有形固定資産減価償却率最小値テキスト">
          <a:extLst>
            <a:ext uri="{FF2B5EF4-FFF2-40B4-BE49-F238E27FC236}">
              <a16:creationId xmlns:a16="http://schemas.microsoft.com/office/drawing/2014/main" id="{00000000-0008-0000-0F00-000083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45" name="【消防施設】&#10;有形固定資産減価償却率最大値テキスト">
          <a:extLst>
            <a:ext uri="{FF2B5EF4-FFF2-40B4-BE49-F238E27FC236}">
              <a16:creationId xmlns:a16="http://schemas.microsoft.com/office/drawing/2014/main" id="{00000000-0008-0000-0F00-000085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00000000-0008-0000-0F00-000087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86361</xdr:rowOff>
    </xdr:from>
    <xdr:to>
      <xdr:col>85</xdr:col>
      <xdr:colOff>177800</xdr:colOff>
      <xdr:row>85</xdr:row>
      <xdr:rowOff>16511</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6268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64788</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00000000-0008-0000-0F00-000093020000}"/>
            </a:ext>
          </a:extLst>
        </xdr:cNvPr>
        <xdr:cNvSpPr txBox="1"/>
      </xdr:nvSpPr>
      <xdr:spPr>
        <a:xfrm>
          <a:off x="16357600"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65405</xdr:rowOff>
    </xdr:from>
    <xdr:to>
      <xdr:col>81</xdr:col>
      <xdr:colOff>101600</xdr:colOff>
      <xdr:row>84</xdr:row>
      <xdr:rowOff>167005</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5430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116205</xdr:rowOff>
    </xdr:from>
    <xdr:to>
      <xdr:col>85</xdr:col>
      <xdr:colOff>127000</xdr:colOff>
      <xdr:row>84</xdr:row>
      <xdr:rowOff>137161</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5481300" y="145180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46355</xdr:rowOff>
    </xdr:from>
    <xdr:to>
      <xdr:col>76</xdr:col>
      <xdr:colOff>165100</xdr:colOff>
      <xdr:row>84</xdr:row>
      <xdr:rowOff>147955</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4541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97155</xdr:rowOff>
    </xdr:from>
    <xdr:to>
      <xdr:col>81</xdr:col>
      <xdr:colOff>50800</xdr:colOff>
      <xdr:row>84</xdr:row>
      <xdr:rowOff>116205</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4592300" y="14498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48261</xdr:rowOff>
    </xdr:from>
    <xdr:to>
      <xdr:col>72</xdr:col>
      <xdr:colOff>38100</xdr:colOff>
      <xdr:row>84</xdr:row>
      <xdr:rowOff>149861</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365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97155</xdr:rowOff>
    </xdr:from>
    <xdr:to>
      <xdr:col>76</xdr:col>
      <xdr:colOff>114300</xdr:colOff>
      <xdr:row>84</xdr:row>
      <xdr:rowOff>99061</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3703300" y="144989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666" name="n_1aveValue【消防施設】&#10;有形固定資産減価償却率">
          <a:extLst>
            <a:ext uri="{FF2B5EF4-FFF2-40B4-BE49-F238E27FC236}">
              <a16:creationId xmlns:a16="http://schemas.microsoft.com/office/drawing/2014/main" id="{00000000-0008-0000-0F00-00009A020000}"/>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67" name="n_2aveValue【消防施設】&#10;有形固定資産減価償却率">
          <a:extLst>
            <a:ext uri="{FF2B5EF4-FFF2-40B4-BE49-F238E27FC236}">
              <a16:creationId xmlns:a16="http://schemas.microsoft.com/office/drawing/2014/main" id="{00000000-0008-0000-0F00-00009B020000}"/>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668" name="n_3aveValue【消防施設】&#10;有形固定資産減価償却率">
          <a:extLst>
            <a:ext uri="{FF2B5EF4-FFF2-40B4-BE49-F238E27FC236}">
              <a16:creationId xmlns:a16="http://schemas.microsoft.com/office/drawing/2014/main" id="{00000000-0008-0000-0F00-00009C020000}"/>
            </a:ext>
          </a:extLst>
        </xdr:cNvPr>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69" name="n_4aveValue【消防施設】&#10;有形固定資産減価償却率">
          <a:extLst>
            <a:ext uri="{FF2B5EF4-FFF2-40B4-BE49-F238E27FC236}">
              <a16:creationId xmlns:a16="http://schemas.microsoft.com/office/drawing/2014/main" id="{00000000-0008-0000-0F00-00009D020000}"/>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158132</xdr:rowOff>
    </xdr:from>
    <xdr:ext cx="405111" cy="259045"/>
    <xdr:sp macro="" textlink="">
      <xdr:nvSpPr>
        <xdr:cNvPr id="670" name="n_1mainValue【消防施設】&#10;有形固定資産減価償却率">
          <a:extLst>
            <a:ext uri="{FF2B5EF4-FFF2-40B4-BE49-F238E27FC236}">
              <a16:creationId xmlns:a16="http://schemas.microsoft.com/office/drawing/2014/main" id="{00000000-0008-0000-0F00-00009E020000}"/>
            </a:ext>
          </a:extLst>
        </xdr:cNvPr>
        <xdr:cNvSpPr txBox="1"/>
      </xdr:nvSpPr>
      <xdr:spPr>
        <a:xfrm>
          <a:off x="152660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139082</xdr:rowOff>
    </xdr:from>
    <xdr:ext cx="405111" cy="259045"/>
    <xdr:sp macro="" textlink="">
      <xdr:nvSpPr>
        <xdr:cNvPr id="671" name="n_2mainValue【消防施設】&#10;有形固定資産減価償却率">
          <a:extLst>
            <a:ext uri="{FF2B5EF4-FFF2-40B4-BE49-F238E27FC236}">
              <a16:creationId xmlns:a16="http://schemas.microsoft.com/office/drawing/2014/main" id="{00000000-0008-0000-0F00-00009F020000}"/>
            </a:ext>
          </a:extLst>
        </xdr:cNvPr>
        <xdr:cNvSpPr txBox="1"/>
      </xdr:nvSpPr>
      <xdr:spPr>
        <a:xfrm>
          <a:off x="14389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140988</xdr:rowOff>
    </xdr:from>
    <xdr:ext cx="405111" cy="259045"/>
    <xdr:sp macro="" textlink="">
      <xdr:nvSpPr>
        <xdr:cNvPr id="672" name="n_3mainValue【消防施設】&#10;有形固定資産減価償却率">
          <a:extLst>
            <a:ext uri="{FF2B5EF4-FFF2-40B4-BE49-F238E27FC236}">
              <a16:creationId xmlns:a16="http://schemas.microsoft.com/office/drawing/2014/main" id="{00000000-0008-0000-0F00-0000A0020000}"/>
            </a:ext>
          </a:extLst>
        </xdr:cNvPr>
        <xdr:cNvSpPr txBox="1"/>
      </xdr:nvSpPr>
      <xdr:spPr>
        <a:xfrm>
          <a:off x="13500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F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F00-0000BB02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F00-0000BD020000}"/>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F00-0000BF020000}"/>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50981</xdr:rowOff>
    </xdr:from>
    <xdr:to>
      <xdr:col>116</xdr:col>
      <xdr:colOff>114300</xdr:colOff>
      <xdr:row>85</xdr:row>
      <xdr:rowOff>152581</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2110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29408</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F00-0000CB020000}"/>
            </a:ext>
          </a:extLst>
        </xdr:cNvPr>
        <xdr:cNvSpPr txBox="1"/>
      </xdr:nvSpPr>
      <xdr:spPr>
        <a:xfrm>
          <a:off x="22199600"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54248</xdr:rowOff>
    </xdr:from>
    <xdr:to>
      <xdr:col>112</xdr:col>
      <xdr:colOff>38100</xdr:colOff>
      <xdr:row>85</xdr:row>
      <xdr:rowOff>155848</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1272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101781</xdr:rowOff>
    </xdr:from>
    <xdr:to>
      <xdr:col>116</xdr:col>
      <xdr:colOff>63500</xdr:colOff>
      <xdr:row>85</xdr:row>
      <xdr:rowOff>105048</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1323300" y="146750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57513</xdr:rowOff>
    </xdr:from>
    <xdr:to>
      <xdr:col>107</xdr:col>
      <xdr:colOff>101600</xdr:colOff>
      <xdr:row>85</xdr:row>
      <xdr:rowOff>159113</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0383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105048</xdr:rowOff>
    </xdr:from>
    <xdr:to>
      <xdr:col>111</xdr:col>
      <xdr:colOff>177800</xdr:colOff>
      <xdr:row>85</xdr:row>
      <xdr:rowOff>108313</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20434300" y="146782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54248</xdr:rowOff>
    </xdr:from>
    <xdr:to>
      <xdr:col>102</xdr:col>
      <xdr:colOff>165100</xdr:colOff>
      <xdr:row>85</xdr:row>
      <xdr:rowOff>155848</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9494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105048</xdr:rowOff>
    </xdr:from>
    <xdr:to>
      <xdr:col>107</xdr:col>
      <xdr:colOff>50800</xdr:colOff>
      <xdr:row>85</xdr:row>
      <xdr:rowOff>108313</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9545300" y="146782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722" name="n_1aveValue【消防施設】&#10;一人当たり面積">
          <a:extLst>
            <a:ext uri="{FF2B5EF4-FFF2-40B4-BE49-F238E27FC236}">
              <a16:creationId xmlns:a16="http://schemas.microsoft.com/office/drawing/2014/main" id="{00000000-0008-0000-0F00-0000D2020000}"/>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723" name="n_2aveValue【消防施設】&#10;一人当たり面積">
          <a:extLst>
            <a:ext uri="{FF2B5EF4-FFF2-40B4-BE49-F238E27FC236}">
              <a16:creationId xmlns:a16="http://schemas.microsoft.com/office/drawing/2014/main" id="{00000000-0008-0000-0F00-0000D3020000}"/>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724" name="n_3aveValue【消防施設】&#10;一人当たり面積">
          <a:extLst>
            <a:ext uri="{FF2B5EF4-FFF2-40B4-BE49-F238E27FC236}">
              <a16:creationId xmlns:a16="http://schemas.microsoft.com/office/drawing/2014/main" id="{00000000-0008-0000-0F00-0000D4020000}"/>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725" name="n_4aveValue【消防施設】&#10;一人当たり面積">
          <a:extLst>
            <a:ext uri="{FF2B5EF4-FFF2-40B4-BE49-F238E27FC236}">
              <a16:creationId xmlns:a16="http://schemas.microsoft.com/office/drawing/2014/main" id="{00000000-0008-0000-0F00-0000D5020000}"/>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146975</xdr:rowOff>
    </xdr:from>
    <xdr:ext cx="469744" cy="259045"/>
    <xdr:sp macro="" textlink="">
      <xdr:nvSpPr>
        <xdr:cNvPr id="726" name="n_1mainValue【消防施設】&#10;一人当たり面積">
          <a:extLst>
            <a:ext uri="{FF2B5EF4-FFF2-40B4-BE49-F238E27FC236}">
              <a16:creationId xmlns:a16="http://schemas.microsoft.com/office/drawing/2014/main" id="{00000000-0008-0000-0F00-0000D6020000}"/>
            </a:ext>
          </a:extLst>
        </xdr:cNvPr>
        <xdr:cNvSpPr txBox="1"/>
      </xdr:nvSpPr>
      <xdr:spPr>
        <a:xfrm>
          <a:off x="210757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150240</xdr:rowOff>
    </xdr:from>
    <xdr:ext cx="469744" cy="259045"/>
    <xdr:sp macro="" textlink="">
      <xdr:nvSpPr>
        <xdr:cNvPr id="727" name="n_2mainValue【消防施設】&#10;一人当たり面積">
          <a:extLst>
            <a:ext uri="{FF2B5EF4-FFF2-40B4-BE49-F238E27FC236}">
              <a16:creationId xmlns:a16="http://schemas.microsoft.com/office/drawing/2014/main" id="{00000000-0008-0000-0F00-0000D7020000}"/>
            </a:ext>
          </a:extLst>
        </xdr:cNvPr>
        <xdr:cNvSpPr txBox="1"/>
      </xdr:nvSpPr>
      <xdr:spPr>
        <a:xfrm>
          <a:off x="20199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146975</xdr:rowOff>
    </xdr:from>
    <xdr:ext cx="469744" cy="259045"/>
    <xdr:sp macro="" textlink="">
      <xdr:nvSpPr>
        <xdr:cNvPr id="728" name="n_3mainValue【消防施設】&#10;一人当たり面積">
          <a:extLst>
            <a:ext uri="{FF2B5EF4-FFF2-40B4-BE49-F238E27FC236}">
              <a16:creationId xmlns:a16="http://schemas.microsoft.com/office/drawing/2014/main" id="{00000000-0008-0000-0F00-0000D8020000}"/>
            </a:ext>
          </a:extLst>
        </xdr:cNvPr>
        <xdr:cNvSpPr txBox="1"/>
      </xdr:nvSpPr>
      <xdr:spPr>
        <a:xfrm>
          <a:off x="193104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00000000-0008-0000-0F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55" name="【庁舎】&#10;有形固定資産減価償却率最小値テキスト">
          <a:extLst>
            <a:ext uri="{FF2B5EF4-FFF2-40B4-BE49-F238E27FC236}">
              <a16:creationId xmlns:a16="http://schemas.microsoft.com/office/drawing/2014/main" id="{00000000-0008-0000-0F00-0000F3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57" name="【庁舎】&#10;有形固定資産減価償却率最大値テキスト">
          <a:extLst>
            <a:ext uri="{FF2B5EF4-FFF2-40B4-BE49-F238E27FC236}">
              <a16:creationId xmlns:a16="http://schemas.microsoft.com/office/drawing/2014/main" id="{00000000-0008-0000-0F00-0000F502000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759" name="【庁舎】&#10;有形固定資産減価償却率平均値テキスト">
          <a:extLst>
            <a:ext uri="{FF2B5EF4-FFF2-40B4-BE49-F238E27FC236}">
              <a16:creationId xmlns:a16="http://schemas.microsoft.com/office/drawing/2014/main" id="{00000000-0008-0000-0F00-0000F7020000}"/>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60977</xdr:rowOff>
    </xdr:from>
    <xdr:ext cx="405111" cy="259045"/>
    <xdr:sp macro="" textlink="">
      <xdr:nvSpPr>
        <xdr:cNvPr id="771" name="【庁舎】&#10;有形固定資産減価償却率該当値テキスト">
          <a:extLst>
            <a:ext uri="{FF2B5EF4-FFF2-40B4-BE49-F238E27FC236}">
              <a16:creationId xmlns:a16="http://schemas.microsoft.com/office/drawing/2014/main" id="{00000000-0008-0000-0F00-000003030000}"/>
            </a:ext>
          </a:extLst>
        </xdr:cNvPr>
        <xdr:cNvSpPr txBox="1"/>
      </xdr:nvSpPr>
      <xdr:spPr>
        <a:xfrm>
          <a:off x="16357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49893</xdr:rowOff>
    </xdr:from>
    <xdr:to>
      <xdr:col>81</xdr:col>
      <xdr:colOff>101600</xdr:colOff>
      <xdr:row>107</xdr:row>
      <xdr:rowOff>151493</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5430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100693</xdr:rowOff>
    </xdr:from>
    <xdr:to>
      <xdr:col>85</xdr:col>
      <xdr:colOff>127000</xdr:colOff>
      <xdr:row>107</xdr:row>
      <xdr:rowOff>133350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5481300" y="18445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40095</xdr:rowOff>
    </xdr:from>
    <xdr:to>
      <xdr:col>76</xdr:col>
      <xdr:colOff>165100</xdr:colOff>
      <xdr:row>107</xdr:row>
      <xdr:rowOff>141695</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4541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90895</xdr:rowOff>
    </xdr:from>
    <xdr:to>
      <xdr:col>81</xdr:col>
      <xdr:colOff>50800</xdr:colOff>
      <xdr:row>107</xdr:row>
      <xdr:rowOff>100693</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4592300" y="184360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7438</xdr:rowOff>
    </xdr:from>
    <xdr:to>
      <xdr:col>72</xdr:col>
      <xdr:colOff>38100</xdr:colOff>
      <xdr:row>107</xdr:row>
      <xdr:rowOff>109038</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365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58238</xdr:rowOff>
    </xdr:from>
    <xdr:to>
      <xdr:col>76</xdr:col>
      <xdr:colOff>114300</xdr:colOff>
      <xdr:row>107</xdr:row>
      <xdr:rowOff>90895</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3703300" y="184033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84182</xdr:rowOff>
    </xdr:from>
    <xdr:to>
      <xdr:col>67</xdr:col>
      <xdr:colOff>101600</xdr:colOff>
      <xdr:row>107</xdr:row>
      <xdr:rowOff>14332</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276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134982</xdr:rowOff>
    </xdr:from>
    <xdr:to>
      <xdr:col>71</xdr:col>
      <xdr:colOff>177800</xdr:colOff>
      <xdr:row>107</xdr:row>
      <xdr:rowOff>58238</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814300" y="1830868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780" name="n_1aveValue【庁舎】&#10;有形固定資産減価償却率">
          <a:extLst>
            <a:ext uri="{FF2B5EF4-FFF2-40B4-BE49-F238E27FC236}">
              <a16:creationId xmlns:a16="http://schemas.microsoft.com/office/drawing/2014/main" id="{00000000-0008-0000-0F00-00000C030000}"/>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81" name="n_2aveValue【庁舎】&#10;有形固定資産減価償却率">
          <a:extLst>
            <a:ext uri="{FF2B5EF4-FFF2-40B4-BE49-F238E27FC236}">
              <a16:creationId xmlns:a16="http://schemas.microsoft.com/office/drawing/2014/main" id="{00000000-0008-0000-0F00-00000D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82" name="n_3aveValue【庁舎】&#10;有形固定資産減価償却率">
          <a:extLst>
            <a:ext uri="{FF2B5EF4-FFF2-40B4-BE49-F238E27FC236}">
              <a16:creationId xmlns:a16="http://schemas.microsoft.com/office/drawing/2014/main" id="{00000000-0008-0000-0F00-00000E03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783" name="n_4aveValue【庁舎】&#10;有形固定資産減価償却率">
          <a:extLst>
            <a:ext uri="{FF2B5EF4-FFF2-40B4-BE49-F238E27FC236}">
              <a16:creationId xmlns:a16="http://schemas.microsoft.com/office/drawing/2014/main" id="{00000000-0008-0000-0F00-00000F030000}"/>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142620</xdr:rowOff>
    </xdr:from>
    <xdr:ext cx="405111" cy="259045"/>
    <xdr:sp macro="" textlink="">
      <xdr:nvSpPr>
        <xdr:cNvPr id="784" name="n_1mainValue【庁舎】&#10;有形固定資産減価償却率">
          <a:extLst>
            <a:ext uri="{FF2B5EF4-FFF2-40B4-BE49-F238E27FC236}">
              <a16:creationId xmlns:a16="http://schemas.microsoft.com/office/drawing/2014/main" id="{00000000-0008-0000-0F00-000010030000}"/>
            </a:ext>
          </a:extLst>
        </xdr:cNvPr>
        <xdr:cNvSpPr txBox="1"/>
      </xdr:nvSpPr>
      <xdr:spPr>
        <a:xfrm>
          <a:off x="152660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132822</xdr:rowOff>
    </xdr:from>
    <xdr:ext cx="405111" cy="259045"/>
    <xdr:sp macro="" textlink="">
      <xdr:nvSpPr>
        <xdr:cNvPr id="785" name="n_2mainValue【庁舎】&#10;有形固定資産減価償却率">
          <a:extLst>
            <a:ext uri="{FF2B5EF4-FFF2-40B4-BE49-F238E27FC236}">
              <a16:creationId xmlns:a16="http://schemas.microsoft.com/office/drawing/2014/main" id="{00000000-0008-0000-0F00-000011030000}"/>
            </a:ext>
          </a:extLst>
        </xdr:cNvPr>
        <xdr:cNvSpPr txBox="1"/>
      </xdr:nvSpPr>
      <xdr:spPr>
        <a:xfrm>
          <a:off x="14389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100165</xdr:rowOff>
    </xdr:from>
    <xdr:ext cx="405111" cy="259045"/>
    <xdr:sp macro="" textlink="">
      <xdr:nvSpPr>
        <xdr:cNvPr id="786" name="n_3mainValue【庁舎】&#10;有形固定資産減価償却率">
          <a:extLst>
            <a:ext uri="{FF2B5EF4-FFF2-40B4-BE49-F238E27FC236}">
              <a16:creationId xmlns:a16="http://schemas.microsoft.com/office/drawing/2014/main" id="{00000000-0008-0000-0F00-000012030000}"/>
            </a:ext>
          </a:extLst>
        </xdr:cNvPr>
        <xdr:cNvSpPr txBox="1"/>
      </xdr:nvSpPr>
      <xdr:spPr>
        <a:xfrm>
          <a:off x="13500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5459</xdr:rowOff>
    </xdr:from>
    <xdr:ext cx="405111" cy="259045"/>
    <xdr:sp macro="" textlink="">
      <xdr:nvSpPr>
        <xdr:cNvPr id="787" name="n_4mainValue【庁舎】&#10;有形固定資産減価償却率">
          <a:extLst>
            <a:ext uri="{FF2B5EF4-FFF2-40B4-BE49-F238E27FC236}">
              <a16:creationId xmlns:a16="http://schemas.microsoft.com/office/drawing/2014/main" id="{00000000-0008-0000-0F00-000013030000}"/>
            </a:ext>
          </a:extLst>
        </xdr:cNvPr>
        <xdr:cNvSpPr txBox="1"/>
      </xdr:nvSpPr>
      <xdr:spPr>
        <a:xfrm>
          <a:off x="12611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00000000-0008-0000-0F00-00002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13" name="【庁舎】&#10;一人当たり面積最小値テキスト">
          <a:extLst>
            <a:ext uri="{FF2B5EF4-FFF2-40B4-BE49-F238E27FC236}">
              <a16:creationId xmlns:a16="http://schemas.microsoft.com/office/drawing/2014/main" id="{00000000-0008-0000-0F00-00002D030000}"/>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15" name="【庁舎】&#10;一人当たり面積最大値テキスト">
          <a:extLst>
            <a:ext uri="{FF2B5EF4-FFF2-40B4-BE49-F238E27FC236}">
              <a16:creationId xmlns:a16="http://schemas.microsoft.com/office/drawing/2014/main" id="{00000000-0008-0000-0F00-00002F030000}"/>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817" name="【庁舎】&#10;一人当たり面積平均値テキスト">
          <a:extLst>
            <a:ext uri="{FF2B5EF4-FFF2-40B4-BE49-F238E27FC236}">
              <a16:creationId xmlns:a16="http://schemas.microsoft.com/office/drawing/2014/main" id="{00000000-0008-0000-0F00-000031030000}"/>
            </a:ext>
          </a:extLst>
        </xdr:cNvPr>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22110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134002</xdr:rowOff>
    </xdr:from>
    <xdr:ext cx="469744" cy="259045"/>
    <xdr:sp macro="" textlink="">
      <xdr:nvSpPr>
        <xdr:cNvPr id="829" name="【庁舎】&#10;一人当たり面積該当値テキスト">
          <a:extLst>
            <a:ext uri="{FF2B5EF4-FFF2-40B4-BE49-F238E27FC236}">
              <a16:creationId xmlns:a16="http://schemas.microsoft.com/office/drawing/2014/main" id="{00000000-0008-0000-0F00-00003D030000}"/>
            </a:ext>
          </a:extLst>
        </xdr:cNvPr>
        <xdr:cNvSpPr txBox="1"/>
      </xdr:nvSpPr>
      <xdr:spPr>
        <a:xfrm>
          <a:off x="22199600" y="179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124461</xdr:rowOff>
    </xdr:from>
    <xdr:to>
      <xdr:col>112</xdr:col>
      <xdr:colOff>38100</xdr:colOff>
      <xdr:row>106</xdr:row>
      <xdr:rowOff>54611</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161925</xdr:rowOff>
    </xdr:from>
    <xdr:to>
      <xdr:col>116</xdr:col>
      <xdr:colOff>63500</xdr:colOff>
      <xdr:row>106</xdr:row>
      <xdr:rowOff>3811</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21323300" y="181641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3811</xdr:rowOff>
    </xdr:from>
    <xdr:to>
      <xdr:col>111</xdr:col>
      <xdr:colOff>177800</xdr:colOff>
      <xdr:row>106</xdr:row>
      <xdr:rowOff>106680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20434300" y="181775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73025</xdr:rowOff>
    </xdr:from>
    <xdr:to>
      <xdr:col>102</xdr:col>
      <xdr:colOff>165100</xdr:colOff>
      <xdr:row>107</xdr:row>
      <xdr:rowOff>3175</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9494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123825</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19545300" y="18280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126364</xdr:rowOff>
    </xdr:from>
    <xdr:to>
      <xdr:col>98</xdr:col>
      <xdr:colOff>38100</xdr:colOff>
      <xdr:row>109</xdr:row>
      <xdr:rowOff>56514</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8605500" y="186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123825</xdr:rowOff>
    </xdr:from>
    <xdr:to>
      <xdr:col>102</xdr:col>
      <xdr:colOff>114300</xdr:colOff>
      <xdr:row>109</xdr:row>
      <xdr:rowOff>5714</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18656300" y="18297525"/>
          <a:ext cx="889000" cy="39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838" name="n_1aveValue【庁舎】&#10;一人当たり面積">
          <a:extLst>
            <a:ext uri="{FF2B5EF4-FFF2-40B4-BE49-F238E27FC236}">
              <a16:creationId xmlns:a16="http://schemas.microsoft.com/office/drawing/2014/main" id="{00000000-0008-0000-0F00-000046030000}"/>
            </a:ext>
          </a:extLst>
        </xdr:cNvPr>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839" name="n_2aveValue【庁舎】&#10;一人当たり面積">
          <a:extLst>
            <a:ext uri="{FF2B5EF4-FFF2-40B4-BE49-F238E27FC236}">
              <a16:creationId xmlns:a16="http://schemas.microsoft.com/office/drawing/2014/main" id="{00000000-0008-0000-0F00-000047030000}"/>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40" name="n_3aveValue【庁舎】&#10;一人当たり面積">
          <a:extLst>
            <a:ext uri="{FF2B5EF4-FFF2-40B4-BE49-F238E27FC236}">
              <a16:creationId xmlns:a16="http://schemas.microsoft.com/office/drawing/2014/main" id="{00000000-0008-0000-0F00-000048030000}"/>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841" name="n_4aveValue【庁舎】&#10;一人当たり面積">
          <a:extLst>
            <a:ext uri="{FF2B5EF4-FFF2-40B4-BE49-F238E27FC236}">
              <a16:creationId xmlns:a16="http://schemas.microsoft.com/office/drawing/2014/main" id="{00000000-0008-0000-0F00-000049030000}"/>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71138</xdr:rowOff>
    </xdr:from>
    <xdr:ext cx="469744" cy="259045"/>
    <xdr:sp macro="" textlink="">
      <xdr:nvSpPr>
        <xdr:cNvPr id="842" name="n_1mainValue【庁舎】&#10;一人当たり面積">
          <a:extLst>
            <a:ext uri="{FF2B5EF4-FFF2-40B4-BE49-F238E27FC236}">
              <a16:creationId xmlns:a16="http://schemas.microsoft.com/office/drawing/2014/main" id="{00000000-0008-0000-0F00-00004A030000}"/>
            </a:ext>
          </a:extLst>
        </xdr:cNvPr>
        <xdr:cNvSpPr txBox="1"/>
      </xdr:nvSpPr>
      <xdr:spPr>
        <a:xfrm>
          <a:off x="21075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2557</xdr:rowOff>
    </xdr:from>
    <xdr:ext cx="469744" cy="259045"/>
    <xdr:sp macro="" textlink="">
      <xdr:nvSpPr>
        <xdr:cNvPr id="843" name="n_2mainValue【庁舎】&#10;一人当たり面積">
          <a:extLst>
            <a:ext uri="{FF2B5EF4-FFF2-40B4-BE49-F238E27FC236}">
              <a16:creationId xmlns:a16="http://schemas.microsoft.com/office/drawing/2014/main" id="{00000000-0008-0000-0F00-00004B030000}"/>
            </a:ext>
          </a:extLst>
        </xdr:cNvPr>
        <xdr:cNvSpPr txBox="1"/>
      </xdr:nvSpPr>
      <xdr:spPr>
        <a:xfrm>
          <a:off x="201994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19702</xdr:rowOff>
    </xdr:from>
    <xdr:ext cx="469744" cy="259045"/>
    <xdr:sp macro="" textlink="">
      <xdr:nvSpPr>
        <xdr:cNvPr id="844" name="n_3mainValue【庁舎】&#10;一人当たり面積">
          <a:extLst>
            <a:ext uri="{FF2B5EF4-FFF2-40B4-BE49-F238E27FC236}">
              <a16:creationId xmlns:a16="http://schemas.microsoft.com/office/drawing/2014/main" id="{00000000-0008-0000-0F00-00004C030000}"/>
            </a:ext>
          </a:extLst>
        </xdr:cNvPr>
        <xdr:cNvSpPr txBox="1"/>
      </xdr:nvSpPr>
      <xdr:spPr>
        <a:xfrm>
          <a:off x="19310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47641</xdr:rowOff>
    </xdr:from>
    <xdr:ext cx="469744" cy="259045"/>
    <xdr:sp macro="" textlink="">
      <xdr:nvSpPr>
        <xdr:cNvPr id="845" name="n_4mainValue【庁舎】&#10;一人当たり面積">
          <a:extLst>
            <a:ext uri="{FF2B5EF4-FFF2-40B4-BE49-F238E27FC236}">
              <a16:creationId xmlns:a16="http://schemas.microsoft.com/office/drawing/2014/main" id="{00000000-0008-0000-0F00-00004D030000}"/>
            </a:ext>
          </a:extLst>
        </xdr:cNvPr>
        <xdr:cNvSpPr txBox="1"/>
      </xdr:nvSpPr>
      <xdr:spPr>
        <a:xfrm>
          <a:off x="18421427" y="187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類似団体と比較して特に有形固定資産減価償却率が高くなっている施設は、役場庁舎、消防施設、体育館・プール、福祉施設である。</a:t>
          </a:r>
          <a:r>
            <a:rPr kumimoji="1" lang="ja-JP" altLang="en-US" sz="1100">
              <a:solidFill>
                <a:schemeClr val="dk1"/>
              </a:solidFill>
              <a:effectLst/>
              <a:latin typeface="+mn-lt"/>
              <a:ea typeface="+mn-ea"/>
              <a:cs typeface="+mn-cs"/>
            </a:rPr>
            <a:t>また、保健センターにおいても</a:t>
          </a:r>
          <a:r>
            <a:rPr kumimoji="1" lang="ja-JP" altLang="en-US" sz="1100">
              <a:solidFill>
                <a:sysClr val="windowText" lastClr="000000"/>
              </a:solidFill>
              <a:effectLst/>
              <a:latin typeface="+mn-lt"/>
              <a:ea typeface="+mn-ea"/>
              <a:cs typeface="+mn-cs"/>
            </a:rPr>
            <a:t>近年同様の傾向がみられる。</a:t>
          </a:r>
          <a:endParaRPr lang="en-US" altLang="ja-JP" sz="1400">
            <a:solidFill>
              <a:sysClr val="windowText" lastClr="000000"/>
            </a:solidFill>
            <a:effectLst/>
            <a:latin typeface="+mn-lt"/>
            <a:ea typeface="+mn-ea"/>
            <a:cs typeface="+mn-cs"/>
          </a:endParaRPr>
        </a:p>
        <a:p>
          <a:r>
            <a:rPr lang="ja-JP" altLang="ja-JP" sz="1100">
              <a:solidFill>
                <a:schemeClr val="dk1"/>
              </a:solidFill>
              <a:effectLst/>
              <a:latin typeface="+mn-lt"/>
              <a:ea typeface="+mn-ea"/>
              <a:cs typeface="+mn-cs"/>
            </a:rPr>
            <a:t>役場庁舎については建設から４０年が経過し老朽化が進んでいるが、令和２年度に耐震化工事とエレベーター設置を行い、引き続き現在の庁舎を使用していく。</a:t>
          </a:r>
          <a:endParaRPr lang="ja-JP" altLang="ja-JP" sz="1400">
            <a:effectLst/>
          </a:endParaRPr>
        </a:p>
        <a:p>
          <a:r>
            <a:rPr kumimoji="1" lang="ja-JP" altLang="ja-JP" sz="1100">
              <a:solidFill>
                <a:schemeClr val="dk1"/>
              </a:solidFill>
              <a:effectLst/>
              <a:latin typeface="+mn-lt"/>
              <a:ea typeface="+mn-ea"/>
              <a:cs typeface="+mn-cs"/>
            </a:rPr>
            <a:t>体育館・プールや福祉施設</a:t>
          </a:r>
          <a:r>
            <a:rPr kumimoji="1" lang="ja-JP" altLang="en-US" sz="1100">
              <a:solidFill>
                <a:sysClr val="windowText" lastClr="000000"/>
              </a:solidFill>
              <a:effectLst/>
              <a:latin typeface="+mn-lt"/>
              <a:ea typeface="+mn-ea"/>
              <a:cs typeface="+mn-cs"/>
            </a:rPr>
            <a:t>に加え、保健センター</a:t>
          </a:r>
          <a:r>
            <a:rPr kumimoji="1" lang="ja-JP" altLang="ja-JP" sz="1100">
              <a:solidFill>
                <a:sysClr val="windowText" lastClr="000000"/>
              </a:solidFill>
              <a:effectLst/>
              <a:latin typeface="+mn-lt"/>
              <a:ea typeface="+mn-ea"/>
              <a:cs typeface="+mn-cs"/>
            </a:rPr>
            <a:t>も</a:t>
          </a:r>
          <a:r>
            <a:rPr kumimoji="1" lang="ja-JP" altLang="ja-JP" sz="1100">
              <a:solidFill>
                <a:schemeClr val="dk1"/>
              </a:solidFill>
              <a:effectLst/>
              <a:latin typeface="+mn-lt"/>
              <a:ea typeface="+mn-ea"/>
              <a:cs typeface="+mn-cs"/>
            </a:rPr>
            <a:t>老朽化が進んでいるが、建て替えは難しく、住民の定期的な利用もあるため修繕しながら使用していく。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15,553
15,289
439.28
13,183,192
12,228,718
773,402
6,488,021
7,783,323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内に大規模企業が少ないことや、人口が減少傾向にあることから、町税については今後における堅実な増加は見込めない状況にある。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また、全国平均や群馬県平均と比較しても低い状況である。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このため、税等の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率の更なる向上により、自主財源の確保に努める。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9776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125413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125413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125413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町税の収納率向上に努めているが、歳入の約３０％を地方交付税に依存しており、地方交付税、臨時財政対策債など経常一般財源の増減については、国の政策によるところが大きい。</a:t>
          </a:r>
        </a:p>
        <a:p>
          <a:r>
            <a:rPr kumimoji="1" lang="ja-JP" altLang="en-US" sz="1300">
              <a:latin typeface="ＭＳ Ｐゴシック" panose="020B0600070205080204" pitchFamily="50" charset="-128"/>
              <a:ea typeface="ＭＳ Ｐゴシック" panose="020B0600070205080204" pitchFamily="50" charset="-128"/>
            </a:rPr>
            <a:t>　歳出面では、福祉関係経費や公債費が増加の傾向にある。公債費については抑制しながらも有利な起債を選択し、歳出の更なる抑制に努め、適正な水準の維持に努める。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62</xdr:row>
      <xdr:rowOff>144992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5880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62</xdr:row>
      <xdr:rowOff>144992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529570"/>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155575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52957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61</xdr:row>
      <xdr:rowOff>155575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7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94192</xdr:rowOff>
    </xdr:from>
    <xdr:to>
      <xdr:col>19</xdr:col>
      <xdr:colOff>184150</xdr:colOff>
      <xdr:row>63</xdr:row>
      <xdr:rowOff>24342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34519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104775</xdr:rowOff>
    </xdr:from>
    <xdr:to>
      <xdr:col>11</xdr:col>
      <xdr:colOff>82550</xdr:colOff>
      <xdr:row>62</xdr:row>
      <xdr:rowOff>34925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45102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4885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類似団体平均に比べ高くなっているのは、民間における保育所や幼稚園の施設がないため町で施設を運営していかなければならず、職員の確保や施設維持に係る経費が多額となっているためである。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そのため、職員数や事業を見直し、民間でも実施可能な部分については指定管理者制度の導入を検討し、コスト削減に努める。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80332</xdr:rowOff>
    </xdr:from>
    <xdr:to>
      <xdr:col>23</xdr:col>
      <xdr:colOff>133350</xdr:colOff>
      <xdr:row>86</xdr:row>
      <xdr:rowOff>62774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653582"/>
          <a:ext cx="838200" cy="1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60503</xdr:rowOff>
    </xdr:from>
    <xdr:to>
      <xdr:col>19</xdr:col>
      <xdr:colOff>133350</xdr:colOff>
      <xdr:row>85</xdr:row>
      <xdr:rowOff>80332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462303"/>
          <a:ext cx="889000" cy="19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29456</xdr:rowOff>
    </xdr:from>
    <xdr:to>
      <xdr:col>15</xdr:col>
      <xdr:colOff>82550</xdr:colOff>
      <xdr:row>84</xdr:row>
      <xdr:rowOff>60503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431256"/>
          <a:ext cx="889000" cy="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29456</xdr:rowOff>
    </xdr:from>
    <xdr:to>
      <xdr:col>11</xdr:col>
      <xdr:colOff>31750</xdr:colOff>
      <xdr:row>84</xdr:row>
      <xdr:rowOff>74129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431256"/>
          <a:ext cx="889000" cy="4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11974</xdr:rowOff>
    </xdr:from>
    <xdr:to>
      <xdr:col>23</xdr:col>
      <xdr:colOff>184150</xdr:colOff>
      <xdr:row>86</xdr:row>
      <xdr:rowOff>113574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7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155501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72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29532</xdr:rowOff>
    </xdr:from>
    <xdr:to>
      <xdr:col>19</xdr:col>
      <xdr:colOff>184150</xdr:colOff>
      <xdr:row>85</xdr:row>
      <xdr:rowOff>131132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6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115909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689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9703</xdr:rowOff>
    </xdr:from>
    <xdr:to>
      <xdr:col>15</xdr:col>
      <xdr:colOff>133350</xdr:colOff>
      <xdr:row>84</xdr:row>
      <xdr:rowOff>111303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4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96080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9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150106</xdr:rowOff>
    </xdr:from>
    <xdr:to>
      <xdr:col>11</xdr:col>
      <xdr:colOff>82550</xdr:colOff>
      <xdr:row>84</xdr:row>
      <xdr:rowOff>80256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65033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6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23329</xdr:rowOff>
    </xdr:from>
    <xdr:to>
      <xdr:col>7</xdr:col>
      <xdr:colOff>31750</xdr:colOff>
      <xdr:row>84</xdr:row>
      <xdr:rowOff>124929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42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109706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51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今年度は類似団体平均を少し下回ったが、平均を大きく乖離することなく推移できている。今後も現在の各種手当の見直しを行うなど、より一層の給与の適正化に努める。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116332</xdr:rowOff>
    </xdr:from>
    <xdr:to>
      <xdr:col>81</xdr:col>
      <xdr:colOff>44450</xdr:colOff>
      <xdr:row>85</xdr:row>
      <xdr:rowOff>12446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181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135637</xdr:rowOff>
    </xdr:from>
    <xdr:to>
      <xdr:col>77</xdr:col>
      <xdr:colOff>44450</xdr:colOff>
      <xdr:row>85</xdr:row>
      <xdr:rowOff>12446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37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135637</xdr:rowOff>
    </xdr:from>
    <xdr:to>
      <xdr:col>72</xdr:col>
      <xdr:colOff>203200</xdr:colOff>
      <xdr:row>84</xdr:row>
      <xdr:rowOff>164592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374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164592</xdr:rowOff>
    </xdr:from>
    <xdr:to>
      <xdr:col>68</xdr:col>
      <xdr:colOff>152400</xdr:colOff>
      <xdr:row>85</xdr:row>
      <xdr:rowOff>70358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663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65532</xdr:rowOff>
    </xdr:from>
    <xdr:to>
      <xdr:col>81</xdr:col>
      <xdr:colOff>95250</xdr:colOff>
      <xdr:row>84</xdr:row>
      <xdr:rowOff>167132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82059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1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133096</xdr:rowOff>
    </xdr:from>
    <xdr:to>
      <xdr:col>77</xdr:col>
      <xdr:colOff>95250</xdr:colOff>
      <xdr:row>85</xdr:row>
      <xdr:rowOff>63246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48023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2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84837</xdr:rowOff>
    </xdr:from>
    <xdr:to>
      <xdr:col>73</xdr:col>
      <xdr:colOff>44450</xdr:colOff>
      <xdr:row>85</xdr:row>
      <xdr:rowOff>14987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25164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113792</xdr:rowOff>
    </xdr:from>
    <xdr:to>
      <xdr:col>68</xdr:col>
      <xdr:colOff>203200</xdr:colOff>
      <xdr:row>85</xdr:row>
      <xdr:rowOff>43942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54119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19558</xdr:rowOff>
    </xdr:from>
    <xdr:to>
      <xdr:col>64</xdr:col>
      <xdr:colOff>152400</xdr:colOff>
      <xdr:row>85</xdr:row>
      <xdr:rowOff>121158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105935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理由として、民間における保育所や幼稚園の施設がないため、町で施設を運営していかなければならず、多くの職員が必要となっていることと、令和２年度から新しい課が設置され、積極的な施策の実施に人員が必要であったためである。</a:t>
          </a:r>
        </a:p>
        <a:p>
          <a:r>
            <a:rPr kumimoji="1" lang="ja-JP" altLang="en-US" sz="1300">
              <a:latin typeface="ＭＳ Ｐゴシック" panose="020B0600070205080204" pitchFamily="50" charset="-128"/>
              <a:ea typeface="ＭＳ Ｐゴシック" panose="020B0600070205080204" pitchFamily="50" charset="-128"/>
            </a:rPr>
            <a:t>　計画的な人員の削減と効率的な定員管理により、類似団体平均の水準を目標に職員数の引き下げに努める。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136948</xdr:rowOff>
    </xdr:from>
    <xdr:to>
      <xdr:col>81</xdr:col>
      <xdr:colOff>44450</xdr:colOff>
      <xdr:row>62</xdr:row>
      <xdr:rowOff>159738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66848"/>
          <a:ext cx="8382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49812</xdr:rowOff>
    </xdr:from>
    <xdr:to>
      <xdr:col>77</xdr:col>
      <xdr:colOff>44450</xdr:colOff>
      <xdr:row>62</xdr:row>
      <xdr:rowOff>136948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79712"/>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35066</xdr:rowOff>
    </xdr:from>
    <xdr:to>
      <xdr:col>72</xdr:col>
      <xdr:colOff>203200</xdr:colOff>
      <xdr:row>62</xdr:row>
      <xdr:rowOff>49812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64966"/>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2893</xdr:rowOff>
    </xdr:from>
    <xdr:to>
      <xdr:col>68</xdr:col>
      <xdr:colOff>152400</xdr:colOff>
      <xdr:row>62</xdr:row>
      <xdr:rowOff>35066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6327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108938</xdr:rowOff>
    </xdr:from>
    <xdr:to>
      <xdr:col>81</xdr:col>
      <xdr:colOff>95250</xdr:colOff>
      <xdr:row>63</xdr:row>
      <xdr:rowOff>39088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81015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86148</xdr:rowOff>
    </xdr:from>
    <xdr:to>
      <xdr:col>77</xdr:col>
      <xdr:colOff>95250</xdr:colOff>
      <xdr:row>63</xdr:row>
      <xdr:rowOff>16298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0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170462</xdr:rowOff>
    </xdr:from>
    <xdr:to>
      <xdr:col>73</xdr:col>
      <xdr:colOff>44450</xdr:colOff>
      <xdr:row>62</xdr:row>
      <xdr:rowOff>100612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85389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1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155716</xdr:rowOff>
    </xdr:from>
    <xdr:to>
      <xdr:col>68</xdr:col>
      <xdr:colOff>203200</xdr:colOff>
      <xdr:row>62</xdr:row>
      <xdr:rowOff>85866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70643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0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123543</xdr:rowOff>
    </xdr:from>
    <xdr:to>
      <xdr:col>64</xdr:col>
      <xdr:colOff>152400</xdr:colOff>
      <xdr:row>62</xdr:row>
      <xdr:rowOff>53693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38470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6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わずかに下回っていたが、過疎対策事業債や、緊急防災・減災事業債などの有利な起債の活用により、昨年度から類似団体平均を上回っている。今後数年間は比率が高くなることが見込まれるが、緊急性や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42</xdr:row>
      <xdr:rowOff>25400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925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163068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201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90678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8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52070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算定されていないが、これは地方債の抑制に努めており、加えて財政調整基金や減債基金の積立てによる充当可能基金の増額が挙げられる。今後も公債費等の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15,553
15,289
439.28
13,183,192
12,228,718
773,402
6,488,021
7,783,323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類似団体平均を上回ったが、フルタイムやパートタイム職員の人数が多くなっていることが要因と考えられる。今後も職員給与等の見直し、計画的な人員の削減と効率的な定員管理により、適正水準を維持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3438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34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類似団体平均に比べると低い水準にあるが、今後も、経費削減に努めるとともに、民間でも実施可能な業務については委託や指定管理を進めるなど、更なるコストの削減を図っていく。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22225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65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22225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273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22225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273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22225</xdr:rowOff>
    </xdr:from>
    <xdr:to>
      <xdr:col>69</xdr:col>
      <xdr:colOff>92075</xdr:colOff>
      <xdr:row>15</xdr:row>
      <xdr:rowOff>117475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939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142875</xdr:rowOff>
    </xdr:from>
    <xdr:to>
      <xdr:col>78</xdr:col>
      <xdr:colOff>120650</xdr:colOff>
      <xdr:row>15</xdr:row>
      <xdr:rowOff>73025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83202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1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142875</xdr:rowOff>
    </xdr:from>
    <xdr:to>
      <xdr:col>69</xdr:col>
      <xdr:colOff>142875</xdr:colOff>
      <xdr:row>15</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83202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66675</xdr:rowOff>
    </xdr:from>
    <xdr:to>
      <xdr:col>65</xdr:col>
      <xdr:colOff>53975</xdr:colOff>
      <xdr:row>15</xdr:row>
      <xdr:rowOff>168275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7002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類似団体平均に比べると低い水準にあるが、福祉医療費の充実、少子高齢化、子育て支援対策を加味した上で、財政を圧迫しない適正な水準を維持できるよう努める。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114300</xdr:rowOff>
    </xdr:from>
    <xdr:to>
      <xdr:col>24</xdr:col>
      <xdr:colOff>25400</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0297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6350</xdr:rowOff>
    </xdr:from>
    <xdr:to>
      <xdr:col>19</xdr:col>
      <xdr:colOff>187325</xdr:colOff>
      <xdr:row>54</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093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6350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08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120650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08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63500</xdr:rowOff>
    </xdr:from>
    <xdr:to>
      <xdr:col>24</xdr:col>
      <xdr:colOff>76200</xdr:colOff>
      <xdr:row>52</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143527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127000</xdr:rowOff>
    </xdr:from>
    <xdr:to>
      <xdr:col>15</xdr:col>
      <xdr:colOff>149225</xdr:colOff>
      <xdr:row>53</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69850</xdr:rowOff>
    </xdr:from>
    <xdr:to>
      <xdr:col>6</xdr:col>
      <xdr:colOff>171450</xdr:colOff>
      <xdr:row>54</xdr:row>
      <xdr:rowOff>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10177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その他に係る経常収支比率は、下水道事業や介護老人施設などに対する繰出金が増加傾向にあり、類似団体平均を大きく上回っている。今後は普通会計の負担額を減らしていくよう努める。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96520</xdr:rowOff>
    </xdr:from>
    <xdr:to>
      <xdr:col>82</xdr:col>
      <xdr:colOff>107950</xdr:colOff>
      <xdr:row>60</xdr:row>
      <xdr:rowOff>157480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383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96520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99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153670</xdr:rowOff>
    </xdr:from>
    <xdr:to>
      <xdr:col>73</xdr:col>
      <xdr:colOff>180975</xdr:colOff>
      <xdr:row>60</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6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153670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8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106680</xdr:rowOff>
    </xdr:from>
    <xdr:to>
      <xdr:col>82</xdr:col>
      <xdr:colOff>158750</xdr:colOff>
      <xdr:row>61</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15257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45720</xdr:rowOff>
    </xdr:from>
    <xdr:to>
      <xdr:col>78</xdr:col>
      <xdr:colOff>120650</xdr:colOff>
      <xdr:row>60</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132097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102870</xdr:rowOff>
    </xdr:from>
    <xdr:to>
      <xdr:col>69</xdr:col>
      <xdr:colOff>142875</xdr:colOff>
      <xdr:row>60</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17797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今年度については類似団体平均を大きく下回ったが、ふるさと思いやり基金からの取り崩しを補助費等に充当できたためである。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しかし、依然として一部事務組合への負担金や、観光協会・温泉協会といった外郭団体への補助金、住民への各種補助金が多いため、必要性の低い補助金は見直しを検討しながら抑制に努めていく。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87811</xdr:rowOff>
    </xdr:from>
    <xdr:to>
      <xdr:col>82</xdr:col>
      <xdr:colOff>107950</xdr:colOff>
      <xdr:row>36</xdr:row>
      <xdr:rowOff>51889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17111"/>
          <a:ext cx="8382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33927</xdr:rowOff>
    </xdr:from>
    <xdr:to>
      <xdr:col>78</xdr:col>
      <xdr:colOff>69850</xdr:colOff>
      <xdr:row>36</xdr:row>
      <xdr:rowOff>51889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03467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33927</xdr:rowOff>
    </xdr:from>
    <xdr:to>
      <xdr:col>73</xdr:col>
      <xdr:colOff>180975</xdr:colOff>
      <xdr:row>36</xdr:row>
      <xdr:rowOff>45357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034677"/>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71483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175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37011</xdr:rowOff>
    </xdr:from>
    <xdr:to>
      <xdr:col>82</xdr:col>
      <xdr:colOff>158750</xdr:colOff>
      <xdr:row>34</xdr:row>
      <xdr:rowOff>138611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53538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1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1089</xdr:rowOff>
    </xdr:from>
    <xdr:to>
      <xdr:col>78</xdr:col>
      <xdr:colOff>120650</xdr:colOff>
      <xdr:row>36</xdr:row>
      <xdr:rowOff>102689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87466</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154577</xdr:rowOff>
    </xdr:from>
    <xdr:to>
      <xdr:col>74</xdr:col>
      <xdr:colOff>31750</xdr:colOff>
      <xdr:row>35</xdr:row>
      <xdr:rowOff>84727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94904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80934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107060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から町全域が過疎地域となり、それ以降、過疎対策事業債を活用してきたが、平成２９年度から徐々に償還が始まったことと据置期間の見直しにより、ここ数年で数値が上がっている。公共施設が多く、老朽化による施設の改修等で起債を活用した大規模な事業が見込まれるため、今後も少しずつ上昇することが予想され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129287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715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93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163576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140715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657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公債費以外については類似団体や県の平均に比べ、近年は下回っている。今後も人件費や物件費等の義務的経費の削減を中心とする行財政改革を進め、財政の健全化に努める。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29971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76</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89431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35560</xdr:rowOff>
    </xdr:from>
    <xdr:to>
      <xdr:col>73</xdr:col>
      <xdr:colOff>180975</xdr:colOff>
      <xdr:row>75</xdr:row>
      <xdr:rowOff>134620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289431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134620</xdr:rowOff>
    </xdr:from>
    <xdr:to>
      <xdr:col>69</xdr:col>
      <xdr:colOff>92075</xdr:colOff>
      <xdr:row>76</xdr:row>
      <xdr:rowOff>12700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2993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152400</xdr:rowOff>
    </xdr:from>
    <xdr:to>
      <xdr:col>78</xdr:col>
      <xdr:colOff>120650</xdr:colOff>
      <xdr:row>76</xdr:row>
      <xdr:rowOff>82550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92727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156210</xdr:rowOff>
    </xdr:from>
    <xdr:to>
      <xdr:col>74</xdr:col>
      <xdr:colOff>31750</xdr:colOff>
      <xdr:row>75</xdr:row>
      <xdr:rowOff>86360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96537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83820</xdr:rowOff>
    </xdr:from>
    <xdr:to>
      <xdr:col>69</xdr:col>
      <xdr:colOff>142875</xdr:colOff>
      <xdr:row>76</xdr:row>
      <xdr:rowOff>13970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24147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38303</xdr:rowOff>
    </xdr:from>
    <xdr:to>
      <xdr:col>29</xdr:col>
      <xdr:colOff>127000</xdr:colOff>
      <xdr:row>14</xdr:row>
      <xdr:rowOff>147307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86228"/>
          <a:ext cx="647700" cy="109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147307</xdr:rowOff>
    </xdr:from>
    <xdr:to>
      <xdr:col>26</xdr:col>
      <xdr:colOff>50800</xdr:colOff>
      <xdr:row>15</xdr:row>
      <xdr:rowOff>1562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95232"/>
          <a:ext cx="698500" cy="2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1562</xdr:rowOff>
    </xdr:from>
    <xdr:to>
      <xdr:col>22</xdr:col>
      <xdr:colOff>114300</xdr:colOff>
      <xdr:row>15</xdr:row>
      <xdr:rowOff>96507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20937"/>
          <a:ext cx="698500" cy="94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96507</xdr:rowOff>
    </xdr:from>
    <xdr:to>
      <xdr:col>18</xdr:col>
      <xdr:colOff>177800</xdr:colOff>
      <xdr:row>15</xdr:row>
      <xdr:rowOff>123076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15882"/>
          <a:ext cx="698500" cy="2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158953</xdr:rowOff>
    </xdr:from>
    <xdr:to>
      <xdr:col>29</xdr:col>
      <xdr:colOff>177800</xdr:colOff>
      <xdr:row>14</xdr:row>
      <xdr:rowOff>89103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3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4030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96507</xdr:rowOff>
    </xdr:from>
    <xdr:to>
      <xdr:col>26</xdr:col>
      <xdr:colOff>101600</xdr:colOff>
      <xdr:row>15</xdr:row>
      <xdr:rowOff>26657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4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36834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1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122212</xdr:rowOff>
    </xdr:from>
    <xdr:to>
      <xdr:col>22</xdr:col>
      <xdr:colOff>165100</xdr:colOff>
      <xdr:row>15</xdr:row>
      <xdr:rowOff>52362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7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62539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45707</xdr:rowOff>
    </xdr:from>
    <xdr:to>
      <xdr:col>19</xdr:col>
      <xdr:colOff>38100</xdr:colOff>
      <xdr:row>15</xdr:row>
      <xdr:rowOff>147307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6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157484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3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72276</xdr:rowOff>
    </xdr:from>
    <xdr:to>
      <xdr:col>15</xdr:col>
      <xdr:colOff>101600</xdr:colOff>
      <xdr:row>16</xdr:row>
      <xdr:rowOff>2426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9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12603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6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190360</xdr:rowOff>
    </xdr:from>
    <xdr:to>
      <xdr:col>29</xdr:col>
      <xdr:colOff>127000</xdr:colOff>
      <xdr:row>34</xdr:row>
      <xdr:rowOff>260826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57810"/>
          <a:ext cx="647700" cy="70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260826</xdr:rowOff>
    </xdr:from>
    <xdr:to>
      <xdr:col>26</xdr:col>
      <xdr:colOff>50800</xdr:colOff>
      <xdr:row>35</xdr:row>
      <xdr:rowOff>4890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28276"/>
          <a:ext cx="698500" cy="86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4890</xdr:rowOff>
    </xdr:from>
    <xdr:to>
      <xdr:col>22</xdr:col>
      <xdr:colOff>114300</xdr:colOff>
      <xdr:row>35</xdr:row>
      <xdr:rowOff>46075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15240"/>
          <a:ext cx="698500" cy="4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46075</xdr:rowOff>
    </xdr:from>
    <xdr:to>
      <xdr:col>18</xdr:col>
      <xdr:colOff>177800</xdr:colOff>
      <xdr:row>35</xdr:row>
      <xdr:rowOff>219069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56425"/>
          <a:ext cx="698500" cy="17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139560</xdr:rowOff>
    </xdr:from>
    <xdr:to>
      <xdr:col>29</xdr:col>
      <xdr:colOff>177800</xdr:colOff>
      <xdr:row>34</xdr:row>
      <xdr:rowOff>241160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0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327537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210026</xdr:rowOff>
    </xdr:from>
    <xdr:to>
      <xdr:col>26</xdr:col>
      <xdr:colOff>101600</xdr:colOff>
      <xdr:row>34</xdr:row>
      <xdr:rowOff>311626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77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321803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46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296990</xdr:rowOff>
    </xdr:from>
    <xdr:to>
      <xdr:col>22</xdr:col>
      <xdr:colOff>165100</xdr:colOff>
      <xdr:row>35</xdr:row>
      <xdr:rowOff>55690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6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65867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338175</xdr:rowOff>
    </xdr:from>
    <xdr:to>
      <xdr:col>19</xdr:col>
      <xdr:colOff>38100</xdr:colOff>
      <xdr:row>35</xdr:row>
      <xdr:rowOff>96875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0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107052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7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168269</xdr:rowOff>
    </xdr:from>
    <xdr:to>
      <xdr:col>15</xdr:col>
      <xdr:colOff>101600</xdr:colOff>
      <xdr:row>35</xdr:row>
      <xdr:rowOff>269869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254646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15,553
15,289
439.28
13,183,192
12,228,718
773,402
6,488,021
7,783,323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159653</xdr:rowOff>
    </xdr:from>
    <xdr:to>
      <xdr:col>24</xdr:col>
      <xdr:colOff>63500</xdr:colOff>
      <xdr:row>34</xdr:row>
      <xdr:rowOff>14803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74603"/>
          <a:ext cx="838200" cy="36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158184</xdr:rowOff>
    </xdr:from>
    <xdr:to>
      <xdr:col>19</xdr:col>
      <xdr:colOff>177800</xdr:colOff>
      <xdr:row>34</xdr:row>
      <xdr:rowOff>14803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16034"/>
          <a:ext cx="889000" cy="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158184</xdr:rowOff>
    </xdr:from>
    <xdr:to>
      <xdr:col>15</xdr:col>
      <xdr:colOff>50800</xdr:colOff>
      <xdr:row>34</xdr:row>
      <xdr:rowOff>41500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16034"/>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41500</xdr:rowOff>
    </xdr:from>
    <xdr:to>
      <xdr:col>10</xdr:col>
      <xdr:colOff>114300</xdr:colOff>
      <xdr:row>34</xdr:row>
      <xdr:rowOff>62940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0800"/>
          <a:ext cx="889000" cy="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108853</xdr:rowOff>
    </xdr:from>
    <xdr:to>
      <xdr:col>24</xdr:col>
      <xdr:colOff>114300</xdr:colOff>
      <xdr:row>32</xdr:row>
      <xdr:rowOff>39003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131730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7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135453</xdr:rowOff>
    </xdr:from>
    <xdr:to>
      <xdr:col>20</xdr:col>
      <xdr:colOff>38100</xdr:colOff>
      <xdr:row>34</xdr:row>
      <xdr:rowOff>65603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82130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6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107384</xdr:rowOff>
    </xdr:from>
    <xdr:to>
      <xdr:col>15</xdr:col>
      <xdr:colOff>101600</xdr:colOff>
      <xdr:row>34</xdr:row>
      <xdr:rowOff>37534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54061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4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162150</xdr:rowOff>
    </xdr:from>
    <xdr:to>
      <xdr:col>10</xdr:col>
      <xdr:colOff>165100</xdr:colOff>
      <xdr:row>34</xdr:row>
      <xdr:rowOff>92300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108827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12140</xdr:rowOff>
    </xdr:from>
    <xdr:to>
      <xdr:col>6</xdr:col>
      <xdr:colOff>38100</xdr:colOff>
      <xdr:row>34</xdr:row>
      <xdr:rowOff>113740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130267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4369</xdr:rowOff>
    </xdr:from>
    <xdr:to>
      <xdr:col>24</xdr:col>
      <xdr:colOff>63500</xdr:colOff>
      <xdr:row>54</xdr:row>
      <xdr:rowOff>160584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262669"/>
          <a:ext cx="838200" cy="15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4369</xdr:rowOff>
    </xdr:from>
    <xdr:to>
      <xdr:col>19</xdr:col>
      <xdr:colOff>177800</xdr:colOff>
      <xdr:row>55</xdr:row>
      <xdr:rowOff>138884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262669"/>
          <a:ext cx="889000" cy="30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138884</xdr:rowOff>
    </xdr:from>
    <xdr:to>
      <xdr:col>15</xdr:col>
      <xdr:colOff>50800</xdr:colOff>
      <xdr:row>55</xdr:row>
      <xdr:rowOff>139814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68634"/>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30348</xdr:rowOff>
    </xdr:from>
    <xdr:to>
      <xdr:col>10</xdr:col>
      <xdr:colOff>114300</xdr:colOff>
      <xdr:row>55</xdr:row>
      <xdr:rowOff>139814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460098"/>
          <a:ext cx="889000" cy="10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109784</xdr:rowOff>
    </xdr:from>
    <xdr:to>
      <xdr:col>24</xdr:col>
      <xdr:colOff>114300</xdr:colOff>
      <xdr:row>55</xdr:row>
      <xdr:rowOff>39934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132661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1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125019</xdr:rowOff>
    </xdr:from>
    <xdr:to>
      <xdr:col>20</xdr:col>
      <xdr:colOff>38100</xdr:colOff>
      <xdr:row>54</xdr:row>
      <xdr:rowOff>55169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71696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98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88084</xdr:rowOff>
    </xdr:from>
    <xdr:to>
      <xdr:col>15</xdr:col>
      <xdr:colOff>101600</xdr:colOff>
      <xdr:row>56</xdr:row>
      <xdr:rowOff>18234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1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89014</xdr:rowOff>
    </xdr:from>
    <xdr:to>
      <xdr:col>10</xdr:col>
      <xdr:colOff>165100</xdr:colOff>
      <xdr:row>56</xdr:row>
      <xdr:rowOff>19164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1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35691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150998</xdr:rowOff>
    </xdr:from>
    <xdr:to>
      <xdr:col>6</xdr:col>
      <xdr:colOff>38100</xdr:colOff>
      <xdr:row>55</xdr:row>
      <xdr:rowOff>81148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97675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42568</xdr:rowOff>
    </xdr:from>
    <xdr:to>
      <xdr:col>24</xdr:col>
      <xdr:colOff>63500</xdr:colOff>
      <xdr:row>77</xdr:row>
      <xdr:rowOff>28670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72768"/>
          <a:ext cx="838200" cy="15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28670</xdr:rowOff>
    </xdr:from>
    <xdr:to>
      <xdr:col>19</xdr:col>
      <xdr:colOff>177800</xdr:colOff>
      <xdr:row>77</xdr:row>
      <xdr:rowOff>117503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30320"/>
          <a:ext cx="889000" cy="8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94825</xdr:rowOff>
    </xdr:from>
    <xdr:to>
      <xdr:col>15</xdr:col>
      <xdr:colOff>50800</xdr:colOff>
      <xdr:row>77</xdr:row>
      <xdr:rowOff>117503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96475"/>
          <a:ext cx="889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70479</xdr:rowOff>
    </xdr:from>
    <xdr:to>
      <xdr:col>10</xdr:col>
      <xdr:colOff>114300</xdr:colOff>
      <xdr:row>77</xdr:row>
      <xdr:rowOff>94825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7212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163218</xdr:rowOff>
    </xdr:from>
    <xdr:to>
      <xdr:col>24</xdr:col>
      <xdr:colOff>114300</xdr:colOff>
      <xdr:row>76</xdr:row>
      <xdr:rowOff>93368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14645</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7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149320</xdr:rowOff>
    </xdr:from>
    <xdr:to>
      <xdr:col>20</xdr:col>
      <xdr:colOff>38100</xdr:colOff>
      <xdr:row>77</xdr:row>
      <xdr:rowOff>79470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95996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66703</xdr:rowOff>
    </xdr:from>
    <xdr:to>
      <xdr:col>15</xdr:col>
      <xdr:colOff>101600</xdr:colOff>
      <xdr:row>77</xdr:row>
      <xdr:rowOff>168303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13380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4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44025</xdr:rowOff>
    </xdr:from>
    <xdr:to>
      <xdr:col>10</xdr:col>
      <xdr:colOff>165100</xdr:colOff>
      <xdr:row>77</xdr:row>
      <xdr:rowOff>145625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162152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2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19679</xdr:rowOff>
    </xdr:from>
    <xdr:to>
      <xdr:col>6</xdr:col>
      <xdr:colOff>38100</xdr:colOff>
      <xdr:row>77</xdr:row>
      <xdr:rowOff>121279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137806</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9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123741</xdr:rowOff>
    </xdr:from>
    <xdr:to>
      <xdr:col>24</xdr:col>
      <xdr:colOff>63500</xdr:colOff>
      <xdr:row>97</xdr:row>
      <xdr:rowOff>18957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582941"/>
          <a:ext cx="838200" cy="6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123741</xdr:rowOff>
    </xdr:from>
    <xdr:to>
      <xdr:col>19</xdr:col>
      <xdr:colOff>177800</xdr:colOff>
      <xdr:row>96</xdr:row>
      <xdr:rowOff>147586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82941"/>
          <a:ext cx="889000" cy="2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147586</xdr:rowOff>
    </xdr:from>
    <xdr:to>
      <xdr:col>15</xdr:col>
      <xdr:colOff>50800</xdr:colOff>
      <xdr:row>96</xdr:row>
      <xdr:rowOff>161359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06786"/>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93351</xdr:rowOff>
    </xdr:from>
    <xdr:to>
      <xdr:col>10</xdr:col>
      <xdr:colOff>114300</xdr:colOff>
      <xdr:row>96</xdr:row>
      <xdr:rowOff>161359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552551"/>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139607</xdr:rowOff>
    </xdr:from>
    <xdr:to>
      <xdr:col>24</xdr:col>
      <xdr:colOff>114300</xdr:colOff>
      <xdr:row>97</xdr:row>
      <xdr:rowOff>69757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118034</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72941</xdr:rowOff>
    </xdr:from>
    <xdr:to>
      <xdr:col>20</xdr:col>
      <xdr:colOff>38100</xdr:colOff>
      <xdr:row>97</xdr:row>
      <xdr:rowOff>3091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165668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96786</xdr:rowOff>
    </xdr:from>
    <xdr:to>
      <xdr:col>15</xdr:col>
      <xdr:colOff>101600</xdr:colOff>
      <xdr:row>97</xdr:row>
      <xdr:rowOff>26936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18063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110559</xdr:rowOff>
    </xdr:from>
    <xdr:to>
      <xdr:col>10</xdr:col>
      <xdr:colOff>165100</xdr:colOff>
      <xdr:row>97</xdr:row>
      <xdr:rowOff>40709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31836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6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42551</xdr:rowOff>
    </xdr:from>
    <xdr:to>
      <xdr:col>6</xdr:col>
      <xdr:colOff>38100</xdr:colOff>
      <xdr:row>96</xdr:row>
      <xdr:rowOff>144151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135278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9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125069</xdr:rowOff>
    </xdr:from>
    <xdr:to>
      <xdr:col>55</xdr:col>
      <xdr:colOff>0</xdr:colOff>
      <xdr:row>36</xdr:row>
      <xdr:rowOff>39514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11469"/>
          <a:ext cx="838200" cy="60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39514</xdr:rowOff>
    </xdr:from>
    <xdr:to>
      <xdr:col>50</xdr:col>
      <xdr:colOff>114300</xdr:colOff>
      <xdr:row>36</xdr:row>
      <xdr:rowOff>48809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11714"/>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142996</xdr:rowOff>
    </xdr:from>
    <xdr:to>
      <xdr:col>45</xdr:col>
      <xdr:colOff>177800</xdr:colOff>
      <xdr:row>36</xdr:row>
      <xdr:rowOff>48809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43746"/>
          <a:ext cx="889000" cy="7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142996</xdr:rowOff>
    </xdr:from>
    <xdr:to>
      <xdr:col>41</xdr:col>
      <xdr:colOff>50800</xdr:colOff>
      <xdr:row>36</xdr:row>
      <xdr:rowOff>22328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43746"/>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74269</xdr:rowOff>
    </xdr:from>
    <xdr:to>
      <xdr:col>55</xdr:col>
      <xdr:colOff>50800</xdr:colOff>
      <xdr:row>33</xdr:row>
      <xdr:rowOff>4419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97146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1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160164</xdr:rowOff>
    </xdr:from>
    <xdr:to>
      <xdr:col>50</xdr:col>
      <xdr:colOff>165100</xdr:colOff>
      <xdr:row>36</xdr:row>
      <xdr:rowOff>90314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106841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3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169459</xdr:rowOff>
    </xdr:from>
    <xdr:to>
      <xdr:col>46</xdr:col>
      <xdr:colOff>38100</xdr:colOff>
      <xdr:row>36</xdr:row>
      <xdr:rowOff>99609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116136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92196</xdr:rowOff>
    </xdr:from>
    <xdr:to>
      <xdr:col>41</xdr:col>
      <xdr:colOff>101600</xdr:colOff>
      <xdr:row>36</xdr:row>
      <xdr:rowOff>22346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9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38873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8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142978</xdr:rowOff>
    </xdr:from>
    <xdr:to>
      <xdr:col>36</xdr:col>
      <xdr:colOff>165100</xdr:colOff>
      <xdr:row>36</xdr:row>
      <xdr:rowOff>73128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89655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9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147564</xdr:rowOff>
    </xdr:from>
    <xdr:to>
      <xdr:col>55</xdr:col>
      <xdr:colOff>0</xdr:colOff>
      <xdr:row>56</xdr:row>
      <xdr:rowOff>74568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577314"/>
          <a:ext cx="838200" cy="9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123310</xdr:rowOff>
    </xdr:from>
    <xdr:to>
      <xdr:col>50</xdr:col>
      <xdr:colOff>114300</xdr:colOff>
      <xdr:row>55</xdr:row>
      <xdr:rowOff>147564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53060"/>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123310</xdr:rowOff>
    </xdr:from>
    <xdr:to>
      <xdr:col>45</xdr:col>
      <xdr:colOff>177800</xdr:colOff>
      <xdr:row>56</xdr:row>
      <xdr:rowOff>165464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53060"/>
          <a:ext cx="889000" cy="2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156662</xdr:rowOff>
    </xdr:from>
    <xdr:to>
      <xdr:col>41</xdr:col>
      <xdr:colOff>50800</xdr:colOff>
      <xdr:row>56</xdr:row>
      <xdr:rowOff>165464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57862"/>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23768</xdr:rowOff>
    </xdr:from>
    <xdr:to>
      <xdr:col>55</xdr:col>
      <xdr:colOff>50800</xdr:colOff>
      <xdr:row>56</xdr:row>
      <xdr:rowOff>125368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2195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96764</xdr:rowOff>
    </xdr:from>
    <xdr:to>
      <xdr:col>50</xdr:col>
      <xdr:colOff>165100</xdr:colOff>
      <xdr:row>56</xdr:row>
      <xdr:rowOff>26914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43441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30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72510</xdr:rowOff>
    </xdr:from>
    <xdr:to>
      <xdr:col>46</xdr:col>
      <xdr:colOff>38100</xdr:colOff>
      <xdr:row>56</xdr:row>
      <xdr:rowOff>2660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19187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27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114664</xdr:rowOff>
    </xdr:from>
    <xdr:to>
      <xdr:col>41</xdr:col>
      <xdr:colOff>101600</xdr:colOff>
      <xdr:row>57</xdr:row>
      <xdr:rowOff>44814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61341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9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105862</xdr:rowOff>
    </xdr:from>
    <xdr:to>
      <xdr:col>36</xdr:col>
      <xdr:colOff>165100</xdr:colOff>
      <xdr:row>57</xdr:row>
      <xdr:rowOff>36012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52539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98316</xdr:rowOff>
    </xdr:from>
    <xdr:to>
      <xdr:col>55</xdr:col>
      <xdr:colOff>0</xdr:colOff>
      <xdr:row>78</xdr:row>
      <xdr:rowOff>129778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28516"/>
          <a:ext cx="838200" cy="37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98316</xdr:rowOff>
    </xdr:from>
    <xdr:to>
      <xdr:col>50</xdr:col>
      <xdr:colOff>114300</xdr:colOff>
      <xdr:row>76</xdr:row>
      <xdr:rowOff>169859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128516"/>
          <a:ext cx="889000" cy="7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169859</xdr:rowOff>
    </xdr:from>
    <xdr:to>
      <xdr:col>45</xdr:col>
      <xdr:colOff>177800</xdr:colOff>
      <xdr:row>77</xdr:row>
      <xdr:rowOff>76347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00059"/>
          <a:ext cx="889000" cy="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76347</xdr:rowOff>
    </xdr:from>
    <xdr:to>
      <xdr:col>41</xdr:col>
      <xdr:colOff>50800</xdr:colOff>
      <xdr:row>78</xdr:row>
      <xdr:rowOff>1626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77997"/>
          <a:ext cx="889000" cy="9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78978</xdr:rowOff>
    </xdr:from>
    <xdr:to>
      <xdr:col>55</xdr:col>
      <xdr:colOff>50800</xdr:colOff>
      <xdr:row>79</xdr:row>
      <xdr:rowOff>9128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165355</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47516</xdr:rowOff>
    </xdr:from>
    <xdr:to>
      <xdr:col>50</xdr:col>
      <xdr:colOff>165100</xdr:colOff>
      <xdr:row>76</xdr:row>
      <xdr:rowOff>149116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7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165643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119059</xdr:rowOff>
    </xdr:from>
    <xdr:to>
      <xdr:col>46</xdr:col>
      <xdr:colOff>38100</xdr:colOff>
      <xdr:row>77</xdr:row>
      <xdr:rowOff>49209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4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65737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25547</xdr:rowOff>
    </xdr:from>
    <xdr:to>
      <xdr:col>41</xdr:col>
      <xdr:colOff>101600</xdr:colOff>
      <xdr:row>77</xdr:row>
      <xdr:rowOff>127147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143674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122276</xdr:rowOff>
    </xdr:from>
    <xdr:to>
      <xdr:col>36</xdr:col>
      <xdr:colOff>165100</xdr:colOff>
      <xdr:row>78</xdr:row>
      <xdr:rowOff>52426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68953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138415</xdr:rowOff>
    </xdr:from>
    <xdr:to>
      <xdr:col>55</xdr:col>
      <xdr:colOff>0</xdr:colOff>
      <xdr:row>96</xdr:row>
      <xdr:rowOff>112593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26165"/>
          <a:ext cx="838200" cy="1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38505</xdr:rowOff>
    </xdr:from>
    <xdr:to>
      <xdr:col>50</xdr:col>
      <xdr:colOff>114300</xdr:colOff>
      <xdr:row>96</xdr:row>
      <xdr:rowOff>112593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97705"/>
          <a:ext cx="889000" cy="7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38505</xdr:rowOff>
    </xdr:from>
    <xdr:to>
      <xdr:col>45</xdr:col>
      <xdr:colOff>177800</xdr:colOff>
      <xdr:row>97</xdr:row>
      <xdr:rowOff>70131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97705"/>
          <a:ext cx="889000" cy="20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168464</xdr:rowOff>
    </xdr:from>
    <xdr:to>
      <xdr:col>41</xdr:col>
      <xdr:colOff>50800</xdr:colOff>
      <xdr:row>97</xdr:row>
      <xdr:rowOff>70131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27664"/>
          <a:ext cx="889000" cy="7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87615</xdr:rowOff>
    </xdr:from>
    <xdr:to>
      <xdr:col>55</xdr:col>
      <xdr:colOff>50800</xdr:colOff>
      <xdr:row>96</xdr:row>
      <xdr:rowOff>17765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110492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61793</xdr:rowOff>
    </xdr:from>
    <xdr:to>
      <xdr:col>50</xdr:col>
      <xdr:colOff>165100</xdr:colOff>
      <xdr:row>96</xdr:row>
      <xdr:rowOff>163393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154520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159155</xdr:rowOff>
    </xdr:from>
    <xdr:to>
      <xdr:col>46</xdr:col>
      <xdr:colOff>38100</xdr:colOff>
      <xdr:row>96</xdr:row>
      <xdr:rowOff>89305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4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105832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19331</xdr:rowOff>
    </xdr:from>
    <xdr:to>
      <xdr:col>41</xdr:col>
      <xdr:colOff>101600</xdr:colOff>
      <xdr:row>97</xdr:row>
      <xdr:rowOff>120931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112058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117664</xdr:rowOff>
    </xdr:from>
    <xdr:to>
      <xdr:col>36</xdr:col>
      <xdr:colOff>165100</xdr:colOff>
      <xdr:row>97</xdr:row>
      <xdr:rowOff>47814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64341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10958</xdr:rowOff>
    </xdr:from>
    <xdr:to>
      <xdr:col>85</xdr:col>
      <xdr:colOff>127000</xdr:colOff>
      <xdr:row>38</xdr:row>
      <xdr:rowOff>19656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526058"/>
          <a:ext cx="8382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19656</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34756"/>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25023</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40123"/>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14867</xdr:rowOff>
    </xdr:from>
    <xdr:to>
      <xdr:col>71</xdr:col>
      <xdr:colOff>177800</xdr:colOff>
      <xdr:row>38</xdr:row>
      <xdr:rowOff>25023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29967"/>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131608</xdr:rowOff>
    </xdr:from>
    <xdr:to>
      <xdr:col>85</xdr:col>
      <xdr:colOff>177800</xdr:colOff>
      <xdr:row>38</xdr:row>
      <xdr:rowOff>61758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140307</xdr:rowOff>
    </xdr:from>
    <xdr:to>
      <xdr:col>81</xdr:col>
      <xdr:colOff>101600</xdr:colOff>
      <xdr:row>38</xdr:row>
      <xdr:rowOff>70456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39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61583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145673</xdr:rowOff>
    </xdr:from>
    <xdr:to>
      <xdr:col>72</xdr:col>
      <xdr:colOff>38100</xdr:colOff>
      <xdr:row>38</xdr:row>
      <xdr:rowOff>75823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66950</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58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135517</xdr:rowOff>
    </xdr:from>
    <xdr:to>
      <xdr:col>67</xdr:col>
      <xdr:colOff>101600</xdr:colOff>
      <xdr:row>38</xdr:row>
      <xdr:rowOff>65667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56794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7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39643</xdr:rowOff>
    </xdr:from>
    <xdr:to>
      <xdr:col>85</xdr:col>
      <xdr:colOff>127000</xdr:colOff>
      <xdr:row>76</xdr:row>
      <xdr:rowOff>97340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69843"/>
          <a:ext cx="838200" cy="5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97340</xdr:rowOff>
    </xdr:from>
    <xdr:to>
      <xdr:col>81</xdr:col>
      <xdr:colOff>50800</xdr:colOff>
      <xdr:row>76</xdr:row>
      <xdr:rowOff>160122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27540"/>
          <a:ext cx="889000" cy="6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160122</xdr:rowOff>
    </xdr:from>
    <xdr:to>
      <xdr:col>76</xdr:col>
      <xdr:colOff>114300</xdr:colOff>
      <xdr:row>77</xdr:row>
      <xdr:rowOff>10190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90322"/>
          <a:ext cx="889000" cy="2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10190</xdr:rowOff>
    </xdr:from>
    <xdr:to>
      <xdr:col>71</xdr:col>
      <xdr:colOff>177800</xdr:colOff>
      <xdr:row>77</xdr:row>
      <xdr:rowOff>81575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11840"/>
          <a:ext cx="889000" cy="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160293</xdr:rowOff>
    </xdr:from>
    <xdr:to>
      <xdr:col>85</xdr:col>
      <xdr:colOff>177800</xdr:colOff>
      <xdr:row>76</xdr:row>
      <xdr:rowOff>90443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11719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7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46540</xdr:rowOff>
    </xdr:from>
    <xdr:to>
      <xdr:col>81</xdr:col>
      <xdr:colOff>101600</xdr:colOff>
      <xdr:row>76</xdr:row>
      <xdr:rowOff>148140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164668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109322</xdr:rowOff>
    </xdr:from>
    <xdr:to>
      <xdr:col>76</xdr:col>
      <xdr:colOff>165100</xdr:colOff>
      <xdr:row>77</xdr:row>
      <xdr:rowOff>39472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30599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130840</xdr:rowOff>
    </xdr:from>
    <xdr:to>
      <xdr:col>72</xdr:col>
      <xdr:colOff>38100</xdr:colOff>
      <xdr:row>77</xdr:row>
      <xdr:rowOff>60990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52117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30775</xdr:rowOff>
    </xdr:from>
    <xdr:to>
      <xdr:col>67</xdr:col>
      <xdr:colOff>101600</xdr:colOff>
      <xdr:row>77</xdr:row>
      <xdr:rowOff>132375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123502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161527</xdr:rowOff>
    </xdr:from>
    <xdr:to>
      <xdr:col>85</xdr:col>
      <xdr:colOff>127000</xdr:colOff>
      <xdr:row>98</xdr:row>
      <xdr:rowOff>25846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277827"/>
          <a:ext cx="838200" cy="55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161527</xdr:rowOff>
    </xdr:from>
    <xdr:to>
      <xdr:col>81</xdr:col>
      <xdr:colOff>50800</xdr:colOff>
      <xdr:row>96</xdr:row>
      <xdr:rowOff>105094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277827"/>
          <a:ext cx="889000" cy="28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31114</xdr:rowOff>
    </xdr:from>
    <xdr:to>
      <xdr:col>76</xdr:col>
      <xdr:colOff>114300</xdr:colOff>
      <xdr:row>96</xdr:row>
      <xdr:rowOff>105094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318864"/>
          <a:ext cx="889000" cy="24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167100</xdr:rowOff>
    </xdr:from>
    <xdr:to>
      <xdr:col>71</xdr:col>
      <xdr:colOff>177800</xdr:colOff>
      <xdr:row>95</xdr:row>
      <xdr:rowOff>31114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283400"/>
          <a:ext cx="889000" cy="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146496</xdr:rowOff>
    </xdr:from>
    <xdr:to>
      <xdr:col>85</xdr:col>
      <xdr:colOff>177800</xdr:colOff>
      <xdr:row>98</xdr:row>
      <xdr:rowOff>76646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124923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110727</xdr:rowOff>
    </xdr:from>
    <xdr:to>
      <xdr:col>81</xdr:col>
      <xdr:colOff>101600</xdr:colOff>
      <xdr:row>95</xdr:row>
      <xdr:rowOff>40877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57404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00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54294</xdr:rowOff>
    </xdr:from>
    <xdr:to>
      <xdr:col>76</xdr:col>
      <xdr:colOff>165100</xdr:colOff>
      <xdr:row>96</xdr:row>
      <xdr:rowOff>155894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971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8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151764</xdr:rowOff>
    </xdr:from>
    <xdr:to>
      <xdr:col>72</xdr:col>
      <xdr:colOff>38100</xdr:colOff>
      <xdr:row>95</xdr:row>
      <xdr:rowOff>81914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2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98441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0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116300</xdr:rowOff>
    </xdr:from>
    <xdr:to>
      <xdr:col>67</xdr:col>
      <xdr:colOff>101600</xdr:colOff>
      <xdr:row>95</xdr:row>
      <xdr:rowOff>46450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62977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0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114935</xdr:rowOff>
    </xdr:from>
    <xdr:to>
      <xdr:col>116</xdr:col>
      <xdr:colOff>63500</xdr:colOff>
      <xdr:row>38</xdr:row>
      <xdr:rowOff>119583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30035"/>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118897</xdr:rowOff>
    </xdr:from>
    <xdr:to>
      <xdr:col>111</xdr:col>
      <xdr:colOff>177800</xdr:colOff>
      <xdr:row>38</xdr:row>
      <xdr:rowOff>119583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3399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118897</xdr:rowOff>
    </xdr:from>
    <xdr:to>
      <xdr:col>107</xdr:col>
      <xdr:colOff>50800</xdr:colOff>
      <xdr:row>38</xdr:row>
      <xdr:rowOff>125375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33997"/>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167149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125375</xdr:rowOff>
    </xdr:from>
    <xdr:to>
      <xdr:col>102</xdr:col>
      <xdr:colOff>114300</xdr:colOff>
      <xdr:row>38</xdr:row>
      <xdr:rowOff>131470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4047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19397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64135</xdr:rowOff>
    </xdr:from>
    <xdr:to>
      <xdr:col>116</xdr:col>
      <xdr:colOff>114300</xdr:colOff>
      <xdr:row>38</xdr:row>
      <xdr:rowOff>165735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9186</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2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68783</xdr:rowOff>
    </xdr:from>
    <xdr:to>
      <xdr:col>112</xdr:col>
      <xdr:colOff>38100</xdr:colOff>
      <xdr:row>38</xdr:row>
      <xdr:rowOff>170383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15460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3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68097</xdr:rowOff>
    </xdr:from>
    <xdr:to>
      <xdr:col>107</xdr:col>
      <xdr:colOff>101600</xdr:colOff>
      <xdr:row>38</xdr:row>
      <xdr:rowOff>169697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14774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3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74575</xdr:rowOff>
    </xdr:from>
    <xdr:to>
      <xdr:col>102</xdr:col>
      <xdr:colOff>165100</xdr:colOff>
      <xdr:row>39</xdr:row>
      <xdr:rowOff>4725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167302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6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80670</xdr:rowOff>
    </xdr:from>
    <xdr:to>
      <xdr:col>98</xdr:col>
      <xdr:colOff>38100</xdr:colOff>
      <xdr:row>39</xdr:row>
      <xdr:rowOff>10820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27347</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3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39554</xdr:rowOff>
    </xdr:from>
    <xdr:to>
      <xdr:col>116</xdr:col>
      <xdr:colOff>63500</xdr:colOff>
      <xdr:row>59</xdr:row>
      <xdr:rowOff>39630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5510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39630</xdr:rowOff>
    </xdr:from>
    <xdr:to>
      <xdr:col>111</xdr:col>
      <xdr:colOff>177800</xdr:colOff>
      <xdr:row>59</xdr:row>
      <xdr:rowOff>39745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5518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39745</xdr:rowOff>
    </xdr:from>
    <xdr:to>
      <xdr:col>107</xdr:col>
      <xdr:colOff>50800</xdr:colOff>
      <xdr:row>59</xdr:row>
      <xdr:rowOff>39840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5529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39840</xdr:rowOff>
    </xdr:from>
    <xdr:to>
      <xdr:col>102</xdr:col>
      <xdr:colOff>114300</xdr:colOff>
      <xdr:row>59</xdr:row>
      <xdr:rowOff>39916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5539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160204</xdr:rowOff>
    </xdr:from>
    <xdr:to>
      <xdr:col>116</xdr:col>
      <xdr:colOff>114300</xdr:colOff>
      <xdr:row>59</xdr:row>
      <xdr:rowOff>90354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160280</xdr:rowOff>
    </xdr:from>
    <xdr:to>
      <xdr:col>112</xdr:col>
      <xdr:colOff>38100</xdr:colOff>
      <xdr:row>59</xdr:row>
      <xdr:rowOff>90430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81557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7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160395</xdr:rowOff>
    </xdr:from>
    <xdr:to>
      <xdr:col>107</xdr:col>
      <xdr:colOff>101600</xdr:colOff>
      <xdr:row>59</xdr:row>
      <xdr:rowOff>90545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81672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160490</xdr:rowOff>
    </xdr:from>
    <xdr:to>
      <xdr:col>102</xdr:col>
      <xdr:colOff>165100</xdr:colOff>
      <xdr:row>59</xdr:row>
      <xdr:rowOff>90640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81767</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160566</xdr:rowOff>
    </xdr:from>
    <xdr:to>
      <xdr:col>98</xdr:col>
      <xdr:colOff>38100</xdr:colOff>
      <xdr:row>59</xdr:row>
      <xdr:rowOff>90716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81843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100234</xdr:rowOff>
    </xdr:from>
    <xdr:to>
      <xdr:col>116</xdr:col>
      <xdr:colOff>63500</xdr:colOff>
      <xdr:row>72</xdr:row>
      <xdr:rowOff>134540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444634"/>
          <a:ext cx="8382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134540</xdr:rowOff>
    </xdr:from>
    <xdr:to>
      <xdr:col>111</xdr:col>
      <xdr:colOff>177800</xdr:colOff>
      <xdr:row>73</xdr:row>
      <xdr:rowOff>35654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478940"/>
          <a:ext cx="889000" cy="7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35654</xdr:rowOff>
    </xdr:from>
    <xdr:to>
      <xdr:col>107</xdr:col>
      <xdr:colOff>50800</xdr:colOff>
      <xdr:row>73</xdr:row>
      <xdr:rowOff>98454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551504"/>
          <a:ext cx="8890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98454</xdr:rowOff>
    </xdr:from>
    <xdr:to>
      <xdr:col>102</xdr:col>
      <xdr:colOff>114300</xdr:colOff>
      <xdr:row>74</xdr:row>
      <xdr:rowOff>13415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1430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49434</xdr:rowOff>
    </xdr:from>
    <xdr:to>
      <xdr:col>116</xdr:col>
      <xdr:colOff>114300</xdr:colOff>
      <xdr:row>72</xdr:row>
      <xdr:rowOff>151034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3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72311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2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83740</xdr:rowOff>
    </xdr:from>
    <xdr:to>
      <xdr:col>112</xdr:col>
      <xdr:colOff>38100</xdr:colOff>
      <xdr:row>73</xdr:row>
      <xdr:rowOff>13890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4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30417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2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156304</xdr:rowOff>
    </xdr:from>
    <xdr:to>
      <xdr:col>107</xdr:col>
      <xdr:colOff>101600</xdr:colOff>
      <xdr:row>73</xdr:row>
      <xdr:rowOff>86454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102981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2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47654</xdr:rowOff>
    </xdr:from>
    <xdr:to>
      <xdr:col>102</xdr:col>
      <xdr:colOff>165100</xdr:colOff>
      <xdr:row>73</xdr:row>
      <xdr:rowOff>149254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5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165781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134065</xdr:rowOff>
    </xdr:from>
    <xdr:to>
      <xdr:col>98</xdr:col>
      <xdr:colOff>38100</xdr:colOff>
      <xdr:row>74</xdr:row>
      <xdr:rowOff>64215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4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80742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７８６，２６１円となっている。主な構成項目である人件費は、住民一人当たり１２０，２７８円となっており、類似団体平均と比べて高い水準にある。民間の保育所や幼稚園、給食センター等の施設がないため、町で施設を運営していかなければならず、それらにかかる人件費が多額となっていることが要因である。また、令和２年度から会計年度任用職員制度が始まったことも増加の要因である。</a:t>
          </a:r>
        </a:p>
        <a:p>
          <a:r>
            <a:rPr kumimoji="1" lang="ja-JP" altLang="en-US" sz="1300">
              <a:latin typeface="ＭＳ Ｐゴシック" panose="020B0600070205080204" pitchFamily="50" charset="-128"/>
              <a:ea typeface="ＭＳ Ｐゴシック" panose="020B0600070205080204" pitchFamily="50" charset="-128"/>
            </a:rPr>
            <a:t>・物件費は住民一人当たり８８，７２１円と昨年より減少したが、ふるさと納税にかかる役務費や中之条ガーデンズ運営管理にかかる委託料等が多く、類似団体より高い数値となっている。全体的な事業の見直しを行い、物件費の削減に努める。</a:t>
          </a:r>
        </a:p>
        <a:p>
          <a:r>
            <a:rPr kumimoji="1" lang="ja-JP" altLang="en-US" sz="1300">
              <a:latin typeface="ＭＳ Ｐゴシック" panose="020B0600070205080204" pitchFamily="50" charset="-128"/>
              <a:ea typeface="ＭＳ Ｐゴシック" panose="020B0600070205080204" pitchFamily="50" charset="-128"/>
            </a:rPr>
            <a:t>・補助費については、特別定額給付金など新型コロナウイルス対策にかかる費用が一時的に増えた状況である。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９３，４１７円となっており、類似団体平均と比較して数値が高い状況となっている。これは、近年の特別会計事業への繰出金増によるもので、下水道、介護老人施設への増が主な要因となっている。このため、経営戦略などを活用するよう促し、普通会計に頼ることのない運営を心掛けてもら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15,553
15,289
439.28
13,183,192
12,228,718
773,402
6,488,021
7,783,323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129576</xdr:rowOff>
    </xdr:from>
    <xdr:to>
      <xdr:col>24</xdr:col>
      <xdr:colOff>63500</xdr:colOff>
      <xdr:row>32</xdr:row>
      <xdr:rowOff>137740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44526"/>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133822</xdr:rowOff>
    </xdr:from>
    <xdr:to>
      <xdr:col>19</xdr:col>
      <xdr:colOff>177800</xdr:colOff>
      <xdr:row>31</xdr:row>
      <xdr:rowOff>129576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277322"/>
          <a:ext cx="889000" cy="1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133822</xdr:rowOff>
    </xdr:from>
    <xdr:to>
      <xdr:col>15</xdr:col>
      <xdr:colOff>50800</xdr:colOff>
      <xdr:row>31</xdr:row>
      <xdr:rowOff>11031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277322"/>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11031</xdr:rowOff>
    </xdr:from>
    <xdr:to>
      <xdr:col>10</xdr:col>
      <xdr:colOff>114300</xdr:colOff>
      <xdr:row>31</xdr:row>
      <xdr:rowOff>122065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25981"/>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86940</xdr:rowOff>
    </xdr:from>
    <xdr:to>
      <xdr:col>24</xdr:col>
      <xdr:colOff>114300</xdr:colOff>
      <xdr:row>33</xdr:row>
      <xdr:rowOff>17090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109817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2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78776</xdr:rowOff>
    </xdr:from>
    <xdr:to>
      <xdr:col>20</xdr:col>
      <xdr:colOff>38100</xdr:colOff>
      <xdr:row>32</xdr:row>
      <xdr:rowOff>8926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25453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6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83022</xdr:rowOff>
    </xdr:from>
    <xdr:to>
      <xdr:col>15</xdr:col>
      <xdr:colOff>101600</xdr:colOff>
      <xdr:row>31</xdr:row>
      <xdr:rowOff>13172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29699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131681</xdr:rowOff>
    </xdr:from>
    <xdr:to>
      <xdr:col>10</xdr:col>
      <xdr:colOff>165100</xdr:colOff>
      <xdr:row>31</xdr:row>
      <xdr:rowOff>61831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78358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5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71265</xdr:rowOff>
    </xdr:from>
    <xdr:to>
      <xdr:col>6</xdr:col>
      <xdr:colOff>38100</xdr:colOff>
      <xdr:row>32</xdr:row>
      <xdr:rowOff>1415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17942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6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37465</xdr:rowOff>
    </xdr:from>
    <xdr:to>
      <xdr:col>24</xdr:col>
      <xdr:colOff>63500</xdr:colOff>
      <xdr:row>57</xdr:row>
      <xdr:rowOff>3436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67215"/>
          <a:ext cx="838200" cy="3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3436</xdr:rowOff>
    </xdr:from>
    <xdr:to>
      <xdr:col>19</xdr:col>
      <xdr:colOff>177800</xdr:colOff>
      <xdr:row>57</xdr:row>
      <xdr:rowOff>123149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76086"/>
          <a:ext cx="889000" cy="1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160480</xdr:rowOff>
    </xdr:from>
    <xdr:to>
      <xdr:col>15</xdr:col>
      <xdr:colOff>50800</xdr:colOff>
      <xdr:row>57</xdr:row>
      <xdr:rowOff>123149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61680"/>
          <a:ext cx="889000" cy="1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139825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105981</xdr:rowOff>
    </xdr:from>
    <xdr:to>
      <xdr:col>10</xdr:col>
      <xdr:colOff>114300</xdr:colOff>
      <xdr:row>56</xdr:row>
      <xdr:rowOff>160480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07181"/>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158115</xdr:rowOff>
    </xdr:from>
    <xdr:to>
      <xdr:col>24</xdr:col>
      <xdr:colOff>114300</xdr:colOff>
      <xdr:row>55</xdr:row>
      <xdr:rowOff>88265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6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124086</xdr:rowOff>
    </xdr:from>
    <xdr:to>
      <xdr:col>20</xdr:col>
      <xdr:colOff>38100</xdr:colOff>
      <xdr:row>57</xdr:row>
      <xdr:rowOff>54236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70763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0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72349</xdr:rowOff>
    </xdr:from>
    <xdr:to>
      <xdr:col>15</xdr:col>
      <xdr:colOff>101600</xdr:colOff>
      <xdr:row>58</xdr:row>
      <xdr:rowOff>2499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19026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2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109680</xdr:rowOff>
    </xdr:from>
    <xdr:to>
      <xdr:col>10</xdr:col>
      <xdr:colOff>165100</xdr:colOff>
      <xdr:row>57</xdr:row>
      <xdr:rowOff>39830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56357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8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55181</xdr:rowOff>
    </xdr:from>
    <xdr:to>
      <xdr:col>6</xdr:col>
      <xdr:colOff>38100</xdr:colOff>
      <xdr:row>56</xdr:row>
      <xdr:rowOff>156781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1858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3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4194</xdr:rowOff>
    </xdr:from>
    <xdr:to>
      <xdr:col>24</xdr:col>
      <xdr:colOff>63500</xdr:colOff>
      <xdr:row>77</xdr:row>
      <xdr:rowOff>9123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05844"/>
          <a:ext cx="8382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9123</xdr:rowOff>
    </xdr:from>
    <xdr:to>
      <xdr:col>19</xdr:col>
      <xdr:colOff>177800</xdr:colOff>
      <xdr:row>77</xdr:row>
      <xdr:rowOff>135486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10773"/>
          <a:ext cx="889000" cy="1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135486</xdr:rowOff>
    </xdr:from>
    <xdr:to>
      <xdr:col>15</xdr:col>
      <xdr:colOff>50800</xdr:colOff>
      <xdr:row>78</xdr:row>
      <xdr:rowOff>1191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37136"/>
          <a:ext cx="889000" cy="3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167208</xdr:rowOff>
    </xdr:from>
    <xdr:to>
      <xdr:col>10</xdr:col>
      <xdr:colOff>114300</xdr:colOff>
      <xdr:row>78</xdr:row>
      <xdr:rowOff>1191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68858"/>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124844</xdr:rowOff>
    </xdr:from>
    <xdr:to>
      <xdr:col>24</xdr:col>
      <xdr:colOff>114300</xdr:colOff>
      <xdr:row>77</xdr:row>
      <xdr:rowOff>54994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103271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129773</xdr:rowOff>
    </xdr:from>
    <xdr:to>
      <xdr:col>20</xdr:col>
      <xdr:colOff>38100</xdr:colOff>
      <xdr:row>77</xdr:row>
      <xdr:rowOff>59923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5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76450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3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84686</xdr:rowOff>
    </xdr:from>
    <xdr:to>
      <xdr:col>15</xdr:col>
      <xdr:colOff>101600</xdr:colOff>
      <xdr:row>78</xdr:row>
      <xdr:rowOff>14836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5963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121841</xdr:rowOff>
    </xdr:from>
    <xdr:to>
      <xdr:col>10</xdr:col>
      <xdr:colOff>165100</xdr:colOff>
      <xdr:row>78</xdr:row>
      <xdr:rowOff>51991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43118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1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116408</xdr:rowOff>
    </xdr:from>
    <xdr:to>
      <xdr:col>6</xdr:col>
      <xdr:colOff>38100</xdr:colOff>
      <xdr:row>78</xdr:row>
      <xdr:rowOff>46558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37685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1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130243</xdr:rowOff>
    </xdr:from>
    <xdr:to>
      <xdr:col>24</xdr:col>
      <xdr:colOff>63500</xdr:colOff>
      <xdr:row>97</xdr:row>
      <xdr:rowOff>2494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9443"/>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163604</xdr:rowOff>
    </xdr:from>
    <xdr:to>
      <xdr:col>19</xdr:col>
      <xdr:colOff>177800</xdr:colOff>
      <xdr:row>97</xdr:row>
      <xdr:rowOff>2494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22804"/>
          <a:ext cx="8890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163604</xdr:rowOff>
    </xdr:from>
    <xdr:to>
      <xdr:col>15</xdr:col>
      <xdr:colOff>50800</xdr:colOff>
      <xdr:row>97</xdr:row>
      <xdr:rowOff>55491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22804"/>
          <a:ext cx="889000" cy="6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41904</xdr:rowOff>
    </xdr:from>
    <xdr:to>
      <xdr:col>10</xdr:col>
      <xdr:colOff>114300</xdr:colOff>
      <xdr:row>97</xdr:row>
      <xdr:rowOff>55491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72554"/>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79443</xdr:rowOff>
    </xdr:from>
    <xdr:to>
      <xdr:col>24</xdr:col>
      <xdr:colOff>114300</xdr:colOff>
      <xdr:row>97</xdr:row>
      <xdr:rowOff>9593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102320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123144</xdr:rowOff>
    </xdr:from>
    <xdr:to>
      <xdr:col>20</xdr:col>
      <xdr:colOff>38100</xdr:colOff>
      <xdr:row>97</xdr:row>
      <xdr:rowOff>53294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69821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5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112804</xdr:rowOff>
    </xdr:from>
    <xdr:to>
      <xdr:col>15</xdr:col>
      <xdr:colOff>101600</xdr:colOff>
      <xdr:row>97</xdr:row>
      <xdr:rowOff>42954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4691</xdr:rowOff>
    </xdr:from>
    <xdr:to>
      <xdr:col>10</xdr:col>
      <xdr:colOff>165100</xdr:colOff>
      <xdr:row>97</xdr:row>
      <xdr:rowOff>106291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97418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162554</xdr:rowOff>
    </xdr:from>
    <xdr:to>
      <xdr:col>6</xdr:col>
      <xdr:colOff>38100</xdr:colOff>
      <xdr:row>97</xdr:row>
      <xdr:rowOff>92704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83831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35001</xdr:rowOff>
    </xdr:from>
    <xdr:to>
      <xdr:col>55</xdr:col>
      <xdr:colOff>0</xdr:colOff>
      <xdr:row>38</xdr:row>
      <xdr:rowOff>35916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5010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31115</xdr:rowOff>
    </xdr:from>
    <xdr:to>
      <xdr:col>50</xdr:col>
      <xdr:colOff>114300</xdr:colOff>
      <xdr:row>38</xdr:row>
      <xdr:rowOff>35001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462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31115</xdr:rowOff>
    </xdr:from>
    <xdr:to>
      <xdr:col>45</xdr:col>
      <xdr:colOff>177800</xdr:colOff>
      <xdr:row>38</xdr:row>
      <xdr:rowOff>31801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4621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19685</xdr:rowOff>
    </xdr:from>
    <xdr:to>
      <xdr:col>41</xdr:col>
      <xdr:colOff>50800</xdr:colOff>
      <xdr:row>38</xdr:row>
      <xdr:rowOff>31801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3478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156566</xdr:rowOff>
    </xdr:from>
    <xdr:to>
      <xdr:col>55</xdr:col>
      <xdr:colOff>50800</xdr:colOff>
      <xdr:row>38</xdr:row>
      <xdr:rowOff>86716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97045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155651</xdr:rowOff>
    </xdr:from>
    <xdr:to>
      <xdr:col>50</xdr:col>
      <xdr:colOff>165100</xdr:colOff>
      <xdr:row>38</xdr:row>
      <xdr:rowOff>85801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76928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92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151765</xdr:rowOff>
    </xdr:from>
    <xdr:to>
      <xdr:col>46</xdr:col>
      <xdr:colOff>38100</xdr:colOff>
      <xdr:row>38</xdr:row>
      <xdr:rowOff>81915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98442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152451</xdr:rowOff>
    </xdr:from>
    <xdr:to>
      <xdr:col>41</xdr:col>
      <xdr:colOff>101600</xdr:colOff>
      <xdr:row>38</xdr:row>
      <xdr:rowOff>82601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73728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140335</xdr:rowOff>
    </xdr:from>
    <xdr:to>
      <xdr:col>36</xdr:col>
      <xdr:colOff>165100</xdr:colOff>
      <xdr:row>38</xdr:row>
      <xdr:rowOff>70485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87012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259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36697</xdr:rowOff>
    </xdr:from>
    <xdr:to>
      <xdr:col>55</xdr:col>
      <xdr:colOff>0</xdr:colOff>
      <xdr:row>51</xdr:row>
      <xdr:rowOff>144101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8780647"/>
          <a:ext cx="8382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36697</xdr:rowOff>
    </xdr:from>
    <xdr:to>
      <xdr:col>50</xdr:col>
      <xdr:colOff>114300</xdr:colOff>
      <xdr:row>51</xdr:row>
      <xdr:rowOff>112897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878064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112897</xdr:rowOff>
    </xdr:from>
    <xdr:to>
      <xdr:col>45</xdr:col>
      <xdr:colOff>177800</xdr:colOff>
      <xdr:row>52</xdr:row>
      <xdr:rowOff>136328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856847"/>
          <a:ext cx="889000" cy="1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136328</xdr:rowOff>
    </xdr:from>
    <xdr:to>
      <xdr:col>41</xdr:col>
      <xdr:colOff>50800</xdr:colOff>
      <xdr:row>53</xdr:row>
      <xdr:rowOff>110001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051728"/>
          <a:ext cx="8890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93301</xdr:rowOff>
    </xdr:from>
    <xdr:to>
      <xdr:col>55</xdr:col>
      <xdr:colOff>50800</xdr:colOff>
      <xdr:row>52</xdr:row>
      <xdr:rowOff>23451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8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8228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75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157347</xdr:rowOff>
    </xdr:from>
    <xdr:to>
      <xdr:col>50</xdr:col>
      <xdr:colOff>165100</xdr:colOff>
      <xdr:row>51</xdr:row>
      <xdr:rowOff>87497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7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104024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5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62097</xdr:rowOff>
    </xdr:from>
    <xdr:to>
      <xdr:col>46</xdr:col>
      <xdr:colOff>38100</xdr:colOff>
      <xdr:row>51</xdr:row>
      <xdr:rowOff>163697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8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8774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5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85528</xdr:rowOff>
    </xdr:from>
    <xdr:to>
      <xdr:col>41</xdr:col>
      <xdr:colOff>101600</xdr:colOff>
      <xdr:row>53</xdr:row>
      <xdr:rowOff>15678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0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32205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7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59201</xdr:rowOff>
    </xdr:from>
    <xdr:to>
      <xdr:col>36</xdr:col>
      <xdr:colOff>165100</xdr:colOff>
      <xdr:row>53</xdr:row>
      <xdr:rowOff>160801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1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5878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9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162561</xdr:rowOff>
    </xdr:from>
    <xdr:to>
      <xdr:col>55</xdr:col>
      <xdr:colOff>0</xdr:colOff>
      <xdr:row>76</xdr:row>
      <xdr:rowOff>127992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21311"/>
          <a:ext cx="838200" cy="1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127992</xdr:rowOff>
    </xdr:from>
    <xdr:to>
      <xdr:col>50</xdr:col>
      <xdr:colOff>114300</xdr:colOff>
      <xdr:row>77</xdr:row>
      <xdr:rowOff>49843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58192"/>
          <a:ext cx="889000" cy="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50530</xdr:rowOff>
    </xdr:from>
    <xdr:to>
      <xdr:col>45</xdr:col>
      <xdr:colOff>177800</xdr:colOff>
      <xdr:row>77</xdr:row>
      <xdr:rowOff>49843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080730"/>
          <a:ext cx="889000" cy="17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50530</xdr:rowOff>
    </xdr:from>
    <xdr:to>
      <xdr:col>41</xdr:col>
      <xdr:colOff>50800</xdr:colOff>
      <xdr:row>77</xdr:row>
      <xdr:rowOff>28877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080730"/>
          <a:ext cx="889000" cy="1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111760</xdr:rowOff>
    </xdr:from>
    <xdr:to>
      <xdr:col>55</xdr:col>
      <xdr:colOff>50800</xdr:colOff>
      <xdr:row>76</xdr:row>
      <xdr:rowOff>41911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70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134637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77192</xdr:rowOff>
    </xdr:from>
    <xdr:to>
      <xdr:col>50</xdr:col>
      <xdr:colOff>165100</xdr:colOff>
      <xdr:row>77</xdr:row>
      <xdr:rowOff>7342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23869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8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170493</xdr:rowOff>
    </xdr:from>
    <xdr:to>
      <xdr:col>46</xdr:col>
      <xdr:colOff>38100</xdr:colOff>
      <xdr:row>77</xdr:row>
      <xdr:rowOff>100643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117170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7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171180</xdr:rowOff>
    </xdr:from>
    <xdr:to>
      <xdr:col>41</xdr:col>
      <xdr:colOff>101600</xdr:colOff>
      <xdr:row>76</xdr:row>
      <xdr:rowOff>101330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2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117856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149527</xdr:rowOff>
    </xdr:from>
    <xdr:to>
      <xdr:col>36</xdr:col>
      <xdr:colOff>165100</xdr:colOff>
      <xdr:row>77</xdr:row>
      <xdr:rowOff>79677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96205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5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26702</xdr:rowOff>
    </xdr:from>
    <xdr:to>
      <xdr:col>55</xdr:col>
      <xdr:colOff>0</xdr:colOff>
      <xdr:row>97</xdr:row>
      <xdr:rowOff>27329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57352"/>
          <a:ext cx="8382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26702</xdr:rowOff>
    </xdr:from>
    <xdr:to>
      <xdr:col>50</xdr:col>
      <xdr:colOff>114300</xdr:colOff>
      <xdr:row>97</xdr:row>
      <xdr:rowOff>55476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57352"/>
          <a:ext cx="889000" cy="2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46758</xdr:rowOff>
    </xdr:from>
    <xdr:to>
      <xdr:col>45</xdr:col>
      <xdr:colOff>177800</xdr:colOff>
      <xdr:row>97</xdr:row>
      <xdr:rowOff>55476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77408"/>
          <a:ext cx="8890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46758</xdr:rowOff>
    </xdr:from>
    <xdr:to>
      <xdr:col>41</xdr:col>
      <xdr:colOff>50800</xdr:colOff>
      <xdr:row>97</xdr:row>
      <xdr:rowOff>76729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77408"/>
          <a:ext cx="889000" cy="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147979</xdr:rowOff>
    </xdr:from>
    <xdr:to>
      <xdr:col>55</xdr:col>
      <xdr:colOff>50800</xdr:colOff>
      <xdr:row>97</xdr:row>
      <xdr:rowOff>78129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126406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147352</xdr:rowOff>
    </xdr:from>
    <xdr:to>
      <xdr:col>50</xdr:col>
      <xdr:colOff>165100</xdr:colOff>
      <xdr:row>97</xdr:row>
      <xdr:rowOff>77502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68629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4676</xdr:rowOff>
    </xdr:from>
    <xdr:to>
      <xdr:col>46</xdr:col>
      <xdr:colOff>38100</xdr:colOff>
      <xdr:row>97</xdr:row>
      <xdr:rowOff>106276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97403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167408</xdr:rowOff>
    </xdr:from>
    <xdr:to>
      <xdr:col>41</xdr:col>
      <xdr:colOff>101600</xdr:colOff>
      <xdr:row>97</xdr:row>
      <xdr:rowOff>97558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88685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1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25929</xdr:rowOff>
    </xdr:from>
    <xdr:to>
      <xdr:col>36</xdr:col>
      <xdr:colOff>165100</xdr:colOff>
      <xdr:row>97</xdr:row>
      <xdr:rowOff>127529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118656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115044</xdr:rowOff>
    </xdr:from>
    <xdr:to>
      <xdr:col>85</xdr:col>
      <xdr:colOff>127000</xdr:colOff>
      <xdr:row>33</xdr:row>
      <xdr:rowOff>150509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772894"/>
          <a:ext cx="8382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105443</xdr:rowOff>
    </xdr:from>
    <xdr:to>
      <xdr:col>81</xdr:col>
      <xdr:colOff>50800</xdr:colOff>
      <xdr:row>33</xdr:row>
      <xdr:rowOff>150509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763293"/>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105443</xdr:rowOff>
    </xdr:from>
    <xdr:to>
      <xdr:col>76</xdr:col>
      <xdr:colOff>114300</xdr:colOff>
      <xdr:row>36</xdr:row>
      <xdr:rowOff>146297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763293"/>
          <a:ext cx="889000" cy="55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146297</xdr:rowOff>
    </xdr:from>
    <xdr:to>
      <xdr:col>71</xdr:col>
      <xdr:colOff>177800</xdr:colOff>
      <xdr:row>37</xdr:row>
      <xdr:rowOff>10998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18497"/>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35976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64244</xdr:rowOff>
    </xdr:from>
    <xdr:to>
      <xdr:col>85</xdr:col>
      <xdr:colOff>177800</xdr:colOff>
      <xdr:row>33</xdr:row>
      <xdr:rowOff>165844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87121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5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99709</xdr:rowOff>
    </xdr:from>
    <xdr:to>
      <xdr:col>81</xdr:col>
      <xdr:colOff>101600</xdr:colOff>
      <xdr:row>34</xdr:row>
      <xdr:rowOff>29859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7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46386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5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54643</xdr:rowOff>
    </xdr:from>
    <xdr:to>
      <xdr:col>76</xdr:col>
      <xdr:colOff>165100</xdr:colOff>
      <xdr:row>33</xdr:row>
      <xdr:rowOff>156243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4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95497</xdr:rowOff>
    </xdr:from>
    <xdr:to>
      <xdr:col>72</xdr:col>
      <xdr:colOff>38100</xdr:colOff>
      <xdr:row>37</xdr:row>
      <xdr:rowOff>25647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42174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131648</xdr:rowOff>
    </xdr:from>
    <xdr:to>
      <xdr:col>67</xdr:col>
      <xdr:colOff>101600</xdr:colOff>
      <xdr:row>37</xdr:row>
      <xdr:rowOff>61798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78325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162171</xdr:rowOff>
    </xdr:from>
    <xdr:to>
      <xdr:col>85</xdr:col>
      <xdr:colOff>127000</xdr:colOff>
      <xdr:row>55</xdr:row>
      <xdr:rowOff>165707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91921"/>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139822</xdr:rowOff>
    </xdr:from>
    <xdr:to>
      <xdr:col>81</xdr:col>
      <xdr:colOff>50800</xdr:colOff>
      <xdr:row>55</xdr:row>
      <xdr:rowOff>162171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69572"/>
          <a:ext cx="8890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139822</xdr:rowOff>
    </xdr:from>
    <xdr:to>
      <xdr:col>76</xdr:col>
      <xdr:colOff>114300</xdr:colOff>
      <xdr:row>56</xdr:row>
      <xdr:rowOff>82390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69572"/>
          <a:ext cx="889000" cy="1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24318</xdr:rowOff>
    </xdr:from>
    <xdr:to>
      <xdr:col>71</xdr:col>
      <xdr:colOff>177800</xdr:colOff>
      <xdr:row>56</xdr:row>
      <xdr:rowOff>82390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25518"/>
          <a:ext cx="889000" cy="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114907</xdr:rowOff>
    </xdr:from>
    <xdr:to>
      <xdr:col>85</xdr:col>
      <xdr:colOff>177800</xdr:colOff>
      <xdr:row>56</xdr:row>
      <xdr:rowOff>45057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137784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111371</xdr:rowOff>
    </xdr:from>
    <xdr:to>
      <xdr:col>81</xdr:col>
      <xdr:colOff>101600</xdr:colOff>
      <xdr:row>56</xdr:row>
      <xdr:rowOff>41521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58048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89022</xdr:rowOff>
    </xdr:from>
    <xdr:to>
      <xdr:col>76</xdr:col>
      <xdr:colOff>165100</xdr:colOff>
      <xdr:row>56</xdr:row>
      <xdr:rowOff>19172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35699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31590</xdr:rowOff>
    </xdr:from>
    <xdr:to>
      <xdr:col>72</xdr:col>
      <xdr:colOff>38100</xdr:colOff>
      <xdr:row>56</xdr:row>
      <xdr:rowOff>133190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149717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144968</xdr:rowOff>
    </xdr:from>
    <xdr:to>
      <xdr:col>67</xdr:col>
      <xdr:colOff>101600</xdr:colOff>
      <xdr:row>56</xdr:row>
      <xdr:rowOff>75118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7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91645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4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10957</xdr:rowOff>
    </xdr:from>
    <xdr:to>
      <xdr:col>85</xdr:col>
      <xdr:colOff>127000</xdr:colOff>
      <xdr:row>78</xdr:row>
      <xdr:rowOff>19656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384057"/>
          <a:ext cx="8382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19656</xdr:rowOff>
    </xdr:from>
    <xdr:to>
      <xdr:col>81</xdr:col>
      <xdr:colOff>50800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92756"/>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25023</xdr:rowOff>
    </xdr:from>
    <xdr:to>
      <xdr:col>76</xdr:col>
      <xdr:colOff>114300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98123"/>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14867</xdr:rowOff>
    </xdr:from>
    <xdr:to>
      <xdr:col>71</xdr:col>
      <xdr:colOff>177800</xdr:colOff>
      <xdr:row>78</xdr:row>
      <xdr:rowOff>25023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387967"/>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131607</xdr:rowOff>
    </xdr:from>
    <xdr:to>
      <xdr:col>85</xdr:col>
      <xdr:colOff>177800</xdr:colOff>
      <xdr:row>78</xdr:row>
      <xdr:rowOff>61757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96678</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140306</xdr:rowOff>
    </xdr:from>
    <xdr:to>
      <xdr:col>81</xdr:col>
      <xdr:colOff>101600</xdr:colOff>
      <xdr:row>78</xdr:row>
      <xdr:rowOff>70456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61583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145673</xdr:rowOff>
    </xdr:from>
    <xdr:to>
      <xdr:col>72</xdr:col>
      <xdr:colOff>38100</xdr:colOff>
      <xdr:row>78</xdr:row>
      <xdr:rowOff>75823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66950</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46333" y="13440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135517</xdr:rowOff>
    </xdr:from>
    <xdr:to>
      <xdr:col>67</xdr:col>
      <xdr:colOff>101600</xdr:colOff>
      <xdr:row>78</xdr:row>
      <xdr:rowOff>65667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56794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42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39643</xdr:rowOff>
    </xdr:from>
    <xdr:to>
      <xdr:col>85</xdr:col>
      <xdr:colOff>127000</xdr:colOff>
      <xdr:row>96</xdr:row>
      <xdr:rowOff>97340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98843"/>
          <a:ext cx="838200" cy="5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97340</xdr:rowOff>
    </xdr:from>
    <xdr:to>
      <xdr:col>81</xdr:col>
      <xdr:colOff>50800</xdr:colOff>
      <xdr:row>96</xdr:row>
      <xdr:rowOff>160122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56540"/>
          <a:ext cx="889000" cy="6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160122</xdr:rowOff>
    </xdr:from>
    <xdr:to>
      <xdr:col>76</xdr:col>
      <xdr:colOff>114300</xdr:colOff>
      <xdr:row>97</xdr:row>
      <xdr:rowOff>10190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19322"/>
          <a:ext cx="889000" cy="2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10190</xdr:rowOff>
    </xdr:from>
    <xdr:to>
      <xdr:col>71</xdr:col>
      <xdr:colOff>177800</xdr:colOff>
      <xdr:row>97</xdr:row>
      <xdr:rowOff>81575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40840"/>
          <a:ext cx="889000" cy="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160293</xdr:rowOff>
    </xdr:from>
    <xdr:to>
      <xdr:col>85</xdr:col>
      <xdr:colOff>177800</xdr:colOff>
      <xdr:row>96</xdr:row>
      <xdr:rowOff>90443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11720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46540</xdr:rowOff>
    </xdr:from>
    <xdr:to>
      <xdr:col>81</xdr:col>
      <xdr:colOff>101600</xdr:colOff>
      <xdr:row>96</xdr:row>
      <xdr:rowOff>148140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164667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109322</xdr:rowOff>
    </xdr:from>
    <xdr:to>
      <xdr:col>76</xdr:col>
      <xdr:colOff>165100</xdr:colOff>
      <xdr:row>97</xdr:row>
      <xdr:rowOff>39472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30599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130840</xdr:rowOff>
    </xdr:from>
    <xdr:to>
      <xdr:col>72</xdr:col>
      <xdr:colOff>38100</xdr:colOff>
      <xdr:row>97</xdr:row>
      <xdr:rowOff>60990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52117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8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30775</xdr:rowOff>
    </xdr:from>
    <xdr:to>
      <xdr:col>67</xdr:col>
      <xdr:colOff>101600</xdr:colOff>
      <xdr:row>97</xdr:row>
      <xdr:rowOff>132375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123502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２３４，８６１円となっており、類似団体平均と比べて高くなっている。決算額全体でみると総務費のうち、ふるさと納税に要する経費が平成２７年度から増嵩していることが要因となっているが、制度の規制により今後は減少していく見込みである。また、今年度は特別定額給付金等で一時的に増加し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６６，７６９円となっており、類似団体平均と比べて高くなっているが、平成２５年度から花のまちづくりを推進し、中之条ガーデンズや中之条山の上庭園の整備に係る費用が増嵩し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消防費については住民一人当たり４１，００５円となっているが、平成３０年度から防災行政無線デジタル化移行整備事業が始まったことが要因となっている。３年間の継続事業のため今年度で終了となるため、来年度以降は以前の水準になる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新型コロナウイルス対策で臨時の財政需要が見込まれたが、交付金等の活用により大きな取り崩しをせずに済んだ。剰余金の積み立てを適正に行い、基金を減らさないように管理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また、昨年度で普通交付税の合併算定替期間が終了したが、税金などの自主財源を増加させることも難しいため、歳出を減らすことを念頭に置きながら財政運営に努めていく。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自動車教習所事業会計においては入所者が年々減少し、運営が厳しい状態になっている。人口が減っていく中での運営方法を考えていく必要がある。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また、各特別会計においては一般会計からの繰入金に依存しているとことが大きいため、自主財源の確保や、使用料の見直しなどを行っていく必要がある。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13183192</v>
      </c>
      <c r="BO4" s="433"/>
      <c r="BP4" s="433"/>
      <c r="BQ4" s="433"/>
      <c r="BR4" s="433"/>
      <c r="BS4" s="433"/>
      <c r="BT4" s="433"/>
      <c r="BU4" s="434"/>
      <c r="BV4" s="432">
        <v>11727834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11.9</v>
      </c>
      <c r="CU4" s="439"/>
      <c r="CV4" s="439"/>
      <c r="CW4" s="439"/>
      <c r="CX4" s="439"/>
      <c r="CY4" s="439"/>
      <c r="CZ4" s="439"/>
      <c r="DA4" s="440"/>
      <c r="DB4" s="438">
        <v>8.4</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12228718</v>
      </c>
      <c r="BO5" s="470"/>
      <c r="BP5" s="470"/>
      <c r="BQ5" s="470"/>
      <c r="BR5" s="470"/>
      <c r="BS5" s="470"/>
      <c r="BT5" s="470"/>
      <c r="BU5" s="471"/>
      <c r="BV5" s="469">
        <v>11055237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89.1</v>
      </c>
      <c r="CU5" s="467"/>
      <c r="CV5" s="467"/>
      <c r="CW5" s="467"/>
      <c r="CX5" s="467"/>
      <c r="CY5" s="467"/>
      <c r="CZ5" s="467"/>
      <c r="DA5" s="468"/>
      <c r="DB5" s="466">
        <v>89.5</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954474</v>
      </c>
      <c r="BO6" s="470"/>
      <c r="BP6" s="470"/>
      <c r="BQ6" s="470"/>
      <c r="BR6" s="470"/>
      <c r="BS6" s="470"/>
      <c r="BT6" s="470"/>
      <c r="BU6" s="471"/>
      <c r="BV6" s="469">
        <v>672597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92.6</v>
      </c>
      <c r="CU6" s="507"/>
      <c r="CV6" s="507"/>
      <c r="CW6" s="507"/>
      <c r="CX6" s="507"/>
      <c r="CY6" s="507"/>
      <c r="CZ6" s="507"/>
      <c r="DA6" s="508"/>
      <c r="DB6" s="506">
        <v>93.1</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181072</v>
      </c>
      <c r="BO7" s="470"/>
      <c r="BP7" s="470"/>
      <c r="BQ7" s="470"/>
      <c r="BR7" s="470"/>
      <c r="BS7" s="470"/>
      <c r="BT7" s="470"/>
      <c r="BU7" s="471"/>
      <c r="BV7" s="469">
        <v>151668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6488021</v>
      </c>
      <c r="CU7" s="470"/>
      <c r="CV7" s="470"/>
      <c r="CW7" s="470"/>
      <c r="CX7" s="470"/>
      <c r="CY7" s="470"/>
      <c r="CZ7" s="470"/>
      <c r="DA7" s="471"/>
      <c r="DB7" s="469">
        <v>6176472</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773402</v>
      </c>
      <c r="BO8" s="470"/>
      <c r="BP8" s="470"/>
      <c r="BQ8" s="470"/>
      <c r="BR8" s="470"/>
      <c r="BS8" s="470"/>
      <c r="BT8" s="470"/>
      <c r="BU8" s="471"/>
      <c r="BV8" s="469">
        <v>520929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0.38</v>
      </c>
      <c r="CU8" s="510"/>
      <c r="CV8" s="510"/>
      <c r="CW8" s="510"/>
      <c r="CX8" s="510"/>
      <c r="CY8" s="510"/>
      <c r="CZ8" s="510"/>
      <c r="DA8" s="511"/>
      <c r="DB8" s="509">
        <v>0.39</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15386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252473</v>
      </c>
      <c r="BO9" s="470"/>
      <c r="BP9" s="470"/>
      <c r="BQ9" s="470"/>
      <c r="BR9" s="470"/>
      <c r="BS9" s="470"/>
      <c r="BT9" s="470"/>
      <c r="BU9" s="471"/>
      <c r="BV9" s="469">
        <v>-215347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12.6</v>
      </c>
      <c r="CU9" s="467"/>
      <c r="CV9" s="467"/>
      <c r="CW9" s="467"/>
      <c r="CX9" s="467"/>
      <c r="CY9" s="467"/>
      <c r="CZ9" s="467"/>
      <c r="DA9" s="468"/>
      <c r="DB9" s="466">
        <v>10.8</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16850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22726</v>
      </c>
      <c r="BO10" s="470"/>
      <c r="BP10" s="470"/>
      <c r="BQ10" s="470"/>
      <c r="BR10" s="470"/>
      <c r="BS10" s="470"/>
      <c r="BT10" s="470"/>
      <c r="BU10" s="471"/>
      <c r="BV10" s="469">
        <v>408537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15553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150000</v>
      </c>
      <c r="BO12" s="470"/>
      <c r="BP12" s="470"/>
      <c r="BQ12" s="470"/>
      <c r="BR12" s="470"/>
      <c r="BS12" s="470"/>
      <c r="BT12" s="470"/>
      <c r="BU12" s="471"/>
      <c r="BV12" s="469">
        <v>653955</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15289</v>
      </c>
      <c r="S13" s="554"/>
      <c r="T13" s="554"/>
      <c r="U13" s="554"/>
      <c r="V13" s="555"/>
      <c r="W13" s="485" t="s">
        <v>140</v>
      </c>
      <c r="X13" s="486"/>
      <c r="Y13" s="486"/>
      <c r="Z13" s="486"/>
      <c r="AA13" s="486"/>
      <c r="AB13" s="476"/>
      <c r="AC13" s="520">
        <v>830</v>
      </c>
      <c r="AD13" s="521"/>
      <c r="AE13" s="521"/>
      <c r="AF13" s="521"/>
      <c r="AG13" s="563"/>
      <c r="AH13" s="520">
        <v>967</v>
      </c>
      <c r="AI13" s="521"/>
      <c r="AJ13" s="521"/>
      <c r="AK13" s="521"/>
      <c r="AL13" s="522"/>
      <c r="AM13" s="498" t="s">
        <v>141</v>
      </c>
      <c r="AN13" s="499"/>
      <c r="AO13" s="499"/>
      <c r="AP13" s="499"/>
      <c r="AQ13" s="499"/>
      <c r="AR13" s="499"/>
      <c r="AS13" s="499"/>
      <c r="AT13" s="500"/>
      <c r="AU13" s="501" t="s">
        <v>126</v>
      </c>
      <c r="AV13" s="502"/>
      <c r="AW13" s="502"/>
      <c r="AX13" s="502"/>
      <c r="AY13" s="503" t="s">
        <v>142</v>
      </c>
      <c r="AZ13" s="504"/>
      <c r="BA13" s="504"/>
      <c r="BB13" s="504"/>
      <c r="BC13" s="504"/>
      <c r="BD13" s="504"/>
      <c r="BE13" s="504"/>
      <c r="BF13" s="504"/>
      <c r="BG13" s="504"/>
      <c r="BH13" s="504"/>
      <c r="BI13" s="504"/>
      <c r="BJ13" s="504"/>
      <c r="BK13" s="504"/>
      <c r="BL13" s="504"/>
      <c r="BM13" s="505"/>
      <c r="BN13" s="469">
        <v>125199</v>
      </c>
      <c r="BO13" s="470"/>
      <c r="BP13" s="470"/>
      <c r="BQ13" s="470"/>
      <c r="BR13" s="470"/>
      <c r="BS13" s="470"/>
      <c r="BT13" s="470"/>
      <c r="BU13" s="471"/>
      <c r="BV13" s="469">
        <v>-460765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10</v>
      </c>
      <c r="CU13" s="467"/>
      <c r="CV13" s="467"/>
      <c r="CW13" s="467"/>
      <c r="CX13" s="467"/>
      <c r="CY13" s="467"/>
      <c r="CZ13" s="467"/>
      <c r="DA13" s="468"/>
      <c r="DB13" s="466">
        <v>9.3000000000000007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15782</v>
      </c>
      <c r="S14" s="554"/>
      <c r="T14" s="554"/>
      <c r="U14" s="554"/>
      <c r="V14" s="555"/>
      <c r="W14" s="459"/>
      <c r="X14" s="460"/>
      <c r="Y14" s="460"/>
      <c r="Z14" s="460"/>
      <c r="AA14" s="460"/>
      <c r="AB14" s="449"/>
      <c r="AC14" s="556">
        <v>10</v>
      </c>
      <c r="AD14" s="557"/>
      <c r="AE14" s="557"/>
      <c r="AF14" s="557"/>
      <c r="AG14" s="558"/>
      <c r="AH14" s="556">
        <v>11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147</v>
      </c>
      <c r="N15" s="561"/>
      <c r="O15" s="561"/>
      <c r="P15" s="561"/>
      <c r="Q15" s="562"/>
      <c r="R15" s="553">
        <v>15536</v>
      </c>
      <c r="S15" s="554"/>
      <c r="T15" s="554"/>
      <c r="U15" s="554"/>
      <c r="V15" s="555"/>
      <c r="W15" s="485" t="s">
        <v>148</v>
      </c>
      <c r="X15" s="486"/>
      <c r="Y15" s="486"/>
      <c r="Z15" s="486"/>
      <c r="AA15" s="486"/>
      <c r="AB15" s="476"/>
      <c r="AC15" s="520">
        <v>1922</v>
      </c>
      <c r="AD15" s="521"/>
      <c r="AE15" s="521"/>
      <c r="AF15" s="521"/>
      <c r="AG15" s="563"/>
      <c r="AH15" s="520">
        <v>2038</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2172654</v>
      </c>
      <c r="BO15" s="433"/>
      <c r="BP15" s="433"/>
      <c r="BQ15" s="433"/>
      <c r="BR15" s="433"/>
      <c r="BS15" s="433"/>
      <c r="BT15" s="433"/>
      <c r="BU15" s="434"/>
      <c r="BV15" s="432">
        <v>2047662</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23.1</v>
      </c>
      <c r="AD16" s="557"/>
      <c r="AE16" s="557"/>
      <c r="AF16" s="557"/>
      <c r="AG16" s="558"/>
      <c r="AH16" s="556">
        <v>23.1</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5692973</v>
      </c>
      <c r="BO16" s="470"/>
      <c r="BP16" s="470"/>
      <c r="BQ16" s="470"/>
      <c r="BR16" s="470"/>
      <c r="BS16" s="470"/>
      <c r="BT16" s="470"/>
      <c r="BU16" s="471"/>
      <c r="BV16" s="469">
        <v>5391755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5583</v>
      </c>
      <c r="AD17" s="521"/>
      <c r="AE17" s="521"/>
      <c r="AF17" s="521"/>
      <c r="AG17" s="563"/>
      <c r="AH17" s="520">
        <v>5812</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2725914</v>
      </c>
      <c r="BO17" s="470"/>
      <c r="BP17" s="470"/>
      <c r="BQ17" s="470"/>
      <c r="BR17" s="470"/>
      <c r="BS17" s="470"/>
      <c r="BT17" s="470"/>
      <c r="BU17" s="471"/>
      <c r="BV17" s="469">
        <v>2585740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158</v>
      </c>
      <c r="C18" s="512"/>
      <c r="D18" s="512"/>
      <c r="E18" s="584"/>
      <c r="F18" s="584"/>
      <c r="G18" s="584"/>
      <c r="H18" s="584"/>
      <c r="I18" s="584"/>
      <c r="J18" s="584"/>
      <c r="K18" s="584"/>
      <c r="L18" s="585">
        <v>439.28</v>
      </c>
      <c r="M18" s="585"/>
      <c r="N18" s="585"/>
      <c r="O18" s="585"/>
      <c r="P18" s="585"/>
      <c r="Q18" s="585"/>
      <c r="R18" s="586"/>
      <c r="S18" s="586"/>
      <c r="T18" s="586"/>
      <c r="U18" s="586"/>
      <c r="V18" s="587"/>
      <c r="W18" s="487"/>
      <c r="X18" s="488"/>
      <c r="Y18" s="488"/>
      <c r="Z18" s="488"/>
      <c r="AA18" s="488"/>
      <c r="AB18" s="479"/>
      <c r="AC18" s="588">
        <v>67</v>
      </c>
      <c r="AD18" s="589"/>
      <c r="AE18" s="589"/>
      <c r="AF18" s="589"/>
      <c r="AG18" s="590"/>
      <c r="AH18" s="588">
        <v>65.900000000000006</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5797106</v>
      </c>
      <c r="BO18" s="470"/>
      <c r="BP18" s="470"/>
      <c r="BQ18" s="470"/>
      <c r="BR18" s="470"/>
      <c r="BS18" s="470"/>
      <c r="BT18" s="470"/>
      <c r="BU18" s="471"/>
      <c r="BV18" s="469">
        <v>5684390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160</v>
      </c>
      <c r="C19" s="512"/>
      <c r="D19" s="512"/>
      <c r="E19" s="584"/>
      <c r="F19" s="584"/>
      <c r="G19" s="584"/>
      <c r="H19" s="584"/>
      <c r="I19" s="584"/>
      <c r="J19" s="584"/>
      <c r="K19" s="584"/>
      <c r="L19" s="592">
        <v>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8380451</v>
      </c>
      <c r="BO19" s="470"/>
      <c r="BP19" s="470"/>
      <c r="BQ19" s="470"/>
      <c r="BR19" s="470"/>
      <c r="BS19" s="470"/>
      <c r="BT19" s="470"/>
      <c r="BU19" s="471"/>
      <c r="BV19" s="469">
        <v>8816692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162</v>
      </c>
      <c r="C20" s="512"/>
      <c r="D20" s="512"/>
      <c r="E20" s="584"/>
      <c r="F20" s="584"/>
      <c r="G20" s="584"/>
      <c r="H20" s="584"/>
      <c r="I20" s="584"/>
      <c r="J20" s="584"/>
      <c r="K20" s="584"/>
      <c r="L20" s="592">
        <v>6352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7783323</v>
      </c>
      <c r="BO23" s="470"/>
      <c r="BP23" s="470"/>
      <c r="BQ23" s="470"/>
      <c r="BR23" s="470"/>
      <c r="BS23" s="470"/>
      <c r="BT23" s="470"/>
      <c r="BU23" s="471"/>
      <c r="BV23" s="469">
        <v>7764519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171</v>
      </c>
      <c r="F24" s="499"/>
      <c r="G24" s="499"/>
      <c r="H24" s="499"/>
      <c r="I24" s="499"/>
      <c r="J24" s="499"/>
      <c r="K24" s="500"/>
      <c r="L24" s="520">
        <v>1</v>
      </c>
      <c r="M24" s="521"/>
      <c r="N24" s="521"/>
      <c r="O24" s="521"/>
      <c r="P24" s="563"/>
      <c r="Q24" s="520">
        <v>7370</v>
      </c>
      <c r="R24" s="521"/>
      <c r="S24" s="521"/>
      <c r="T24" s="521"/>
      <c r="U24" s="521"/>
      <c r="V24" s="563"/>
      <c r="W24" s="622"/>
      <c r="X24" s="610"/>
      <c r="Y24" s="611"/>
      <c r="Z24" s="519" t="s">
        <v>172</v>
      </c>
      <c r="AA24" s="499"/>
      <c r="AB24" s="499"/>
      <c r="AC24" s="499"/>
      <c r="AD24" s="499"/>
      <c r="AE24" s="499"/>
      <c r="AF24" s="499"/>
      <c r="AG24" s="500"/>
      <c r="AH24" s="520">
        <v>174</v>
      </c>
      <c r="AI24" s="521"/>
      <c r="AJ24" s="521"/>
      <c r="AK24" s="521"/>
      <c r="AL24" s="563"/>
      <c r="AM24" s="520">
        <v>545664</v>
      </c>
      <c r="AN24" s="521"/>
      <c r="AO24" s="521"/>
      <c r="AP24" s="521"/>
      <c r="AQ24" s="521"/>
      <c r="AR24" s="563"/>
      <c r="AS24" s="520">
        <v>3136</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7388674</v>
      </c>
      <c r="BO24" s="470"/>
      <c r="BP24" s="470"/>
      <c r="BQ24" s="470"/>
      <c r="BR24" s="470"/>
      <c r="BS24" s="470"/>
      <c r="BT24" s="470"/>
      <c r="BU24" s="471"/>
      <c r="BV24" s="469">
        <v>7695578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174</v>
      </c>
      <c r="F25" s="499"/>
      <c r="G25" s="499"/>
      <c r="H25" s="499"/>
      <c r="I25" s="499"/>
      <c r="J25" s="499"/>
      <c r="K25" s="500"/>
      <c r="L25" s="520">
        <v>1</v>
      </c>
      <c r="M25" s="521"/>
      <c r="N25" s="521"/>
      <c r="O25" s="521"/>
      <c r="P25" s="563"/>
      <c r="Q25" s="520">
        <v>6010</v>
      </c>
      <c r="R25" s="521"/>
      <c r="S25" s="521"/>
      <c r="T25" s="521"/>
      <c r="U25" s="521"/>
      <c r="V25" s="563"/>
      <c r="W25" s="622"/>
      <c r="X25" s="610"/>
      <c r="Y25" s="611"/>
      <c r="Z25" s="519" t="s">
        <v>175</v>
      </c>
      <c r="AA25" s="499"/>
      <c r="AB25" s="499"/>
      <c r="AC25" s="499"/>
      <c r="AD25" s="499"/>
      <c r="AE25" s="499"/>
      <c r="AF25" s="499"/>
      <c r="AG25" s="500"/>
      <c r="AH25" s="520" t="s">
        <v>146</v>
      </c>
      <c r="AI25" s="521"/>
      <c r="AJ25" s="521"/>
      <c r="AK25" s="521"/>
      <c r="AL25" s="563"/>
      <c r="AM25" s="520" t="s">
        <v>146</v>
      </c>
      <c r="AN25" s="521"/>
      <c r="AO25" s="521"/>
      <c r="AP25" s="521"/>
      <c r="AQ25" s="521"/>
      <c r="AR25" s="563"/>
      <c r="AS25" s="520" t="s">
        <v>146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1346</v>
      </c>
      <c r="BO25" s="433"/>
      <c r="BP25" s="433"/>
      <c r="BQ25" s="433"/>
      <c r="BR25" s="433"/>
      <c r="BS25" s="433"/>
      <c r="BT25" s="433"/>
      <c r="BU25" s="434"/>
      <c r="BV25" s="432">
        <v>1624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5550</v>
      </c>
      <c r="R26" s="521"/>
      <c r="S26" s="521"/>
      <c r="T26" s="521"/>
      <c r="U26" s="521"/>
      <c r="V26" s="563"/>
      <c r="W26" s="622"/>
      <c r="X26" s="610"/>
      <c r="Y26" s="611"/>
      <c r="Z26" s="519" t="s">
        <v>178</v>
      </c>
      <c r="AA26" s="632"/>
      <c r="AB26" s="632"/>
      <c r="AC26" s="632"/>
      <c r="AD26" s="632"/>
      <c r="AE26" s="632"/>
      <c r="AF26" s="632"/>
      <c r="AG26" s="633"/>
      <c r="AH26" s="520">
        <v>14</v>
      </c>
      <c r="AI26" s="521"/>
      <c r="AJ26" s="521"/>
      <c r="AK26" s="521"/>
      <c r="AL26" s="563"/>
      <c r="AM26" s="520">
        <v>41496</v>
      </c>
      <c r="AN26" s="521"/>
      <c r="AO26" s="521"/>
      <c r="AP26" s="521"/>
      <c r="AQ26" s="521"/>
      <c r="AR26" s="563"/>
      <c r="AS26" s="520">
        <v>2964</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180</v>
      </c>
      <c r="F27" s="499"/>
      <c r="G27" s="499"/>
      <c r="H27" s="499"/>
      <c r="I27" s="499"/>
      <c r="J27" s="499"/>
      <c r="K27" s="500"/>
      <c r="L27" s="520">
        <v>1</v>
      </c>
      <c r="M27" s="521"/>
      <c r="N27" s="521"/>
      <c r="O27" s="521"/>
      <c r="P27" s="563"/>
      <c r="Q27" s="520">
        <v>3150</v>
      </c>
      <c r="R27" s="521"/>
      <c r="S27" s="521"/>
      <c r="T27" s="521"/>
      <c r="U27" s="521"/>
      <c r="V27" s="563"/>
      <c r="W27" s="622"/>
      <c r="X27" s="610"/>
      <c r="Y27" s="611"/>
      <c r="Z27" s="519" t="s">
        <v>181</v>
      </c>
      <c r="AA27" s="499"/>
      <c r="AB27" s="499"/>
      <c r="AC27" s="499"/>
      <c r="AD27" s="499"/>
      <c r="AE27" s="499"/>
      <c r="AF27" s="499"/>
      <c r="AG27" s="500"/>
      <c r="AH27" s="520">
        <v>12</v>
      </c>
      <c r="AI27" s="521"/>
      <c r="AJ27" s="521"/>
      <c r="AK27" s="521"/>
      <c r="AL27" s="563"/>
      <c r="AM27" s="520">
        <v>38870</v>
      </c>
      <c r="AN27" s="521"/>
      <c r="AO27" s="521"/>
      <c r="AP27" s="521"/>
      <c r="AQ27" s="521"/>
      <c r="AR27" s="563"/>
      <c r="AS27" s="520">
        <v>3239</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146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183</v>
      </c>
      <c r="F28" s="499"/>
      <c r="G28" s="499"/>
      <c r="H28" s="499"/>
      <c r="I28" s="499"/>
      <c r="J28" s="499"/>
      <c r="K28" s="500"/>
      <c r="L28" s="520">
        <v>1</v>
      </c>
      <c r="M28" s="521"/>
      <c r="N28" s="521"/>
      <c r="O28" s="521"/>
      <c r="P28" s="563"/>
      <c r="Q28" s="520">
        <v>2550</v>
      </c>
      <c r="R28" s="521"/>
      <c r="S28" s="521"/>
      <c r="T28" s="521"/>
      <c r="U28" s="521"/>
      <c r="V28" s="563"/>
      <c r="W28" s="622"/>
      <c r="X28" s="610"/>
      <c r="Y28" s="611"/>
      <c r="Z28" s="519" t="s">
        <v>184</v>
      </c>
      <c r="AA28" s="499"/>
      <c r="AB28" s="499"/>
      <c r="AC28" s="499"/>
      <c r="AD28" s="499"/>
      <c r="AE28" s="499"/>
      <c r="AF28" s="499"/>
      <c r="AG28" s="500"/>
      <c r="AH28" s="520" t="s">
        <v>185</v>
      </c>
      <c r="AI28" s="521"/>
      <c r="AJ28" s="521"/>
      <c r="AK28" s="521"/>
      <c r="AL28" s="563"/>
      <c r="AM28" s="520" t="s">
        <v>146</v>
      </c>
      <c r="AN28" s="521"/>
      <c r="AO28" s="521"/>
      <c r="AP28" s="521"/>
      <c r="AQ28" s="521"/>
      <c r="AR28" s="563"/>
      <c r="AS28" s="520" t="s">
        <v>185</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7704936</v>
      </c>
      <c r="BO28" s="433"/>
      <c r="BP28" s="433"/>
      <c r="BQ28" s="433"/>
      <c r="BR28" s="433"/>
      <c r="BS28" s="433"/>
      <c r="BT28" s="433"/>
      <c r="BU28" s="434"/>
      <c r="BV28" s="432">
        <v>7832210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187</v>
      </c>
      <c r="F29" s="499"/>
      <c r="G29" s="499"/>
      <c r="H29" s="499"/>
      <c r="I29" s="499"/>
      <c r="J29" s="499"/>
      <c r="K29" s="500"/>
      <c r="L29" s="520">
        <v>13</v>
      </c>
      <c r="M29" s="521"/>
      <c r="N29" s="521"/>
      <c r="O29" s="521"/>
      <c r="P29" s="563"/>
      <c r="Q29" s="520">
        <v>2350</v>
      </c>
      <c r="R29" s="521"/>
      <c r="S29" s="521"/>
      <c r="T29" s="521"/>
      <c r="U29" s="521"/>
      <c r="V29" s="563"/>
      <c r="W29" s="623"/>
      <c r="X29" s="624"/>
      <c r="Y29" s="625"/>
      <c r="Z29" s="519" t="s">
        <v>188</v>
      </c>
      <c r="AA29" s="499"/>
      <c r="AB29" s="499"/>
      <c r="AC29" s="499"/>
      <c r="AD29" s="499"/>
      <c r="AE29" s="499"/>
      <c r="AF29" s="499"/>
      <c r="AG29" s="500"/>
      <c r="AH29" s="520">
        <v>186</v>
      </c>
      <c r="AI29" s="521"/>
      <c r="AJ29" s="521"/>
      <c r="AK29" s="521"/>
      <c r="AL29" s="563"/>
      <c r="AM29" s="520">
        <v>584534</v>
      </c>
      <c r="AN29" s="521"/>
      <c r="AO29" s="521"/>
      <c r="AP29" s="521"/>
      <c r="AQ29" s="521"/>
      <c r="AR29" s="563"/>
      <c r="AS29" s="520">
        <v>3143</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571127</v>
      </c>
      <c r="BO29" s="470"/>
      <c r="BP29" s="470"/>
      <c r="BQ29" s="470"/>
      <c r="BR29" s="470"/>
      <c r="BS29" s="470"/>
      <c r="BT29" s="470"/>
      <c r="BU29" s="471"/>
      <c r="BV29" s="469">
        <v>657618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1459692</v>
      </c>
      <c r="BO30" s="646"/>
      <c r="BP30" s="646"/>
      <c r="BQ30" s="646"/>
      <c r="BR30" s="646"/>
      <c r="BS30" s="646"/>
      <c r="BT30" s="646"/>
      <c r="BU30" s="647"/>
      <c r="BV30" s="645">
        <v>1860214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自動車教習所事業会計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14</v>
      </c>
      <c r="BX34" s="658"/>
      <c r="BY34" s="659" t="str">
        <f>IF('各会計、関係団体の財政状況及び健全化判断比率'!B68="","",'各会計、関係団体の財政状況及び健全化判断比率'!B68)</f>
        <v>吾妻東部衛生施設組合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24</v>
      </c>
      <c r="CP34" s="658"/>
      <c r="CQ34" s="659" t="str">
        <f>IF('各会計、関係団体の財政状況及び健全化判断比率'!BS7="","",'各会計、関係団体の財政状況及び健全化判断比率'!BS7)</f>
        <v>中之条町土地開発公社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四万へき地診療所事業特別会計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上水道事業会計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IF('各会計、関係団体の財政状況及び健全化判断比率'!B36="","",'各会計、関係団体の財政状況及び健全化判断比率'!B36)</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15</v>
      </c>
      <c r="BX35" s="658"/>
      <c r="BY35" s="659" t="str">
        <f>IF('各会計、関係団体の財政状況及び健全化判断比率'!B69="","",'各会計、関係団体の財政状況及び健全化判断比率'!B69)</f>
        <v>吾妻広域町村圏振興整備組合（一般会計）</v>
      </c>
      <c r="BZ35" s="659"/>
      <c r="CA35" s="659"/>
      <c r="CB35" s="659"/>
      <c r="CC35" s="659"/>
      <c r="CD35" s="659"/>
      <c r="CE35" s="659"/>
      <c r="CF35" s="659"/>
      <c r="CG35" s="659"/>
      <c r="CH35" s="659"/>
      <c r="CI35" s="659"/>
      <c r="CJ35" s="659"/>
      <c r="CK35" s="659"/>
      <c r="CL35" s="659"/>
      <c r="CM35" s="659"/>
      <c r="CN35" s="214"/>
      <c r="CO35" s="658">
        <f t="shared" ref="CO35:CO43" si="3">IF(CQ35="","",CO34+1)</f>
        <v>25</v>
      </c>
      <c r="CP35" s="658"/>
      <c r="CQ35" s="659" t="str">
        <f>IF('各会計、関係団体の財政状況及び健全化判断比率'!BS8="","",'各会計、関係団体の財政状況及び健全化判断比率'!BS8)</f>
        <v>中之条電力</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簡易水道事業会計</v>
      </c>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IF('各会計、関係団体の財政状況及び健全化判断比率'!B37="","",'各会計、関係団体の財政状況及び健全化判断比率'!B37)</f>
        <v>簡易水道事業特別会計</v>
      </c>
      <c r="BH36" s="659"/>
      <c r="BI36" s="659"/>
      <c r="BJ36" s="659"/>
      <c r="BK36" s="659"/>
      <c r="BL36" s="659"/>
      <c r="BM36" s="659"/>
      <c r="BN36" s="659"/>
      <c r="BO36" s="659"/>
      <c r="BP36" s="659"/>
      <c r="BQ36" s="659"/>
      <c r="BR36" s="659"/>
      <c r="BS36" s="659"/>
      <c r="BT36" s="659"/>
      <c r="BU36" s="659"/>
      <c r="BV36" s="214"/>
      <c r="BW36" s="658">
        <f t="shared" si="2"/>
        <v>16</v>
      </c>
      <c r="BX36" s="658"/>
      <c r="BY36" s="659" t="str">
        <f>IF('各会計、関係団体の財政状況及び健全化判断比率'!B70="","",'各会計、関係団体の財政状況及び健全化判断比率'!B70)</f>
        <v>吾妻広域町村圏振興整備組合（病院事業）</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介護老人保健施設ゆうあい荘事業特別会計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13</v>
      </c>
      <c r="BF37" s="658"/>
      <c r="BG37" s="659" t="str">
        <f>IF('各会計、関係団体の財政状況及び健全化判断比率'!B38="","",'各会計、関係団体の財政状況及び健全化判断比率'!B38)</f>
        <v>発電事業特別会計</v>
      </c>
      <c r="BH37" s="659"/>
      <c r="BI37" s="659"/>
      <c r="BJ37" s="659"/>
      <c r="BK37" s="659"/>
      <c r="BL37" s="659"/>
      <c r="BM37" s="659"/>
      <c r="BN37" s="659"/>
      <c r="BO37" s="659"/>
      <c r="BP37" s="659"/>
      <c r="BQ37" s="659"/>
      <c r="BR37" s="659"/>
      <c r="BS37" s="659"/>
      <c r="BT37" s="659"/>
      <c r="BU37" s="659"/>
      <c r="BV37" s="214"/>
      <c r="BW37" s="658">
        <f t="shared" si="2"/>
        <v>17</v>
      </c>
      <c r="BX37" s="658"/>
      <c r="BY37" s="659" t="str">
        <f>IF('各会計、関係団体の財政状況及び健全化判断比率'!B71="","",'各会計、関係団体の財政状況及び健全化判断比率'!B71)</f>
        <v>群馬県後期高齢者医療広域連合（一般会計）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18</v>
      </c>
      <c r="BX38" s="658"/>
      <c r="BY38" s="659" t="str">
        <f>IF('各会計、関係団体の財政状況及び健全化判断比率'!B72="","",'各会計、関係団体の財政状況及び健全化判断比率'!B72)</f>
        <v>群馬県後期高齢者医療広域連合（事業会計）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19</v>
      </c>
      <c r="BX39" s="658"/>
      <c r="BY39" s="659" t="str">
        <f>IF('各会計、関係団体の財政状況及び健全化判断比率'!B73="","",'各会計、関係団体の財政状況及び健全化判断比率'!B73)</f>
        <v>群馬県市町村総合事務組合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20</v>
      </c>
      <c r="BX40" s="658"/>
      <c r="BY40" s="659" t="str">
        <f>IF('各会計、関係団体の財政状況及び健全化判断比率'!B74="","",'各会計、関係団体の財政状況及び健全化判断比率'!B74)</f>
        <v>群馬県市町村会館管理組合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21</v>
      </c>
      <c r="BX41" s="658"/>
      <c r="BY41" s="659" t="str">
        <f>IF('各会計、関係団体の財政状況及び健全化判断比率'!B75="","",'各会計、関係団体の財政状況及び健全化判断比率'!B75)</f>
        <v>烏帽子山植林組合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22</v>
      </c>
      <c r="BX42" s="658"/>
      <c r="BY42" s="659" t="str">
        <f>IF('各会計、関係団体の財政状況及び健全化判断比率'!B76="","",'各会計、関係団体の財政状況及び健全化判断比率'!B76)</f>
        <v>西吾妻福祉病院組合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23</v>
      </c>
      <c r="BX43" s="658"/>
      <c r="BY43" s="659" t="str">
        <f>IF('各会計、関係団体の財政状況及び健全化判断比率'!B77="","",'各会計、関係団体の財政状況及び健全化判断比率'!B77)</f>
        <v>西吾妻環境衛生施設組合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K1+0Uj5ERk6RuMvjXoDt8l+BNWV3pMZuX2OnvHTHZ+zdzgMz/Bi4eW3ZbWZNCZ464aWRasXcZLUIPPw45Iny5A==" saltValue="nz+8MB1o7A4Atubp+2Ho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50" t="s">
        <v>572</v>
      </c>
      <c r="D34" s="1250"/>
      <c r="E34" s="1251"/>
      <c r="F34" s="32">
        <v>8.11</v>
      </c>
      <c r="G34" s="33">
        <v>9.26</v>
      </c>
      <c r="H34" s="33">
        <v>11.83</v>
      </c>
      <c r="I34" s="33">
        <v>8.27</v>
      </c>
      <c r="J34" s="34">
        <v>11.78</v>
      </c>
      <c r="K34" s="22"/>
      <c r="L34" s="22"/>
      <c r="M34" s="22"/>
      <c r="N34" s="22"/>
      <c r="O34" s="22"/>
      <c r="P34" s="22"/>
    </row>
    <row r="35" spans="1:16" ht="39" customHeight="1" x14ac:dyDescent="0.2">
      <c r="A35" s="22"/>
      <c r="B35" s="35"/>
      <c r="C35" s="1244" t="s">
        <v>573</v>
      </c>
      <c r="D35" s="1245"/>
      <c r="E35" s="1246"/>
      <c r="F35" s="36">
        <v>4.59</v>
      </c>
      <c r="G35" s="37">
        <v>5.0999999999999996</v>
      </c>
      <c r="H35" s="37">
        <v>5.69</v>
      </c>
      <c r="I35" s="37">
        <v>5.52</v>
      </c>
      <c r="J35" s="38">
        <v>5.55</v>
      </c>
      <c r="K35" s="22"/>
      <c r="L35" s="22"/>
      <c r="M35" s="22"/>
      <c r="N35" s="22"/>
      <c r="O35" s="22"/>
      <c r="P35" s="22"/>
    </row>
    <row r="36" spans="1:16" ht="39" customHeight="1" x14ac:dyDescent="0.2">
      <c r="A36" s="22"/>
      <c r="B36" s="35"/>
      <c r="C36" s="1244" t="s">
        <v>574</v>
      </c>
      <c r="D36" s="1245"/>
      <c r="E36" s="1246"/>
      <c r="F36" s="36">
        <v>5.58</v>
      </c>
      <c r="G36" s="37">
        <v>5.5</v>
      </c>
      <c r="H36" s="37">
        <v>5.51</v>
      </c>
      <c r="I36" s="37">
        <v>5.03</v>
      </c>
      <c r="J36" s="38">
        <v>4.22</v>
      </c>
      <c r="K36" s="22"/>
      <c r="L36" s="22"/>
      <c r="M36" s="22"/>
      <c r="N36" s="22"/>
      <c r="O36" s="22"/>
      <c r="P36" s="22"/>
    </row>
    <row r="37" spans="1:16" ht="39" customHeight="1" x14ac:dyDescent="0.2">
      <c r="A37" s="22"/>
      <c r="B37" s="35"/>
      <c r="C37" s="1244" t="s">
        <v>575</v>
      </c>
      <c r="D37" s="1245"/>
      <c r="E37" s="1246"/>
      <c r="F37" s="36">
        <v>1.95</v>
      </c>
      <c r="G37" s="37">
        <v>1.06</v>
      </c>
      <c r="H37" s="37">
        <v>1.32</v>
      </c>
      <c r="I37" s="37">
        <v>1.44</v>
      </c>
      <c r="J37" s="38">
        <v>1.93</v>
      </c>
      <c r="K37" s="22"/>
      <c r="L37" s="22"/>
      <c r="M37" s="22"/>
      <c r="N37" s="22"/>
      <c r="O37" s="22"/>
      <c r="P37" s="22"/>
    </row>
    <row r="38" spans="1:16" ht="39" customHeight="1" x14ac:dyDescent="0.2">
      <c r="A38" s="22"/>
      <c r="B38" s="35"/>
      <c r="C38" s="1244" t="s">
        <v>576</v>
      </c>
      <c r="D38" s="1245"/>
      <c r="E38" s="1246"/>
      <c r="F38" s="36">
        <v>2.4700000000000002</v>
      </c>
      <c r="G38" s="37">
        <v>1.98</v>
      </c>
      <c r="H38" s="37">
        <v>1.8</v>
      </c>
      <c r="I38" s="37">
        <v>1.68</v>
      </c>
      <c r="J38" s="38">
        <v>1.7</v>
      </c>
      <c r="K38" s="22"/>
      <c r="L38" s="22"/>
      <c r="M38" s="22"/>
      <c r="N38" s="22"/>
      <c r="O38" s="22"/>
      <c r="P38" s="22"/>
    </row>
    <row r="39" spans="1:16" ht="39" customHeight="1" x14ac:dyDescent="0.2">
      <c r="A39" s="22"/>
      <c r="B39" s="35"/>
      <c r="C39" s="1244" t="s">
        <v>577</v>
      </c>
      <c r="D39" s="1245"/>
      <c r="E39" s="1246"/>
      <c r="F39" s="36">
        <v>0.47</v>
      </c>
      <c r="G39" s="37">
        <v>0.41</v>
      </c>
      <c r="H39" s="37">
        <v>0.26</v>
      </c>
      <c r="I39" s="37">
        <v>0.57999999999999996</v>
      </c>
      <c r="J39" s="38">
        <v>0.88</v>
      </c>
      <c r="K39" s="22"/>
      <c r="L39" s="22"/>
      <c r="M39" s="22"/>
      <c r="N39" s="22"/>
      <c r="O39" s="22"/>
      <c r="P39" s="22"/>
    </row>
    <row r="40" spans="1:16" ht="39" customHeight="1" x14ac:dyDescent="0.2">
      <c r="A40" s="22"/>
      <c r="B40" s="35"/>
      <c r="C40" s="1244" t="s">
        <v>578</v>
      </c>
      <c r="D40" s="1245"/>
      <c r="E40" s="1246"/>
      <c r="F40" s="36">
        <v>0.52</v>
      </c>
      <c r="G40" s="37">
        <v>0.88</v>
      </c>
      <c r="H40" s="37">
        <v>0.84</v>
      </c>
      <c r="I40" s="37">
        <v>0.89</v>
      </c>
      <c r="J40" s="38">
        <v>0.85</v>
      </c>
      <c r="K40" s="22"/>
      <c r="L40" s="22"/>
      <c r="M40" s="22"/>
      <c r="N40" s="22"/>
      <c r="O40" s="22"/>
      <c r="P40" s="22"/>
    </row>
    <row r="41" spans="1:16" ht="39" customHeight="1" x14ac:dyDescent="0.2">
      <c r="A41" s="22"/>
      <c r="B41" s="35"/>
      <c r="C41" s="1244" t="s">
        <v>579</v>
      </c>
      <c r="D41" s="1245"/>
      <c r="E41" s="1246"/>
      <c r="F41" s="36">
        <v>0.28000000000000003</v>
      </c>
      <c r="G41" s="37">
        <v>0.62</v>
      </c>
      <c r="H41" s="37">
        <v>0.82</v>
      </c>
      <c r="I41" s="37">
        <v>0.86</v>
      </c>
      <c r="J41" s="38">
        <v>0.82</v>
      </c>
      <c r="K41" s="22"/>
      <c r="L41" s="22"/>
      <c r="M41" s="22"/>
      <c r="N41" s="22"/>
      <c r="O41" s="22"/>
      <c r="P41" s="22"/>
    </row>
    <row r="42" spans="1:16" ht="39" customHeight="1" x14ac:dyDescent="0.2">
      <c r="A42" s="22"/>
      <c r="B42" s="39"/>
      <c r="C42" s="1244" t="s">
        <v>580</v>
      </c>
      <c r="D42" s="1245"/>
      <c r="E42" s="1246"/>
      <c r="F42" s="36" t="s">
        <v>525</v>
      </c>
      <c r="G42" s="37" t="s">
        <v>525</v>
      </c>
      <c r="H42" s="37" t="s">
        <v>525</v>
      </c>
      <c r="I42" s="37" t="s">
        <v>525</v>
      </c>
      <c r="J42" s="38" t="s">
        <v>525</v>
      </c>
      <c r="K42" s="22"/>
      <c r="L42" s="22"/>
      <c r="M42" s="22"/>
      <c r="N42" s="22"/>
      <c r="O42" s="22"/>
      <c r="P42" s="22"/>
    </row>
    <row r="43" spans="1:16" ht="39" customHeight="1" thickBot="1" x14ac:dyDescent="0.25">
      <c r="A43" s="22"/>
      <c r="B43" s="40"/>
      <c r="C43" s="1247" t="s">
        <v>581</v>
      </c>
      <c r="D43" s="1248"/>
      <c r="E43" s="1249"/>
      <c r="F43" s="41">
        <v>1.25</v>
      </c>
      <c r="G43" s="42">
        <v>1.37</v>
      </c>
      <c r="H43" s="42">
        <v>0.88</v>
      </c>
      <c r="I43" s="42">
        <v>0.89</v>
      </c>
      <c r="J43" s="43">
        <v>0.77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YiYHdQBwULmDcBZBI3bWg8agdX989dNuI2NRG5S196hicQpGQYIl7MQwdsV75KQhGWJKF5ngkiyY5NSO7AWTA==" saltValue="wpZeTa9gyhnujh2zoXFX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673</v>
      </c>
      <c r="L45" s="60">
        <v>817</v>
      </c>
      <c r="M45" s="60">
        <v>846</v>
      </c>
      <c r="N45" s="60">
        <v>956</v>
      </c>
      <c r="O45" s="61">
        <v>1060</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2">
      <c r="A48" s="48"/>
      <c r="B48" s="1254"/>
      <c r="C48" s="1255"/>
      <c r="D48" s="62"/>
      <c r="E48" s="1260" t="s">
        <v>15</v>
      </c>
      <c r="F48" s="1260"/>
      <c r="G48" s="1260"/>
      <c r="H48" s="1260"/>
      <c r="I48" s="1260"/>
      <c r="J48" s="1261"/>
      <c r="K48" s="63">
        <v>429</v>
      </c>
      <c r="L48" s="64">
        <v>459</v>
      </c>
      <c r="M48" s="64">
        <v>456</v>
      </c>
      <c r="N48" s="64">
        <v>460</v>
      </c>
      <c r="O48" s="65">
        <v>470</v>
      </c>
      <c r="P48" s="48"/>
      <c r="Q48" s="48"/>
      <c r="R48" s="48"/>
      <c r="S48" s="48"/>
      <c r="T48" s="48"/>
      <c r="U48" s="48"/>
    </row>
    <row r="49" spans="1:21" ht="30.75" customHeight="1" x14ac:dyDescent="0.2">
      <c r="A49" s="48"/>
      <c r="B49" s="1254"/>
      <c r="C49" s="1255"/>
      <c r="D49" s="62"/>
      <c r="E49" s="1260" t="s">
        <v>16</v>
      </c>
      <c r="F49" s="1260"/>
      <c r="G49" s="1260"/>
      <c r="H49" s="1260"/>
      <c r="I49" s="1260"/>
      <c r="J49" s="1261"/>
      <c r="K49" s="63">
        <v>98</v>
      </c>
      <c r="L49" s="64">
        <v>102</v>
      </c>
      <c r="M49" s="64">
        <v>100</v>
      </c>
      <c r="N49" s="64">
        <v>99</v>
      </c>
      <c r="O49" s="65">
        <v>100</v>
      </c>
      <c r="P49" s="48"/>
      <c r="Q49" s="48"/>
      <c r="R49" s="48"/>
      <c r="S49" s="48"/>
      <c r="T49" s="48"/>
      <c r="U49" s="48"/>
    </row>
    <row r="50" spans="1:21" ht="30.75" customHeight="1" x14ac:dyDescent="0.2">
      <c r="A50" s="48"/>
      <c r="B50" s="1254"/>
      <c r="C50" s="1255"/>
      <c r="D50" s="62"/>
      <c r="E50" s="1260" t="s">
        <v>17</v>
      </c>
      <c r="F50" s="1260"/>
      <c r="G50" s="1260"/>
      <c r="H50" s="1260"/>
      <c r="I50" s="1260"/>
      <c r="J50" s="1261"/>
      <c r="K50" s="63">
        <v>33</v>
      </c>
      <c r="L50" s="64">
        <v>33</v>
      </c>
      <c r="M50" s="64">
        <v>33</v>
      </c>
      <c r="N50" s="64">
        <v>33</v>
      </c>
      <c r="O50" s="65">
        <v>0</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928</v>
      </c>
      <c r="L52" s="64">
        <v>961</v>
      </c>
      <c r="M52" s="64">
        <v>958</v>
      </c>
      <c r="N52" s="64">
        <v>1010</v>
      </c>
      <c r="O52" s="65">
        <v>1044</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305</v>
      </c>
      <c r="L53" s="69">
        <v>450</v>
      </c>
      <c r="M53" s="69">
        <v>477</v>
      </c>
      <c r="N53" s="69">
        <v>538</v>
      </c>
      <c r="O53" s="70">
        <v>586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3">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hARml4VNyYuKkYrBm2TqHhTLL+kJauH7o4dg7C8onvCI+gIBNtyGYoOGHwLQUMRI6L5oY98uUA2fKAa12GOOw==" saltValue="HInOnsFYh7OwDHwjt2ub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78" t="s">
        <v>30</v>
      </c>
      <c r="C41" s="1279"/>
      <c r="D41" s="102"/>
      <c r="E41" s="1284" t="s">
        <v>31</v>
      </c>
      <c r="F41" s="1284"/>
      <c r="G41" s="1284"/>
      <c r="H41" s="1285"/>
      <c r="I41" s="103">
        <v>7041</v>
      </c>
      <c r="J41" s="104">
        <v>6994</v>
      </c>
      <c r="K41" s="104">
        <v>7568</v>
      </c>
      <c r="L41" s="104">
        <v>7765</v>
      </c>
      <c r="M41" s="105">
        <v>7783</v>
      </c>
    </row>
    <row r="42" spans="2:13" ht="27.75" customHeight="1" x14ac:dyDescent="0.2">
      <c r="B42" s="1280"/>
      <c r="C42" s="1281"/>
      <c r="D42" s="106"/>
      <c r="E42" s="1286" t="s">
        <v>32</v>
      </c>
      <c r="F42" s="1286"/>
      <c r="G42" s="1286"/>
      <c r="H42" s="1287"/>
      <c r="I42" s="107">
        <v>107</v>
      </c>
      <c r="J42" s="108">
        <v>73</v>
      </c>
      <c r="K42" s="108">
        <v>33</v>
      </c>
      <c r="L42" s="108">
        <v>2</v>
      </c>
      <c r="M42" s="109">
        <v>1</v>
      </c>
    </row>
    <row r="43" spans="2:13" ht="27.75" customHeight="1" x14ac:dyDescent="0.2">
      <c r="B43" s="1280"/>
      <c r="C43" s="1281"/>
      <c r="D43" s="106"/>
      <c r="E43" s="1286" t="s">
        <v>33</v>
      </c>
      <c r="F43" s="1286"/>
      <c r="G43" s="1286"/>
      <c r="H43" s="1287"/>
      <c r="I43" s="107">
        <v>6392</v>
      </c>
      <c r="J43" s="108">
        <v>6213</v>
      </c>
      <c r="K43" s="108">
        <v>5911</v>
      </c>
      <c r="L43" s="108">
        <v>5584</v>
      </c>
      <c r="M43" s="109">
        <v>5225</v>
      </c>
    </row>
    <row r="44" spans="2:13" ht="27.75" customHeight="1" x14ac:dyDescent="0.2">
      <c r="B44" s="1280"/>
      <c r="C44" s="1281"/>
      <c r="D44" s="106"/>
      <c r="E44" s="1286" t="s">
        <v>34</v>
      </c>
      <c r="F44" s="1286"/>
      <c r="G44" s="1286"/>
      <c r="H44" s="1287"/>
      <c r="I44" s="107">
        <v>700</v>
      </c>
      <c r="J44" s="108">
        <v>623</v>
      </c>
      <c r="K44" s="108">
        <v>544</v>
      </c>
      <c r="L44" s="108">
        <v>539</v>
      </c>
      <c r="M44" s="109">
        <v>562</v>
      </c>
    </row>
    <row r="45" spans="2:13" ht="27.75" customHeight="1" x14ac:dyDescent="0.2">
      <c r="B45" s="1280"/>
      <c r="C45" s="1281"/>
      <c r="D45" s="106"/>
      <c r="E45" s="1286" t="s">
        <v>35</v>
      </c>
      <c r="F45" s="1286"/>
      <c r="G45" s="1286"/>
      <c r="H45" s="1287"/>
      <c r="I45" s="107">
        <v>2611</v>
      </c>
      <c r="J45" s="108">
        <v>2582</v>
      </c>
      <c r="K45" s="108">
        <v>2467</v>
      </c>
      <c r="L45" s="108">
        <v>2478</v>
      </c>
      <c r="M45" s="109">
        <v>2502</v>
      </c>
    </row>
    <row r="46" spans="2:13" ht="27.75" customHeight="1" x14ac:dyDescent="0.2">
      <c r="B46" s="1280"/>
      <c r="C46" s="1281"/>
      <c r="D46" s="110"/>
      <c r="E46" s="1286" t="s">
        <v>36</v>
      </c>
      <c r="F46" s="1286"/>
      <c r="G46" s="1286"/>
      <c r="H46" s="1287"/>
      <c r="I46" s="107">
        <v>6</v>
      </c>
      <c r="J46" s="108">
        <v>4</v>
      </c>
      <c r="K46" s="108">
        <v>1</v>
      </c>
      <c r="L46" s="108">
        <v>8</v>
      </c>
      <c r="M46" s="109" t="s">
        <v>525</v>
      </c>
    </row>
    <row r="47" spans="2:13" ht="27.75" customHeight="1" x14ac:dyDescent="0.2">
      <c r="B47" s="1280"/>
      <c r="C47" s="1281"/>
      <c r="D47" s="111"/>
      <c r="E47" s="1288" t="s">
        <v>37</v>
      </c>
      <c r="F47" s="1289"/>
      <c r="G47" s="1289"/>
      <c r="H47" s="1290"/>
      <c r="I47" s="107" t="s">
        <v>525</v>
      </c>
      <c r="J47" s="108" t="s">
        <v>525</v>
      </c>
      <c r="K47" s="108" t="s">
        <v>525</v>
      </c>
      <c r="L47" s="108" t="s">
        <v>525</v>
      </c>
      <c r="M47" s="109" t="s">
        <v>525</v>
      </c>
    </row>
    <row r="48" spans="2:13" ht="27.75" customHeight="1" x14ac:dyDescent="0.2">
      <c r="B48" s="1280"/>
      <c r="C48" s="1281"/>
      <c r="D48" s="106"/>
      <c r="E48" s="1286" t="s">
        <v>38</v>
      </c>
      <c r="F48" s="1286"/>
      <c r="G48" s="1286"/>
      <c r="H48" s="1287"/>
      <c r="I48" s="107" t="s">
        <v>525</v>
      </c>
      <c r="J48" s="108" t="s">
        <v>525</v>
      </c>
      <c r="K48" s="108" t="s">
        <v>525</v>
      </c>
      <c r="L48" s="108" t="s">
        <v>525</v>
      </c>
      <c r="M48" s="109" t="s">
        <v>525</v>
      </c>
    </row>
    <row r="49" spans="2:13" ht="27.75" customHeight="1" x14ac:dyDescent="0.2">
      <c r="B49" s="1282"/>
      <c r="C49" s="1283"/>
      <c r="D49" s="106"/>
      <c r="E49" s="1286" t="s">
        <v>39</v>
      </c>
      <c r="F49" s="1286"/>
      <c r="G49" s="1286"/>
      <c r="H49" s="1287"/>
      <c r="I49" s="107" t="s">
        <v>525</v>
      </c>
      <c r="J49" s="108" t="s">
        <v>525</v>
      </c>
      <c r="K49" s="108" t="s">
        <v>525</v>
      </c>
      <c r="L49" s="108" t="s">
        <v>525</v>
      </c>
      <c r="M49" s="109" t="s">
        <v>525</v>
      </c>
    </row>
    <row r="50" spans="2:13" ht="27.75" customHeight="1" x14ac:dyDescent="0.2">
      <c r="B50" s="1291" t="s">
        <v>40</v>
      </c>
      <c r="C50" s="1292"/>
      <c r="D50" s="112"/>
      <c r="E50" s="1286" t="s">
        <v>41</v>
      </c>
      <c r="F50" s="1286"/>
      <c r="G50" s="1286"/>
      <c r="H50" s="1287"/>
      <c r="I50" s="107">
        <v>10170</v>
      </c>
      <c r="J50" s="108">
        <v>10626</v>
      </c>
      <c r="K50" s="108">
        <v>10627</v>
      </c>
      <c r="L50" s="108">
        <v>10893</v>
      </c>
      <c r="M50" s="109">
        <v>10361</v>
      </c>
    </row>
    <row r="51" spans="2:13" ht="27.75" customHeight="1" x14ac:dyDescent="0.2">
      <c r="B51" s="1280"/>
      <c r="C51" s="1281"/>
      <c r="D51" s="106"/>
      <c r="E51" s="1286" t="s">
        <v>42</v>
      </c>
      <c r="F51" s="1286"/>
      <c r="G51" s="1286"/>
      <c r="H51" s="1287"/>
      <c r="I51" s="107">
        <v>483</v>
      </c>
      <c r="J51" s="108">
        <v>432</v>
      </c>
      <c r="K51" s="108">
        <v>396</v>
      </c>
      <c r="L51" s="108">
        <v>348</v>
      </c>
      <c r="M51" s="109">
        <v>326</v>
      </c>
    </row>
    <row r="52" spans="2:13" ht="27.75" customHeight="1" x14ac:dyDescent="0.2">
      <c r="B52" s="1282"/>
      <c r="C52" s="1283"/>
      <c r="D52" s="106"/>
      <c r="E52" s="1286" t="s">
        <v>43</v>
      </c>
      <c r="F52" s="1286"/>
      <c r="G52" s="1286"/>
      <c r="H52" s="1287"/>
      <c r="I52" s="107">
        <v>10282</v>
      </c>
      <c r="J52" s="108">
        <v>10262</v>
      </c>
      <c r="K52" s="108">
        <v>9888</v>
      </c>
      <c r="L52" s="108">
        <v>10449</v>
      </c>
      <c r="M52" s="109">
        <v>10418</v>
      </c>
    </row>
    <row r="53" spans="2:13" ht="27.75" customHeight="1" thickBot="1" x14ac:dyDescent="0.25">
      <c r="B53" s="1293" t="s">
        <v>44</v>
      </c>
      <c r="C53" s="1294"/>
      <c r="D53" s="113"/>
      <c r="E53" s="1295" t="s">
        <v>45</v>
      </c>
      <c r="F53" s="1295"/>
      <c r="G53" s="1295"/>
      <c r="H53" s="1296"/>
      <c r="I53" s="114">
        <v>-4078</v>
      </c>
      <c r="J53" s="115">
        <v>-4830</v>
      </c>
      <c r="K53" s="115">
        <v>-4386</v>
      </c>
      <c r="L53" s="115">
        <v>-5315</v>
      </c>
      <c r="M53" s="116">
        <v>-5031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zReAwSQeHyOz8dbFkqk4bqDcAjV1T+nGVFydy+SsN69/y/sUwJlWJTGOuGmKik/4n6orSsawFzxazooMdEoKw==" saltValue="cVUfp4RngY5za5/PRvWv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568</v>
      </c>
      <c r="G54" s="125" t="s">
        <v>569</v>
      </c>
      <c r="H54" s="126" t="s">
        <v>570</v>
      </c>
    </row>
    <row r="55" spans="2:8" ht="52.5" customHeight="1" x14ac:dyDescent="0.2">
      <c r="B55" s="127"/>
      <c r="C55" s="1305" t="s">
        <v>48</v>
      </c>
      <c r="D55" s="1305"/>
      <c r="E55" s="1306"/>
      <c r="F55" s="128">
        <v>8078</v>
      </c>
      <c r="G55" s="128">
        <v>7832</v>
      </c>
      <c r="H55" s="129">
        <v>7705</v>
      </c>
    </row>
    <row r="56" spans="2:8" ht="52.5" customHeight="1" x14ac:dyDescent="0.2">
      <c r="B56" s="130"/>
      <c r="C56" s="1307" t="s">
        <v>49</v>
      </c>
      <c r="D56" s="1307"/>
      <c r="E56" s="1308"/>
      <c r="F56" s="131">
        <v>657</v>
      </c>
      <c r="G56" s="131">
        <v>658</v>
      </c>
      <c r="H56" s="132">
        <v>571</v>
      </c>
    </row>
    <row r="57" spans="2:8" ht="53.25" customHeight="1" x14ac:dyDescent="0.2">
      <c r="B57" s="130"/>
      <c r="C57" s="1309" t="s">
        <v>50</v>
      </c>
      <c r="D57" s="1309"/>
      <c r="E57" s="1310"/>
      <c r="F57" s="133">
        <v>1410</v>
      </c>
      <c r="G57" s="133">
        <v>1860</v>
      </c>
      <c r="H57" s="134">
        <v>1460</v>
      </c>
    </row>
    <row r="58" spans="2:8" ht="45.75" customHeight="1" x14ac:dyDescent="0.2">
      <c r="B58" s="135"/>
      <c r="C58" s="1297" t="s">
        <v>603</v>
      </c>
      <c r="D58" s="1298"/>
      <c r="E58" s="1299"/>
      <c r="F58" s="136">
        <v>480</v>
      </c>
      <c r="G58" s="136">
        <v>470</v>
      </c>
      <c r="H58" s="137">
        <v>465</v>
      </c>
    </row>
    <row r="59" spans="2:8" ht="45.75" customHeight="1" x14ac:dyDescent="0.2">
      <c r="B59" s="135"/>
      <c r="C59" s="1297" t="s">
        <v>604</v>
      </c>
      <c r="D59" s="1298"/>
      <c r="E59" s="1299"/>
      <c r="F59" s="136">
        <v>407</v>
      </c>
      <c r="G59" s="136">
        <v>407</v>
      </c>
      <c r="H59" s="137">
        <v>407</v>
      </c>
    </row>
    <row r="60" spans="2:8" ht="45.75" customHeight="1" x14ac:dyDescent="0.2">
      <c r="B60" s="135"/>
      <c r="C60" s="1297" t="s">
        <v>605</v>
      </c>
      <c r="D60" s="1298"/>
      <c r="E60" s="1299"/>
      <c r="F60" s="136">
        <v>302</v>
      </c>
      <c r="G60" s="136">
        <v>771</v>
      </c>
      <c r="H60" s="137">
        <v>339</v>
      </c>
    </row>
    <row r="61" spans="2:8" ht="45.75" customHeight="1" x14ac:dyDescent="0.2">
      <c r="B61" s="135"/>
      <c r="C61" s="1297" t="s">
        <v>606</v>
      </c>
      <c r="D61" s="1298"/>
      <c r="E61" s="1299"/>
      <c r="F61" s="136">
        <v>66</v>
      </c>
      <c r="G61" s="136">
        <v>57</v>
      </c>
      <c r="H61" s="137">
        <v>55</v>
      </c>
    </row>
    <row r="62" spans="2:8" ht="45.75" customHeight="1" thickBot="1" x14ac:dyDescent="0.25">
      <c r="B62" s="138"/>
      <c r="C62" s="1300" t="s">
        <v>607</v>
      </c>
      <c r="D62" s="1301"/>
      <c r="E62" s="1302"/>
      <c r="F62" s="139">
        <v>47</v>
      </c>
      <c r="G62" s="139">
        <v>47</v>
      </c>
      <c r="H62" s="140">
        <v>47</v>
      </c>
    </row>
    <row r="63" spans="2:8" ht="52.5" customHeight="1" thickBot="1" x14ac:dyDescent="0.25">
      <c r="B63" s="141"/>
      <c r="C63" s="1303" t="s">
        <v>51</v>
      </c>
      <c r="D63" s="1303"/>
      <c r="E63" s="1304"/>
      <c r="F63" s="142">
        <v>10145</v>
      </c>
      <c r="G63" s="142">
        <v>10350</v>
      </c>
      <c r="H63" s="143">
        <v>9736</v>
      </c>
    </row>
    <row r="64" spans="2:8" ht="15" customHeight="1" x14ac:dyDescent="0.2"/>
  </sheetData>
  <sheetProtection algorithmName="SHA-512" hashValue="VAu0NDYePJBthJDqf0hOXetGu4ZHZoXFF25+4V32EthA7jrXQYDV1qCXcTFlItz3dD28Vzcj67khew64MVUkZg==" saltValue="8Og7VaFeYQ4Rw6pZ09+V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0" customHeight="1" zeroHeight="1" x14ac:dyDescent="0.2"/>
  <cols>
    <col min="1" max="1" width="6.36328125" style="388" customWidth="1"/>
    <col min="2" max="107" width="2.453125" style="388" customWidth="1"/>
    <col min="108" max="108" width="6.08984375" style="390" customWidth="1"/>
    <col min="109" max="109" width="5.90625" style="389"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88"/>
      <c r="DE19" s="388"/>
    </row>
    <row r="20" spans="1:351" ht="13" x14ac:dyDescent="0.2">
      <c r="DD20" s="388"/>
      <c r="DE20" s="388"/>
    </row>
    <row r="21" spans="1:351" ht="16.5"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5" x14ac:dyDescent="0.2">
      <c r="B22" s="389"/>
      <c r="MM22" s="420"/>
    </row>
    <row r="23" spans="1:351" ht="13" x14ac:dyDescent="0.2">
      <c r="B23" s="389"/>
    </row>
    <row r="24" spans="1:351" ht="13" x14ac:dyDescent="0.2">
      <c r="B24" s="389"/>
    </row>
    <row r="25" spans="1:351" ht="13" x14ac:dyDescent="0.2">
      <c r="B25" s="389"/>
    </row>
    <row r="26" spans="1:351" ht="13" x14ac:dyDescent="0.2">
      <c r="B26" s="389"/>
    </row>
    <row r="27" spans="1:351" ht="13" x14ac:dyDescent="0.2">
      <c r="B27" s="389"/>
    </row>
    <row r="28" spans="1:351" ht="13" x14ac:dyDescent="0.2">
      <c r="B28" s="389"/>
    </row>
    <row r="29" spans="1:351" ht="13" x14ac:dyDescent="0.2">
      <c r="B29" s="389"/>
    </row>
    <row r="30" spans="1:351" ht="13" x14ac:dyDescent="0.2">
      <c r="B30" s="389"/>
    </row>
    <row r="31" spans="1:351" ht="13" x14ac:dyDescent="0.2">
      <c r="B31" s="389"/>
    </row>
    <row r="32" spans="1:351" ht="13" x14ac:dyDescent="0.2">
      <c r="B32" s="389"/>
    </row>
    <row r="33" spans="2:109" ht="13" x14ac:dyDescent="0.2">
      <c r="B33" s="389"/>
    </row>
    <row r="34" spans="2:109" ht="13" x14ac:dyDescent="0.2">
      <c r="B34" s="389"/>
    </row>
    <row r="35" spans="2:109" ht="13" x14ac:dyDescent="0.2">
      <c r="B35" s="389"/>
    </row>
    <row r="36" spans="2:109" ht="13" x14ac:dyDescent="0.2">
      <c r="B36" s="389"/>
    </row>
    <row r="37" spans="2:109" ht="13" x14ac:dyDescent="0.2">
      <c r="B37" s="389"/>
    </row>
    <row r="38" spans="2:109" ht="13" x14ac:dyDescent="0.2">
      <c r="B38" s="389"/>
    </row>
    <row r="39" spans="2:109" ht="13"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 x14ac:dyDescent="0.2">
      <c r="B40" s="409"/>
      <c r="DD40" s="409"/>
      <c r="DE40" s="388"/>
    </row>
    <row r="41" spans="2:109" ht="16.5" x14ac:dyDescent="0.2">
      <c r="B41" s="419" t="s">
        <v>616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 x14ac:dyDescent="0.2">
      <c r="B42" s="389"/>
      <c r="G42" s="405"/>
      <c r="I42" s="404"/>
      <c r="J42" s="404"/>
      <c r="K42" s="404"/>
      <c r="AM42" s="405"/>
      <c r="AN42" s="405" t="s">
        <v>613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11" t="s">
        <v>618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 x14ac:dyDescent="0.2">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 x14ac:dyDescent="0.2">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 x14ac:dyDescent="0.2">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 x14ac:dyDescent="0.2">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 x14ac:dyDescent="0.2">
      <c r="B49" s="389"/>
      <c r="AN49" s="388" t="s">
        <v>612</v>
      </c>
    </row>
    <row r="50" spans="1:109" ht="13" x14ac:dyDescent="0.2">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566</v>
      </c>
      <c r="BQ50" s="1324"/>
      <c r="BR50" s="1324"/>
      <c r="BS50" s="1324"/>
      <c r="BT50" s="1324"/>
      <c r="BU50" s="1324"/>
      <c r="BV50" s="1324"/>
      <c r="BW50" s="1324"/>
      <c r="BX50" s="1324" t="s">
        <v>567</v>
      </c>
      <c r="BY50" s="1324"/>
      <c r="BZ50" s="1324"/>
      <c r="CA50" s="1324"/>
      <c r="CB50" s="1324"/>
      <c r="CC50" s="1324"/>
      <c r="CD50" s="1324"/>
      <c r="CE50" s="1324"/>
      <c r="CF50" s="1324" t="s">
        <v>568</v>
      </c>
      <c r="CG50" s="1324"/>
      <c r="CH50" s="1324"/>
      <c r="CI50" s="1324"/>
      <c r="CJ50" s="1324"/>
      <c r="CK50" s="1324"/>
      <c r="CL50" s="1324"/>
      <c r="CM50" s="1324"/>
      <c r="CN50" s="1324" t="s">
        <v>569</v>
      </c>
      <c r="CO50" s="1324"/>
      <c r="CP50" s="1324"/>
      <c r="CQ50" s="1324"/>
      <c r="CR50" s="1324"/>
      <c r="CS50" s="1324"/>
      <c r="CT50" s="1324"/>
      <c r="CU50" s="1324"/>
      <c r="CV50" s="1324" t="s">
        <v>570</v>
      </c>
      <c r="CW50" s="1324"/>
      <c r="CX50" s="1324"/>
      <c r="CY50" s="1324"/>
      <c r="CZ50" s="1324"/>
      <c r="DA50" s="1324"/>
      <c r="DB50" s="1324"/>
      <c r="DC50" s="1324"/>
    </row>
    <row r="51" spans="1:109" ht="13.5" customHeight="1" x14ac:dyDescent="0.2">
      <c r="B51" s="389"/>
      <c r="G51" s="1327"/>
      <c r="H51" s="1327"/>
      <c r="I51" s="1329"/>
      <c r="J51" s="1329"/>
      <c r="K51" s="1328"/>
      <c r="L51" s="1328"/>
      <c r="M51" s="1328"/>
      <c r="N51" s="1328"/>
      <c r="AM51" s="396"/>
      <c r="AN51" s="1325" t="s">
        <v>611</v>
      </c>
      <c r="AO51" s="1325"/>
      <c r="AP51" s="1325"/>
      <c r="AQ51" s="1325"/>
      <c r="AR51" s="1325"/>
      <c r="AS51" s="1325"/>
      <c r="AT51" s="1325"/>
      <c r="AU51" s="1325"/>
      <c r="AV51" s="1325"/>
      <c r="AW51" s="1325"/>
      <c r="AX51" s="1325"/>
      <c r="AY51" s="1325"/>
      <c r="AZ51" s="1325"/>
      <c r="BA51" s="1325"/>
      <c r="BB51" s="1325" t="s">
        <v>609</v>
      </c>
      <c r="BC51" s="1325"/>
      <c r="BD51" s="1325"/>
      <c r="BE51" s="1325"/>
      <c r="BF51" s="1325"/>
      <c r="BG51" s="1325"/>
      <c r="BH51" s="1325"/>
      <c r="BI51" s="1325"/>
      <c r="BJ51" s="1325"/>
      <c r="BK51" s="1325"/>
      <c r="BL51" s="1325"/>
      <c r="BM51" s="1325"/>
      <c r="BN51" s="1325"/>
      <c r="BO51" s="1325"/>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ht="13" x14ac:dyDescent="0.2">
      <c r="B52" s="389"/>
      <c r="G52" s="1327"/>
      <c r="H52" s="1327"/>
      <c r="I52" s="1329"/>
      <c r="J52" s="1329"/>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 x14ac:dyDescent="0.2">
      <c r="A53" s="404"/>
      <c r="B53" s="389"/>
      <c r="G53" s="1327"/>
      <c r="H53" s="1327"/>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615</v>
      </c>
      <c r="BC53" s="1325"/>
      <c r="BD53" s="1325"/>
      <c r="BE53" s="1325"/>
      <c r="BF53" s="1325"/>
      <c r="BG53" s="1325"/>
      <c r="BH53" s="1325"/>
      <c r="BI53" s="1325"/>
      <c r="BJ53" s="1325"/>
      <c r="BK53" s="1325"/>
      <c r="BL53" s="1325"/>
      <c r="BM53" s="1325"/>
      <c r="BN53" s="1325"/>
      <c r="BO53" s="1325"/>
      <c r="BP53" s="1326">
        <v>64.400000000000006</v>
      </c>
      <c r="BQ53" s="1326"/>
      <c r="BR53" s="1326"/>
      <c r="BS53" s="1326"/>
      <c r="BT53" s="1326"/>
      <c r="BU53" s="1326"/>
      <c r="BV53" s="1326"/>
      <c r="BW53" s="1326"/>
      <c r="BX53" s="1326">
        <v>65.2</v>
      </c>
      <c r="BY53" s="1326"/>
      <c r="BZ53" s="1326"/>
      <c r="CA53" s="1326"/>
      <c r="CB53" s="1326"/>
      <c r="CC53" s="1326"/>
      <c r="CD53" s="1326"/>
      <c r="CE53" s="1326"/>
      <c r="CF53" s="1326">
        <v>66.400000000000006</v>
      </c>
      <c r="CG53" s="1326"/>
      <c r="CH53" s="1326"/>
      <c r="CI53" s="1326"/>
      <c r="CJ53" s="1326"/>
      <c r="CK53" s="1326"/>
      <c r="CL53" s="1326"/>
      <c r="CM53" s="1326"/>
      <c r="CN53" s="1326">
        <v>59.4</v>
      </c>
      <c r="CO53" s="1326"/>
      <c r="CP53" s="1326"/>
      <c r="CQ53" s="1326"/>
      <c r="CR53" s="1326"/>
      <c r="CS53" s="1326"/>
      <c r="CT53" s="1326"/>
      <c r="CU53" s="1326"/>
      <c r="CV53" s="1326">
        <v>60.7</v>
      </c>
      <c r="CW53" s="1326"/>
      <c r="CX53" s="1326"/>
      <c r="CY53" s="1326"/>
      <c r="CZ53" s="1326"/>
      <c r="DA53" s="1326"/>
      <c r="DB53" s="1326"/>
      <c r="DC53" s="1326"/>
    </row>
    <row r="54" spans="1:109" ht="13" x14ac:dyDescent="0.2">
      <c r="A54" s="404"/>
      <c r="B54" s="389"/>
      <c r="G54" s="1327"/>
      <c r="H54" s="1327"/>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 x14ac:dyDescent="0.2">
      <c r="A55" s="404"/>
      <c r="B55" s="389"/>
      <c r="G55" s="1320"/>
      <c r="H55" s="1320"/>
      <c r="I55" s="1320"/>
      <c r="J55" s="1320"/>
      <c r="K55" s="1328"/>
      <c r="L55" s="1328"/>
      <c r="M55" s="1328"/>
      <c r="N55" s="1328"/>
      <c r="AN55" s="1324" t="s">
        <v>610</v>
      </c>
      <c r="AO55" s="1324"/>
      <c r="AP55" s="1324"/>
      <c r="AQ55" s="1324"/>
      <c r="AR55" s="1324"/>
      <c r="AS55" s="1324"/>
      <c r="AT55" s="1324"/>
      <c r="AU55" s="1324"/>
      <c r="AV55" s="1324"/>
      <c r="AW55" s="1324"/>
      <c r="AX55" s="1324"/>
      <c r="AY55" s="1324"/>
      <c r="AZ55" s="1324"/>
      <c r="BA55" s="1324"/>
      <c r="BB55" s="1325" t="s">
        <v>609</v>
      </c>
      <c r="BC55" s="1325"/>
      <c r="BD55" s="1325"/>
      <c r="BE55" s="1325"/>
      <c r="BF55" s="1325"/>
      <c r="BG55" s="1325"/>
      <c r="BH55" s="1325"/>
      <c r="BI55" s="1325"/>
      <c r="BJ55" s="1325"/>
      <c r="BK55" s="1325"/>
      <c r="BL55" s="1325"/>
      <c r="BM55" s="1325"/>
      <c r="BN55" s="1325"/>
      <c r="BO55" s="1325"/>
      <c r="BP55" s="1326">
        <v>32.9</v>
      </c>
      <c r="BQ55" s="1326"/>
      <c r="BR55" s="1326"/>
      <c r="BS55" s="1326"/>
      <c r="BT55" s="1326"/>
      <c r="BU55" s="1326"/>
      <c r="BV55" s="1326"/>
      <c r="BW55" s="1326"/>
      <c r="BX55" s="1326">
        <v>28.5</v>
      </c>
      <c r="BY55" s="1326"/>
      <c r="BZ55" s="1326"/>
      <c r="CA55" s="1326"/>
      <c r="CB55" s="1326"/>
      <c r="CC55" s="1326"/>
      <c r="CD55" s="1326"/>
      <c r="CE55" s="1326"/>
      <c r="CF55" s="1326">
        <v>20.5</v>
      </c>
      <c r="CG55" s="1326"/>
      <c r="CH55" s="1326"/>
      <c r="CI55" s="1326"/>
      <c r="CJ55" s="1326"/>
      <c r="CK55" s="1326"/>
      <c r="CL55" s="1326"/>
      <c r="CM55" s="1326"/>
      <c r="CN55" s="1326">
        <v>21.4</v>
      </c>
      <c r="CO55" s="1326"/>
      <c r="CP55" s="1326"/>
      <c r="CQ55" s="1326"/>
      <c r="CR55" s="1326"/>
      <c r="CS55" s="1326"/>
      <c r="CT55" s="1326"/>
      <c r="CU55" s="1326"/>
      <c r="CV55" s="1326">
        <v>12.8</v>
      </c>
      <c r="CW55" s="1326"/>
      <c r="CX55" s="1326"/>
      <c r="CY55" s="1326"/>
      <c r="CZ55" s="1326"/>
      <c r="DA55" s="1326"/>
      <c r="DB55" s="1326"/>
      <c r="DC55" s="1326"/>
    </row>
    <row r="56" spans="1:109" ht="13" x14ac:dyDescent="0.2">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 x14ac:dyDescent="0.2">
      <c r="B57" s="410"/>
      <c r="G57" s="1320"/>
      <c r="H57" s="1320"/>
      <c r="I57" s="1330"/>
      <c r="J57" s="1330"/>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615</v>
      </c>
      <c r="BC57" s="1325"/>
      <c r="BD57" s="1325"/>
      <c r="BE57" s="1325"/>
      <c r="BF57" s="1325"/>
      <c r="BG57" s="1325"/>
      <c r="BH57" s="1325"/>
      <c r="BI57" s="1325"/>
      <c r="BJ57" s="1325"/>
      <c r="BK57" s="1325"/>
      <c r="BL57" s="1325"/>
      <c r="BM57" s="1325"/>
      <c r="BN57" s="1325"/>
      <c r="BO57" s="1325"/>
      <c r="BP57" s="1326">
        <v>57</v>
      </c>
      <c r="BQ57" s="1326"/>
      <c r="BR57" s="1326"/>
      <c r="BS57" s="1326"/>
      <c r="BT57" s="1326"/>
      <c r="BU57" s="1326"/>
      <c r="BV57" s="1326"/>
      <c r="BW57" s="1326"/>
      <c r="BX57" s="1326">
        <v>59.7</v>
      </c>
      <c r="BY57" s="1326"/>
      <c r="BZ57" s="1326"/>
      <c r="CA57" s="1326"/>
      <c r="CB57" s="1326"/>
      <c r="CC57" s="1326"/>
      <c r="CD57" s="1326"/>
      <c r="CE57" s="1326"/>
      <c r="CF57" s="1326">
        <v>60</v>
      </c>
      <c r="CG57" s="1326"/>
      <c r="CH57" s="1326"/>
      <c r="CI57" s="1326"/>
      <c r="CJ57" s="1326"/>
      <c r="CK57" s="1326"/>
      <c r="CL57" s="1326"/>
      <c r="CM57" s="1326"/>
      <c r="CN57" s="1326">
        <v>60.3</v>
      </c>
      <c r="CO57" s="1326"/>
      <c r="CP57" s="1326"/>
      <c r="CQ57" s="1326"/>
      <c r="CR57" s="1326"/>
      <c r="CS57" s="1326"/>
      <c r="CT57" s="1326"/>
      <c r="CU57" s="1326"/>
      <c r="CV57" s="1326">
        <v>61</v>
      </c>
      <c r="CW57" s="1326"/>
      <c r="CX57" s="1326"/>
      <c r="CY57" s="1326"/>
      <c r="CZ57" s="1326"/>
      <c r="DA57" s="1326"/>
      <c r="DB57" s="1326"/>
      <c r="DC57" s="1326"/>
      <c r="DD57" s="415"/>
      <c r="DE57" s="410"/>
    </row>
    <row r="58" spans="1:109" s="404" customFormat="1" ht="13" x14ac:dyDescent="0.2">
      <c r="A58" s="388"/>
      <c r="B58" s="410"/>
      <c r="G58" s="1320"/>
      <c r="H58" s="1320"/>
      <c r="I58" s="1330"/>
      <c r="J58" s="1330"/>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5" x14ac:dyDescent="0.2">
      <c r="B63" s="408" t="s">
        <v>614</v>
      </c>
    </row>
    <row r="64" spans="1:109" ht="13" x14ac:dyDescent="0.2">
      <c r="B64" s="389"/>
      <c r="G64" s="405"/>
      <c r="I64" s="407"/>
      <c r="J64" s="407"/>
      <c r="K64" s="407"/>
      <c r="L64" s="407"/>
      <c r="M64" s="407"/>
      <c r="N64" s="406"/>
      <c r="AM64" s="405"/>
      <c r="AN64" s="405" t="s">
        <v>613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 x14ac:dyDescent="0.2">
      <c r="B65" s="389"/>
      <c r="AN65" s="1311" t="s">
        <v>619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 x14ac:dyDescent="0.2">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 x14ac:dyDescent="0.2">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 x14ac:dyDescent="0.2">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 x14ac:dyDescent="0.2">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 x14ac:dyDescent="0.2">
      <c r="B71" s="389"/>
      <c r="G71" s="399"/>
      <c r="I71" s="402"/>
      <c r="J71" s="401"/>
      <c r="K71" s="401"/>
      <c r="L71" s="400"/>
      <c r="M71" s="401"/>
      <c r="N71" s="400"/>
      <c r="AM71" s="399"/>
      <c r="AN71" s="388" t="s">
        <v>612</v>
      </c>
    </row>
    <row r="72" spans="2:107" ht="13" x14ac:dyDescent="0.2">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566</v>
      </c>
      <c r="BQ72" s="1324"/>
      <c r="BR72" s="1324"/>
      <c r="BS72" s="1324"/>
      <c r="BT72" s="1324"/>
      <c r="BU72" s="1324"/>
      <c r="BV72" s="1324"/>
      <c r="BW72" s="1324"/>
      <c r="BX72" s="1324" t="s">
        <v>567</v>
      </c>
      <c r="BY72" s="1324"/>
      <c r="BZ72" s="1324"/>
      <c r="CA72" s="1324"/>
      <c r="CB72" s="1324"/>
      <c r="CC72" s="1324"/>
      <c r="CD72" s="1324"/>
      <c r="CE72" s="1324"/>
      <c r="CF72" s="1324" t="s">
        <v>568</v>
      </c>
      <c r="CG72" s="1324"/>
      <c r="CH72" s="1324"/>
      <c r="CI72" s="1324"/>
      <c r="CJ72" s="1324"/>
      <c r="CK72" s="1324"/>
      <c r="CL72" s="1324"/>
      <c r="CM72" s="1324"/>
      <c r="CN72" s="1324" t="s">
        <v>569</v>
      </c>
      <c r="CO72" s="1324"/>
      <c r="CP72" s="1324"/>
      <c r="CQ72" s="1324"/>
      <c r="CR72" s="1324"/>
      <c r="CS72" s="1324"/>
      <c r="CT72" s="1324"/>
      <c r="CU72" s="1324"/>
      <c r="CV72" s="1324" t="s">
        <v>570</v>
      </c>
      <c r="CW72" s="1324"/>
      <c r="CX72" s="1324"/>
      <c r="CY72" s="1324"/>
      <c r="CZ72" s="1324"/>
      <c r="DA72" s="1324"/>
      <c r="DB72" s="1324"/>
      <c r="DC72" s="1324"/>
    </row>
    <row r="73" spans="2:107" ht="13" x14ac:dyDescent="0.2">
      <c r="B73" s="389"/>
      <c r="G73" s="1327"/>
      <c r="H73" s="1327"/>
      <c r="I73" s="1327"/>
      <c r="J73" s="1327"/>
      <c r="K73" s="1331"/>
      <c r="L73" s="1331"/>
      <c r="M73" s="1331"/>
      <c r="N73" s="1331"/>
      <c r="AM73" s="396"/>
      <c r="AN73" s="1325" t="s">
        <v>611</v>
      </c>
      <c r="AO73" s="1325"/>
      <c r="AP73" s="1325"/>
      <c r="AQ73" s="1325"/>
      <c r="AR73" s="1325"/>
      <c r="AS73" s="1325"/>
      <c r="AT73" s="1325"/>
      <c r="AU73" s="1325"/>
      <c r="AV73" s="1325"/>
      <c r="AW73" s="1325"/>
      <c r="AX73" s="1325"/>
      <c r="AY73" s="1325"/>
      <c r="AZ73" s="1325"/>
      <c r="BA73" s="1325"/>
      <c r="BB73" s="1325" t="s">
        <v>609</v>
      </c>
      <c r="BC73" s="1325"/>
      <c r="BD73" s="1325"/>
      <c r="BE73" s="1325"/>
      <c r="BF73" s="1325"/>
      <c r="BG73" s="1325"/>
      <c r="BH73" s="1325"/>
      <c r="BI73" s="1325"/>
      <c r="BJ73" s="1325"/>
      <c r="BK73" s="1325"/>
      <c r="BL73" s="1325"/>
      <c r="BM73" s="1325"/>
      <c r="BN73" s="1325"/>
      <c r="BO73" s="1325"/>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ht="13" x14ac:dyDescent="0.2">
      <c r="B74" s="389"/>
      <c r="G74" s="1327"/>
      <c r="H74" s="1327"/>
      <c r="I74" s="1327"/>
      <c r="J74" s="1327"/>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 x14ac:dyDescent="0.2">
      <c r="B75" s="389"/>
      <c r="G75" s="1327"/>
      <c r="H75" s="1327"/>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608</v>
      </c>
      <c r="BC75" s="1325"/>
      <c r="BD75" s="1325"/>
      <c r="BE75" s="1325"/>
      <c r="BF75" s="1325"/>
      <c r="BG75" s="1325"/>
      <c r="BH75" s="1325"/>
      <c r="BI75" s="1325"/>
      <c r="BJ75" s="1325"/>
      <c r="BK75" s="1325"/>
      <c r="BL75" s="1325"/>
      <c r="BM75" s="1325"/>
      <c r="BN75" s="1325"/>
      <c r="BO75" s="1325"/>
      <c r="BP75" s="1326">
        <v>6.8</v>
      </c>
      <c r="BQ75" s="1326"/>
      <c r="BR75" s="1326"/>
      <c r="BS75" s="1326"/>
      <c r="BT75" s="1326"/>
      <c r="BU75" s="1326"/>
      <c r="BV75" s="1326"/>
      <c r="BW75" s="1326"/>
      <c r="BX75" s="1326">
        <v>7</v>
      </c>
      <c r="BY75" s="1326"/>
      <c r="BZ75" s="1326"/>
      <c r="CA75" s="1326"/>
      <c r="CB75" s="1326"/>
      <c r="CC75" s="1326"/>
      <c r="CD75" s="1326"/>
      <c r="CE75" s="1326"/>
      <c r="CF75" s="1326">
        <v>7.8</v>
      </c>
      <c r="CG75" s="1326"/>
      <c r="CH75" s="1326"/>
      <c r="CI75" s="1326"/>
      <c r="CJ75" s="1326"/>
      <c r="CK75" s="1326"/>
      <c r="CL75" s="1326"/>
      <c r="CM75" s="1326"/>
      <c r="CN75" s="1326">
        <v>9.3000000000000007</v>
      </c>
      <c r="CO75" s="1326"/>
      <c r="CP75" s="1326"/>
      <c r="CQ75" s="1326"/>
      <c r="CR75" s="1326"/>
      <c r="CS75" s="1326"/>
      <c r="CT75" s="1326"/>
      <c r="CU75" s="1326"/>
      <c r="CV75" s="1326">
        <v>10</v>
      </c>
      <c r="CW75" s="1326"/>
      <c r="CX75" s="1326"/>
      <c r="CY75" s="1326"/>
      <c r="CZ75" s="1326"/>
      <c r="DA75" s="1326"/>
      <c r="DB75" s="1326"/>
      <c r="DC75" s="1326"/>
    </row>
    <row r="76" spans="2:107" ht="13" x14ac:dyDescent="0.2">
      <c r="B76" s="389"/>
      <c r="G76" s="1327"/>
      <c r="H76" s="1327"/>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 x14ac:dyDescent="0.2">
      <c r="B77" s="389"/>
      <c r="G77" s="1320"/>
      <c r="H77" s="1320"/>
      <c r="I77" s="1320"/>
      <c r="J77" s="1320"/>
      <c r="K77" s="1331"/>
      <c r="L77" s="1331"/>
      <c r="M77" s="1331"/>
      <c r="N77" s="1331"/>
      <c r="AN77" s="1324" t="s">
        <v>610</v>
      </c>
      <c r="AO77" s="1324"/>
      <c r="AP77" s="1324"/>
      <c r="AQ77" s="1324"/>
      <c r="AR77" s="1324"/>
      <c r="AS77" s="1324"/>
      <c r="AT77" s="1324"/>
      <c r="AU77" s="1324"/>
      <c r="AV77" s="1324"/>
      <c r="AW77" s="1324"/>
      <c r="AX77" s="1324"/>
      <c r="AY77" s="1324"/>
      <c r="AZ77" s="1324"/>
      <c r="BA77" s="1324"/>
      <c r="BB77" s="1325" t="s">
        <v>609</v>
      </c>
      <c r="BC77" s="1325"/>
      <c r="BD77" s="1325"/>
      <c r="BE77" s="1325"/>
      <c r="BF77" s="1325"/>
      <c r="BG77" s="1325"/>
      <c r="BH77" s="1325"/>
      <c r="BI77" s="1325"/>
      <c r="BJ77" s="1325"/>
      <c r="BK77" s="1325"/>
      <c r="BL77" s="1325"/>
      <c r="BM77" s="1325"/>
      <c r="BN77" s="1325"/>
      <c r="BO77" s="1325"/>
      <c r="BP77" s="1326">
        <v>32.9</v>
      </c>
      <c r="BQ77" s="1326"/>
      <c r="BR77" s="1326"/>
      <c r="BS77" s="1326"/>
      <c r="BT77" s="1326"/>
      <c r="BU77" s="1326"/>
      <c r="BV77" s="1326"/>
      <c r="BW77" s="1326"/>
      <c r="BX77" s="1326">
        <v>28.5</v>
      </c>
      <c r="BY77" s="1326"/>
      <c r="BZ77" s="1326"/>
      <c r="CA77" s="1326"/>
      <c r="CB77" s="1326"/>
      <c r="CC77" s="1326"/>
      <c r="CD77" s="1326"/>
      <c r="CE77" s="1326"/>
      <c r="CF77" s="1326">
        <v>20.5</v>
      </c>
      <c r="CG77" s="1326"/>
      <c r="CH77" s="1326"/>
      <c r="CI77" s="1326"/>
      <c r="CJ77" s="1326"/>
      <c r="CK77" s="1326"/>
      <c r="CL77" s="1326"/>
      <c r="CM77" s="1326"/>
      <c r="CN77" s="1326">
        <v>21.4</v>
      </c>
      <c r="CO77" s="1326"/>
      <c r="CP77" s="1326"/>
      <c r="CQ77" s="1326"/>
      <c r="CR77" s="1326"/>
      <c r="CS77" s="1326"/>
      <c r="CT77" s="1326"/>
      <c r="CU77" s="1326"/>
      <c r="CV77" s="1326">
        <v>12.8</v>
      </c>
      <c r="CW77" s="1326"/>
      <c r="CX77" s="1326"/>
      <c r="CY77" s="1326"/>
      <c r="CZ77" s="1326"/>
      <c r="DA77" s="1326"/>
      <c r="DB77" s="1326"/>
      <c r="DC77" s="1326"/>
    </row>
    <row r="78" spans="2:107" ht="13" x14ac:dyDescent="0.2">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 x14ac:dyDescent="0.2">
      <c r="B79" s="389"/>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608</v>
      </c>
      <c r="BC79" s="1325"/>
      <c r="BD79" s="1325"/>
      <c r="BE79" s="1325"/>
      <c r="BF79" s="1325"/>
      <c r="BG79" s="1325"/>
      <c r="BH79" s="1325"/>
      <c r="BI79" s="1325"/>
      <c r="BJ79" s="1325"/>
      <c r="BK79" s="1325"/>
      <c r="BL79" s="1325"/>
      <c r="BM79" s="1325"/>
      <c r="BN79" s="1325"/>
      <c r="BO79" s="1325"/>
      <c r="BP79" s="1326">
        <v>8.1999999999999993</v>
      </c>
      <c r="BQ79" s="1326"/>
      <c r="BR79" s="1326"/>
      <c r="BS79" s="1326"/>
      <c r="BT79" s="1326"/>
      <c r="BU79" s="1326"/>
      <c r="BV79" s="1326"/>
      <c r="BW79" s="1326"/>
      <c r="BX79" s="1326">
        <v>8</v>
      </c>
      <c r="BY79" s="1326"/>
      <c r="BZ79" s="1326"/>
      <c r="CA79" s="1326"/>
      <c r="CB79" s="1326"/>
      <c r="CC79" s="1326"/>
      <c r="CD79" s="1326"/>
      <c r="CE79" s="1326"/>
      <c r="CF79" s="1326">
        <v>7.9</v>
      </c>
      <c r="CG79" s="1326"/>
      <c r="CH79" s="1326"/>
      <c r="CI79" s="1326"/>
      <c r="CJ79" s="1326"/>
      <c r="CK79" s="1326"/>
      <c r="CL79" s="1326"/>
      <c r="CM79" s="1326"/>
      <c r="CN79" s="1326">
        <v>7.7</v>
      </c>
      <c r="CO79" s="1326"/>
      <c r="CP79" s="1326"/>
      <c r="CQ79" s="1326"/>
      <c r="CR79" s="1326"/>
      <c r="CS79" s="1326"/>
      <c r="CT79" s="1326"/>
      <c r="CU79" s="1326"/>
      <c r="CV79" s="1326">
        <v>7.3</v>
      </c>
      <c r="CW79" s="1326"/>
      <c r="CX79" s="1326"/>
      <c r="CY79" s="1326"/>
      <c r="CZ79" s="1326"/>
      <c r="DA79" s="1326"/>
      <c r="DB79" s="1326"/>
      <c r="DC79" s="1326"/>
    </row>
    <row r="80" spans="2:107" ht="13" x14ac:dyDescent="0.2">
      <c r="B80" s="389"/>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 x14ac:dyDescent="0.2">
      <c r="B81" s="389"/>
    </row>
    <row r="82" spans="2:109" ht="16.5"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 x14ac:dyDescent="0.2">
      <c r="DD84" s="388"/>
      <c r="DE84" s="388"/>
    </row>
    <row r="85" spans="2:109" ht="13" x14ac:dyDescent="0.2">
      <c r="DD85" s="388"/>
      <c r="DE85" s="388"/>
    </row>
    <row r="86" spans="2:109" ht="13" hidden="1" x14ac:dyDescent="0.2">
      <c r="DD86" s="388"/>
      <c r="DE86" s="388"/>
    </row>
    <row r="87" spans="2:109" ht="13" hidden="1" x14ac:dyDescent="0.2">
      <c r="K87" s="391"/>
      <c r="AQ87" s="391"/>
      <c r="BC87" s="391"/>
      <c r="BO87" s="391"/>
      <c r="CA87" s="391"/>
      <c r="CM87" s="391"/>
      <c r="CY87" s="391"/>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pbtPkD7hy33z1Fydv/c2hoxHTo98pL4E/+e1Xu5nOEEgnRyx3Rgr1ooPXqTkvC968fb+CZFzKXoXZzehhBR/Ew==" saltValue="mrO0CxtOBRBtw55ID6xnk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513</v>
      </c>
    </row>
  </sheetData>
  <sheetProtection algorithmName="SHA-512" hashValue="aiw7m9oCHiO5vqRHSygHqp6eOeHRCZtJ0Wxckijns+sJwBpEwORfVrD4qpawsK436Q1SGSGw+jMAgRMmAtFNaQ==" saltValue="LcYnAahggEzp85ZJLgyiP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513</v>
      </c>
    </row>
  </sheetData>
  <sheetProtection algorithmName="SHA-512" hashValue="svEMP6xwTK3278h7he5f5ZJ9z3HEpA0xElA+hdprk5RoyU+ZJlF46WWdqDdGoLuwjaR8svDxOWznqjvihBZwmw==" saltValue="kWnQ8FsNR8jG5otkFt/Jb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563</v>
      </c>
      <c r="G2" s="157"/>
      <c r="H2" s="158"/>
    </row>
    <row r="3" spans="1:8" x14ac:dyDescent="0.2">
      <c r="A3" s="154" t="s">
        <v>556</v>
      </c>
      <c r="B3" s="159"/>
      <c r="C3" s="160"/>
      <c r="D3" s="161">
        <v>71290</v>
      </c>
      <c r="E3" s="162"/>
      <c r="F3" s="163">
        <v>67293</v>
      </c>
      <c r="G3" s="164"/>
      <c r="H3" s="165"/>
    </row>
    <row r="4" spans="1:8" x14ac:dyDescent="0.2">
      <c r="A4" s="166"/>
      <c r="B4" s="167"/>
      <c r="C4" s="168"/>
      <c r="D4" s="169">
        <v>50578</v>
      </c>
      <c r="E4" s="170"/>
      <c r="F4" s="171">
        <v>35076</v>
      </c>
      <c r="G4" s="172"/>
      <c r="H4" s="173"/>
    </row>
    <row r="5" spans="1:8" x14ac:dyDescent="0.2">
      <c r="A5" s="154" t="s">
        <v>558</v>
      </c>
      <c r="B5" s="159"/>
      <c r="C5" s="160"/>
      <c r="D5" s="161">
        <v>69365</v>
      </c>
      <c r="E5" s="162"/>
      <c r="F5" s="163">
        <v>67343</v>
      </c>
      <c r="G5" s="164"/>
      <c r="H5" s="165"/>
    </row>
    <row r="6" spans="1:8" x14ac:dyDescent="0.2">
      <c r="A6" s="166"/>
      <c r="B6" s="167"/>
      <c r="C6" s="168"/>
      <c r="D6" s="169">
        <v>39009</v>
      </c>
      <c r="E6" s="170"/>
      <c r="F6" s="171">
        <v>32865</v>
      </c>
      <c r="G6" s="172"/>
      <c r="H6" s="173"/>
    </row>
    <row r="7" spans="1:8" x14ac:dyDescent="0.2">
      <c r="A7" s="154" t="s">
        <v>559</v>
      </c>
      <c r="B7" s="159"/>
      <c r="C7" s="160"/>
      <c r="D7" s="161">
        <v>116085</v>
      </c>
      <c r="E7" s="162"/>
      <c r="F7" s="163">
        <v>73475</v>
      </c>
      <c r="G7" s="164"/>
      <c r="H7" s="165"/>
    </row>
    <row r="8" spans="1:8" x14ac:dyDescent="0.2">
      <c r="A8" s="166"/>
      <c r="B8" s="167"/>
      <c r="C8" s="168"/>
      <c r="D8" s="169">
        <v>97052</v>
      </c>
      <c r="E8" s="170"/>
      <c r="F8" s="171">
        <v>43072</v>
      </c>
      <c r="G8" s="172"/>
      <c r="H8" s="173"/>
    </row>
    <row r="9" spans="1:8" x14ac:dyDescent="0.2">
      <c r="A9" s="154" t="s">
        <v>560</v>
      </c>
      <c r="B9" s="159"/>
      <c r="C9" s="160"/>
      <c r="D9" s="161">
        <v>110780</v>
      </c>
      <c r="E9" s="162"/>
      <c r="F9" s="163">
        <v>87464</v>
      </c>
      <c r="G9" s="164"/>
      <c r="H9" s="165"/>
    </row>
    <row r="10" spans="1:8" x14ac:dyDescent="0.2">
      <c r="A10" s="166"/>
      <c r="B10" s="167"/>
      <c r="C10" s="168"/>
      <c r="D10" s="169">
        <v>93772</v>
      </c>
      <c r="E10" s="170"/>
      <c r="F10" s="171">
        <v>47479</v>
      </c>
      <c r="G10" s="172"/>
      <c r="H10" s="173"/>
    </row>
    <row r="11" spans="1:8" x14ac:dyDescent="0.2">
      <c r="A11" s="154" t="s">
        <v>561</v>
      </c>
      <c r="B11" s="159"/>
      <c r="C11" s="160"/>
      <c r="D11" s="161">
        <v>89246</v>
      </c>
      <c r="E11" s="162"/>
      <c r="F11" s="163">
        <v>96248</v>
      </c>
      <c r="G11" s="164"/>
      <c r="H11" s="165"/>
    </row>
    <row r="12" spans="1:8" x14ac:dyDescent="0.2">
      <c r="A12" s="166"/>
      <c r="B12" s="167"/>
      <c r="C12" s="174"/>
      <c r="D12" s="169">
        <v>75494</v>
      </c>
      <c r="E12" s="170"/>
      <c r="F12" s="171">
        <v>55768</v>
      </c>
      <c r="G12" s="172"/>
      <c r="H12" s="173"/>
    </row>
    <row r="13" spans="1:8" x14ac:dyDescent="0.2">
      <c r="A13" s="154"/>
      <c r="B13" s="159"/>
      <c r="C13" s="175"/>
      <c r="D13" s="176">
        <v>91353</v>
      </c>
      <c r="E13" s="177"/>
      <c r="F13" s="178">
        <v>78365</v>
      </c>
      <c r="G13" s="179"/>
      <c r="H13" s="165"/>
    </row>
    <row r="14" spans="1:8" x14ac:dyDescent="0.2">
      <c r="A14" s="166"/>
      <c r="B14" s="167"/>
      <c r="C14" s="168"/>
      <c r="D14" s="169">
        <v>71181</v>
      </c>
      <c r="E14" s="170"/>
      <c r="F14" s="171">
        <v>42852</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8.5399999999999991</v>
      </c>
      <c r="C19" s="180">
        <f>ROUND(VALUE(SUBSTITUTE(実質収支比率等に係る経年分析!G$48,"▲","-")),2)</f>
        <v>9.66</v>
      </c>
      <c r="D19" s="180">
        <f>ROUND(VALUE(SUBSTITUTE(実質収支比率等に係る経年分析!H$48,"▲","-")),2)</f>
        <v>12</v>
      </c>
      <c r="E19" s="180">
        <f>ROUND(VALUE(SUBSTITUTE(実質収支比率等に係る経年分析!I$48,"▲","-")),2)</f>
        <v>8.43</v>
      </c>
      <c r="F19" s="180">
        <f>ROUND(VALUE(SUBSTITUTE(実質収支比率等に係る経年分析!J$48,"▲","-")),2)</f>
        <v>11.92</v>
      </c>
    </row>
    <row r="20" spans="1:11" x14ac:dyDescent="0.2">
      <c r="A20" s="180" t="s">
        <v>55</v>
      </c>
      <c r="B20" s="180">
        <f>ROUND(VALUE(SUBSTITUTE(実質収支比率等に係る経年分析!F$47,"▲","-")),2)</f>
        <v>115.51</v>
      </c>
      <c r="C20" s="180">
        <f>ROUND(VALUE(SUBSTITUTE(実質収支比率等に係る経年分析!G$47,"▲","-")),2)</f>
        <v>123.23</v>
      </c>
      <c r="D20" s="180">
        <f>ROUND(VALUE(SUBSTITUTE(実質収支比率等に係る経年分析!H$47,"▲","-")),2)</f>
        <v>131.69999999999999</v>
      </c>
      <c r="E20" s="180">
        <f>ROUND(VALUE(SUBSTITUTE(実質収支比率等に係る経年分析!I$47,"▲","-")),2)</f>
        <v>126.81</v>
      </c>
      <c r="F20" s="180">
        <f>ROUND(VALUE(SUBSTITUTE(実質収支比率等に係る経年分析!J$47,"▲","-")),2)</f>
        <v>118.76</v>
      </c>
    </row>
    <row r="21" spans="1:11" x14ac:dyDescent="0.2">
      <c r="A21" s="180" t="s">
        <v>56</v>
      </c>
      <c r="B21" s="180">
        <f>IF(ISNUMBER(VALUE(SUBSTITUTE(実質収支比率等に係る経年分析!F$49,"▲","-"))),ROUND(VALUE(SUBSTITUTE(実質収支比率等に係る経年分析!F$49,"▲","-")),2),NA())</f>
        <v>5.45</v>
      </c>
      <c r="C21" s="180">
        <f>IF(ISNUMBER(VALUE(SUBSTITUTE(実質収支比率等に係る経年分析!G$49,"▲","-"))),ROUND(VALUE(SUBSTITUTE(実質収支比率等に係る経年分析!G$49,"▲","-")),2),NA())</f>
        <v>7.53</v>
      </c>
      <c r="D21" s="180">
        <f>IF(ISNUMBER(VALUE(SUBSTITUTE(実質収支比率等に係る経年分析!H$49,"▲","-"))),ROUND(VALUE(SUBSTITUTE(実質収支比率等に係る経年分析!H$49,"▲","-")),2),NA())</f>
        <v>10.16</v>
      </c>
      <c r="E21" s="180">
        <f>IF(ISNUMBER(VALUE(SUBSTITUTE(実質収支比率等に係る経年分析!I$49,"▲","-"))),ROUND(VALUE(SUBSTITUTE(実質収支比率等に係る経年分析!I$49,"▲","-")),2),NA())</f>
        <v>-7.46</v>
      </c>
      <c r="F21" s="180">
        <f>IF(ISNUMBER(VALUE(SUBSTITUTE(実質収支比率等に係る経年分析!J$49,"▲","-"))),ROUND(VALUE(SUBSTITUTE(実質収支比率等に係る経年分析!J$49,"▲","-")),2),NA())</f>
        <v>1.93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0.77</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0.28000000000000003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0.62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0.82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0.86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0.82</v>
      </c>
    </row>
    <row r="30" spans="1:11" x14ac:dyDescent="0.2">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0.85</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0.88</v>
      </c>
    </row>
    <row r="32" spans="1:11" x14ac:dyDescent="0.2">
      <c r="A32" s="181" t="str">
        <f>IF(連結実質赤字比率に係る赤字・黒字の構成分析!C$38="",NA(),連結実質赤字比率に係る赤字・黒字の構成分析!C$38)</f>
        <v>自動車教習所事業会計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2.4700000000000002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1.93</v>
      </c>
    </row>
    <row r="34" spans="1:16" x14ac:dyDescent="0.2">
      <c r="A34" s="181" t="str">
        <f>IF(連結実質赤字比率に係る赤字・黒字の構成分析!C$36="",NA(),連結実質赤字比率に係る赤字・黒字の構成分析!C$36)</f>
        <v>簡易水道事業会計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4.22</v>
      </c>
    </row>
    <row r="35" spans="1:16" x14ac:dyDescent="0.2">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928</v>
      </c>
      <c r="E42" s="182"/>
      <c r="F42" s="182"/>
      <c r="G42" s="182">
        <f>'実質公債費比率（分子）の構造'!L$52</f>
        <v>961</v>
      </c>
      <c r="H42" s="182"/>
      <c r="I42" s="182"/>
      <c r="J42" s="182">
        <f>'実質公債費比率（分子）の構造'!M$52</f>
        <v>958</v>
      </c>
      <c r="K42" s="182"/>
      <c r="L42" s="182"/>
      <c r="M42" s="182">
        <f>'実質公債費比率（分子）の構造'!N$52</f>
        <v>1010</v>
      </c>
      <c r="N42" s="182"/>
      <c r="O42" s="182"/>
      <c r="P42" s="182">
        <f>'実質公債費比率（分子）の構造'!O$52</f>
        <v>1044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33</v>
      </c>
      <c r="C44" s="182"/>
      <c r="D44" s="182"/>
      <c r="E44" s="182">
        <f>'実質公債費比率（分子）の構造'!L$50</f>
        <v>33</v>
      </c>
      <c r="F44" s="182"/>
      <c r="G44" s="182"/>
      <c r="H44" s="182">
        <f>'実質公債費比率（分子）の構造'!M$50</f>
        <v>33</v>
      </c>
      <c r="I44" s="182"/>
      <c r="J44" s="182"/>
      <c r="K44" s="182">
        <f>'実質公債費比率（分子）の構造'!N$50</f>
        <v>33</v>
      </c>
      <c r="L44" s="182"/>
      <c r="M44" s="182"/>
      <c r="N44" s="182">
        <f>'実質公債費比率（分子）の構造'!O$50</f>
        <v>0</v>
      </c>
      <c r="O44" s="182"/>
      <c r="P44" s="182"/>
    </row>
    <row r="45" spans="1:16" x14ac:dyDescent="0.2">
      <c r="A45" s="182" t="s">
        <v>66</v>
      </c>
      <c r="B45" s="182">
        <f>'実質公債費比率（分子）の構造'!K$49</f>
        <v>98</v>
      </c>
      <c r="C45" s="182"/>
      <c r="D45" s="182"/>
      <c r="E45" s="182">
        <f>'実質公債費比率（分子）の構造'!L$49</f>
        <v>102</v>
      </c>
      <c r="F45" s="182"/>
      <c r="G45" s="182"/>
      <c r="H45" s="182">
        <f>'実質公債費比率（分子）の構造'!M$49</f>
        <v>100</v>
      </c>
      <c r="I45" s="182"/>
      <c r="J45" s="182"/>
      <c r="K45" s="182">
        <f>'実質公債費比率（分子）の構造'!N$49</f>
        <v>99</v>
      </c>
      <c r="L45" s="182"/>
      <c r="M45" s="182"/>
      <c r="N45" s="182">
        <f>'実質公債費比率（分子）の構造'!O$49</f>
        <v>100</v>
      </c>
      <c r="O45" s="182"/>
      <c r="P45" s="182"/>
    </row>
    <row r="46" spans="1:16" x14ac:dyDescent="0.2">
      <c r="A46" s="182" t="s">
        <v>67</v>
      </c>
      <c r="B46" s="182">
        <f>'実質公債費比率（分子）の構造'!K$48</f>
        <v>429</v>
      </c>
      <c r="C46" s="182"/>
      <c r="D46" s="182"/>
      <c r="E46" s="182">
        <f>'実質公債費比率（分子）の構造'!L$48</f>
        <v>459</v>
      </c>
      <c r="F46" s="182"/>
      <c r="G46" s="182"/>
      <c r="H46" s="182">
        <f>'実質公債費比率（分子）の構造'!M$48</f>
        <v>456</v>
      </c>
      <c r="I46" s="182"/>
      <c r="J46" s="182"/>
      <c r="K46" s="182">
        <f>'実質公債費比率（分子）の構造'!N$48</f>
        <v>460</v>
      </c>
      <c r="L46" s="182"/>
      <c r="M46" s="182"/>
      <c r="N46" s="182">
        <f>'実質公債費比率（分子）の構造'!O$48</f>
        <v>470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673</v>
      </c>
      <c r="C49" s="182"/>
      <c r="D49" s="182"/>
      <c r="E49" s="182">
        <f>'実質公債費比率（分子）の構造'!L$45</f>
        <v>817</v>
      </c>
      <c r="F49" s="182"/>
      <c r="G49" s="182"/>
      <c r="H49" s="182">
        <f>'実質公債費比率（分子）の構造'!M$45</f>
        <v>846</v>
      </c>
      <c r="I49" s="182"/>
      <c r="J49" s="182"/>
      <c r="K49" s="182">
        <f>'実質公債費比率（分子）の構造'!N$45</f>
        <v>956</v>
      </c>
      <c r="L49" s="182"/>
      <c r="M49" s="182"/>
      <c r="N49" s="182">
        <f>'実質公債費比率（分子）の構造'!O$45</f>
        <v>1060</v>
      </c>
      <c r="O49" s="182"/>
      <c r="P49" s="182"/>
    </row>
    <row r="50" spans="1:16" x14ac:dyDescent="0.2">
      <c r="A50" s="182" t="s">
        <v>71</v>
      </c>
      <c r="B50" s="182" t="e">
        <f>NA()</f>
        <v>#N/A</v>
      </c>
      <c r="C50" s="182">
        <f>IF(ISNUMBER('実質公債費比率（分子）の構造'!K$53),'実質公債費比率（分子）の構造'!K$53,NA())</f>
        <v>305</v>
      </c>
      <c r="D50" s="182" t="e">
        <f>NA()</f>
        <v>#N/A</v>
      </c>
      <c r="E50" s="182" t="e">
        <f>NA()</f>
        <v>#N/A</v>
      </c>
      <c r="F50" s="182">
        <f>IF(ISNUMBER('実質公債費比率（分子）の構造'!L$53),'実質公債費比率（分子）の構造'!L$53,NA())</f>
        <v>450</v>
      </c>
      <c r="G50" s="182" t="e">
        <f>NA()</f>
        <v>#N/A</v>
      </c>
      <c r="H50" s="182" t="e">
        <f>NA()</f>
        <v>#N/A</v>
      </c>
      <c r="I50" s="182">
        <f>IF(ISNUMBER('実質公債費比率（分子）の構造'!M$53),'実質公債費比率（分子）の構造'!M$53,NA())</f>
        <v>477</v>
      </c>
      <c r="J50" s="182" t="e">
        <f>NA()</f>
        <v>#N/A</v>
      </c>
      <c r="K50" s="182" t="e">
        <f>NA()</f>
        <v>#N/A</v>
      </c>
      <c r="L50" s="182">
        <f>IF(ISNUMBER('実質公債費比率（分子）の構造'!N$53),'実質公債費比率（分子）の構造'!N$53,NA())</f>
        <v>538</v>
      </c>
      <c r="M50" s="182" t="e">
        <f>NA()</f>
        <v>#N/A</v>
      </c>
      <c r="N50" s="182" t="e">
        <f>NA()</f>
        <v>#N/A</v>
      </c>
      <c r="O50" s="182">
        <f>IF(ISNUMBER('実質公債費比率（分子）の構造'!O$53),'実質公債費比率（分子）の構造'!O$53,NA())</f>
        <v>586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10282</v>
      </c>
      <c r="E56" s="181"/>
      <c r="F56" s="181"/>
      <c r="G56" s="181">
        <f>'将来負担比率（分子）の構造'!J$52</f>
        <v>10262</v>
      </c>
      <c r="H56" s="181"/>
      <c r="I56" s="181"/>
      <c r="J56" s="181">
        <f>'将来負担比率（分子）の構造'!K$52</f>
        <v>9888</v>
      </c>
      <c r="K56" s="181"/>
      <c r="L56" s="181"/>
      <c r="M56" s="181">
        <f>'将来負担比率（分子）の構造'!L$52</f>
        <v>10449</v>
      </c>
      <c r="N56" s="181"/>
      <c r="O56" s="181"/>
      <c r="P56" s="181">
        <f>'将来負担比率（分子）の構造'!M$52</f>
        <v>10418</v>
      </c>
    </row>
    <row r="57" spans="1:16" x14ac:dyDescent="0.2">
      <c r="A57" s="181" t="s">
        <v>42</v>
      </c>
      <c r="B57" s="181"/>
      <c r="C57" s="181"/>
      <c r="D57" s="181">
        <f>'将来負担比率（分子）の構造'!I$51</f>
        <v>483</v>
      </c>
      <c r="E57" s="181"/>
      <c r="F57" s="181"/>
      <c r="G57" s="181">
        <f>'将来負担比率（分子）の構造'!J$51</f>
        <v>432</v>
      </c>
      <c r="H57" s="181"/>
      <c r="I57" s="181"/>
      <c r="J57" s="181">
        <f>'将来負担比率（分子）の構造'!K$51</f>
        <v>396</v>
      </c>
      <c r="K57" s="181"/>
      <c r="L57" s="181"/>
      <c r="M57" s="181">
        <f>'将来負担比率（分子）の構造'!L$51</f>
        <v>348</v>
      </c>
      <c r="N57" s="181"/>
      <c r="O57" s="181"/>
      <c r="P57" s="181">
        <f>'将来負担比率（分子）の構造'!M$51</f>
        <v>326</v>
      </c>
    </row>
    <row r="58" spans="1:16" x14ac:dyDescent="0.2">
      <c r="A58" s="181" t="s">
        <v>41</v>
      </c>
      <c r="B58" s="181"/>
      <c r="C58" s="181"/>
      <c r="D58" s="181">
        <f>'将来負担比率（分子）の構造'!I$50</f>
        <v>10170</v>
      </c>
      <c r="E58" s="181"/>
      <c r="F58" s="181"/>
      <c r="G58" s="181">
        <f>'将来負担比率（分子）の構造'!J$50</f>
        <v>10626</v>
      </c>
      <c r="H58" s="181"/>
      <c r="I58" s="181"/>
      <c r="J58" s="181">
        <f>'将来負担比率（分子）の構造'!K$50</f>
        <v>10627</v>
      </c>
      <c r="K58" s="181"/>
      <c r="L58" s="181"/>
      <c r="M58" s="181">
        <f>'将来負担比率（分子）の構造'!L$50</f>
        <v>10893</v>
      </c>
      <c r="N58" s="181"/>
      <c r="O58" s="181"/>
      <c r="P58" s="181">
        <f>'将来負担比率（分子）の構造'!M$50</f>
        <v>10361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6</v>
      </c>
      <c r="C61" s="181"/>
      <c r="D61" s="181"/>
      <c r="E61" s="181">
        <f>'将来負担比率（分子）の構造'!J$46</f>
        <v>4</v>
      </c>
      <c r="F61" s="181"/>
      <c r="G61" s="181"/>
      <c r="H61" s="181">
        <f>'将来負担比率（分子）の構造'!K$46</f>
        <v>1</v>
      </c>
      <c r="I61" s="181"/>
      <c r="J61" s="181"/>
      <c r="K61" s="181">
        <f>'将来負担比率（分子）の構造'!L$46</f>
        <v>8</v>
      </c>
      <c r="L61" s="181"/>
      <c r="M61" s="181"/>
      <c r="N61" s="181" t="str">
        <f>'将来負担比率（分子）の構造'!M$46</f>
        <v>-</v>
      </c>
      <c r="O61" s="181"/>
      <c r="P61" s="181"/>
    </row>
    <row r="62" spans="1:16" x14ac:dyDescent="0.2">
      <c r="A62" s="181" t="s">
        <v>35</v>
      </c>
      <c r="B62" s="181">
        <f>'将来負担比率（分子）の構造'!I$45</f>
        <v>2611</v>
      </c>
      <c r="C62" s="181"/>
      <c r="D62" s="181"/>
      <c r="E62" s="181">
        <f>'将来負担比率（分子）の構造'!J$45</f>
        <v>2582</v>
      </c>
      <c r="F62" s="181"/>
      <c r="G62" s="181"/>
      <c r="H62" s="181">
        <f>'将来負担比率（分子）の構造'!K$45</f>
        <v>2467</v>
      </c>
      <c r="I62" s="181"/>
      <c r="J62" s="181"/>
      <c r="K62" s="181">
        <f>'将来負担比率（分子）の構造'!L$45</f>
        <v>2478</v>
      </c>
      <c r="L62" s="181"/>
      <c r="M62" s="181"/>
      <c r="N62" s="181">
        <f>'将来負担比率（分子）の構造'!M$45</f>
        <v>2502</v>
      </c>
      <c r="O62" s="181"/>
      <c r="P62" s="181"/>
    </row>
    <row r="63" spans="1:16" x14ac:dyDescent="0.2">
      <c r="A63" s="181" t="s">
        <v>34</v>
      </c>
      <c r="B63" s="181">
        <f>'将来負担比率（分子）の構造'!I$44</f>
        <v>700</v>
      </c>
      <c r="C63" s="181"/>
      <c r="D63" s="181"/>
      <c r="E63" s="181">
        <f>'将来負担比率（分子）の構造'!J$44</f>
        <v>623</v>
      </c>
      <c r="F63" s="181"/>
      <c r="G63" s="181"/>
      <c r="H63" s="181">
        <f>'将来負担比率（分子）の構造'!K$44</f>
        <v>544</v>
      </c>
      <c r="I63" s="181"/>
      <c r="J63" s="181"/>
      <c r="K63" s="181">
        <f>'将来負担比率（分子）の構造'!L$44</f>
        <v>539</v>
      </c>
      <c r="L63" s="181"/>
      <c r="M63" s="181"/>
      <c r="N63" s="181">
        <f>'将来負担比率（分子）の構造'!M$44</f>
        <v>562</v>
      </c>
      <c r="O63" s="181"/>
      <c r="P63" s="181"/>
    </row>
    <row r="64" spans="1:16" x14ac:dyDescent="0.2">
      <c r="A64" s="181" t="s">
        <v>33</v>
      </c>
      <c r="B64" s="181">
        <f>'将来負担比率（分子）の構造'!I$43</f>
        <v>6392</v>
      </c>
      <c r="C64" s="181"/>
      <c r="D64" s="181"/>
      <c r="E64" s="181">
        <f>'将来負担比率（分子）の構造'!J$43</f>
        <v>6213</v>
      </c>
      <c r="F64" s="181"/>
      <c r="G64" s="181"/>
      <c r="H64" s="181">
        <f>'将来負担比率（分子）の構造'!K$43</f>
        <v>5911</v>
      </c>
      <c r="I64" s="181"/>
      <c r="J64" s="181"/>
      <c r="K64" s="181">
        <f>'将来負担比率（分子）の構造'!L$43</f>
        <v>5584</v>
      </c>
      <c r="L64" s="181"/>
      <c r="M64" s="181"/>
      <c r="N64" s="181">
        <f>'将来負担比率（分子）の構造'!M$43</f>
        <v>5225</v>
      </c>
      <c r="O64" s="181"/>
      <c r="P64" s="181"/>
    </row>
    <row r="65" spans="1:16" x14ac:dyDescent="0.2">
      <c r="A65" s="181" t="s">
        <v>32</v>
      </c>
      <c r="B65" s="181">
        <f>'将来負担比率（分子）の構造'!I$42</f>
        <v>107</v>
      </c>
      <c r="C65" s="181"/>
      <c r="D65" s="181"/>
      <c r="E65" s="181">
        <f>'将来負担比率（分子）の構造'!J$42</f>
        <v>73</v>
      </c>
      <c r="F65" s="181"/>
      <c r="G65" s="181"/>
      <c r="H65" s="181">
        <f>'将来負担比率（分子）の構造'!K$42</f>
        <v>33</v>
      </c>
      <c r="I65" s="181"/>
      <c r="J65" s="181"/>
      <c r="K65" s="181">
        <f>'将来負担比率（分子）の構造'!L$42</f>
        <v>2</v>
      </c>
      <c r="L65" s="181"/>
      <c r="M65" s="181"/>
      <c r="N65" s="181">
        <f>'将来負担比率（分子）の構造'!M$42</f>
        <v>1</v>
      </c>
      <c r="O65" s="181"/>
      <c r="P65" s="181"/>
    </row>
    <row r="66" spans="1:16" x14ac:dyDescent="0.2">
      <c r="A66" s="181" t="s">
        <v>31</v>
      </c>
      <c r="B66" s="181">
        <f>'将来負担比率（分子）の構造'!I$41</f>
        <v>7041</v>
      </c>
      <c r="C66" s="181"/>
      <c r="D66" s="181"/>
      <c r="E66" s="181">
        <f>'将来負担比率（分子）の構造'!J$41</f>
        <v>6994</v>
      </c>
      <c r="F66" s="181"/>
      <c r="G66" s="181"/>
      <c r="H66" s="181">
        <f>'将来負担比率（分子）の構造'!K$41</f>
        <v>7568</v>
      </c>
      <c r="I66" s="181"/>
      <c r="J66" s="181"/>
      <c r="K66" s="181">
        <f>'将来負担比率（分子）の構造'!L$41</f>
        <v>7765</v>
      </c>
      <c r="L66" s="181"/>
      <c r="M66" s="181"/>
      <c r="N66" s="181">
        <f>'将来負担比率（分子）の構造'!M$41</f>
        <v>7783</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8078</v>
      </c>
      <c r="C72" s="185">
        <f>基金残高に係る経年分析!G55</f>
        <v>7832</v>
      </c>
      <c r="D72" s="185">
        <f>基金残高に係る経年分析!H55</f>
        <v>7705</v>
      </c>
    </row>
    <row r="73" spans="1:16" x14ac:dyDescent="0.2">
      <c r="A73" s="184" t="s">
        <v>78</v>
      </c>
      <c r="B73" s="185">
        <f>基金残高に係る経年分析!F56</f>
        <v>657</v>
      </c>
      <c r="C73" s="185">
        <f>基金残高に係る経年分析!G56</f>
        <v>658</v>
      </c>
      <c r="D73" s="185">
        <f>基金残高に係る経年分析!H56</f>
        <v>571</v>
      </c>
    </row>
    <row r="74" spans="1:16" x14ac:dyDescent="0.2">
      <c r="A74" s="184" t="s">
        <v>79</v>
      </c>
      <c r="B74" s="185">
        <f>基金残高に係る経年分析!F57</f>
        <v>1410</v>
      </c>
      <c r="C74" s="185">
        <f>基金残高に係る経年分析!G57</f>
        <v>1860</v>
      </c>
      <c r="D74" s="185">
        <f>基金残高に係る経年分析!H57</f>
        <v>1460</v>
      </c>
    </row>
  </sheetData>
  <sheetProtection algorithmName="SHA-512" hashValue="kivVq/xMDBCwYpIKGxksFiK4yHVX3uAM0TqZwiCzff8xYQTBSL06tyApBPxEzM8ilb0CS/hEcC2aMUkipznmOA==" saltValue="LU79m+p0QTIRvRO1k7GO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229</v>
      </c>
      <c r="C5" s="672"/>
      <c r="D5" s="672"/>
      <c r="E5" s="672"/>
      <c r="F5" s="672"/>
      <c r="G5" s="672"/>
      <c r="H5" s="672"/>
      <c r="I5" s="672"/>
      <c r="J5" s="672"/>
      <c r="K5" s="672"/>
      <c r="L5" s="672"/>
      <c r="M5" s="672"/>
      <c r="N5" s="672"/>
      <c r="O5" s="672"/>
      <c r="P5" s="672"/>
      <c r="Q5" s="673"/>
      <c r="R5" s="674">
        <v>2147709</v>
      </c>
      <c r="S5" s="675"/>
      <c r="T5" s="675"/>
      <c r="U5" s="675"/>
      <c r="V5" s="675"/>
      <c r="W5" s="675"/>
      <c r="X5" s="675"/>
      <c r="Y5" s="676"/>
      <c r="Z5" s="677">
        <v>16.3</v>
      </c>
      <c r="AA5" s="677"/>
      <c r="AB5" s="677"/>
      <c r="AC5" s="677"/>
      <c r="AD5" s="678">
        <v>2121226</v>
      </c>
      <c r="AE5" s="678"/>
      <c r="AF5" s="678"/>
      <c r="AG5" s="678"/>
      <c r="AH5" s="678"/>
      <c r="AI5" s="678"/>
      <c r="AJ5" s="678"/>
      <c r="AK5" s="678"/>
      <c r="AL5" s="679">
        <v>33.9</v>
      </c>
      <c r="AM5" s="680"/>
      <c r="AN5" s="680"/>
      <c r="AO5" s="681"/>
      <c r="AP5" s="671" t="s">
        <v>230</v>
      </c>
      <c r="AQ5" s="672"/>
      <c r="AR5" s="672"/>
      <c r="AS5" s="672"/>
      <c r="AT5" s="672"/>
      <c r="AU5" s="672"/>
      <c r="AV5" s="672"/>
      <c r="AW5" s="672"/>
      <c r="AX5" s="672"/>
      <c r="AY5" s="672"/>
      <c r="AZ5" s="672"/>
      <c r="BA5" s="672"/>
      <c r="BB5" s="672"/>
      <c r="BC5" s="672"/>
      <c r="BD5" s="672"/>
      <c r="BE5" s="672"/>
      <c r="BF5" s="673"/>
      <c r="BG5" s="685">
        <v>2095270</v>
      </c>
      <c r="BH5" s="686"/>
      <c r="BI5" s="686"/>
      <c r="BJ5" s="686"/>
      <c r="BK5" s="686"/>
      <c r="BL5" s="686"/>
      <c r="BM5" s="686"/>
      <c r="BN5" s="687"/>
      <c r="BO5" s="688">
        <v>97.6</v>
      </c>
      <c r="BP5" s="688"/>
      <c r="BQ5" s="688"/>
      <c r="BR5" s="688"/>
      <c r="BS5" s="689">
        <v>12414</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2">
      <c r="B6" s="682" t="s">
        <v>234</v>
      </c>
      <c r="C6" s="683"/>
      <c r="D6" s="683"/>
      <c r="E6" s="683"/>
      <c r="F6" s="683"/>
      <c r="G6" s="683"/>
      <c r="H6" s="683"/>
      <c r="I6" s="683"/>
      <c r="J6" s="683"/>
      <c r="K6" s="683"/>
      <c r="L6" s="683"/>
      <c r="M6" s="683"/>
      <c r="N6" s="683"/>
      <c r="O6" s="683"/>
      <c r="P6" s="683"/>
      <c r="Q6" s="684"/>
      <c r="R6" s="685">
        <v>145636</v>
      </c>
      <c r="S6" s="686"/>
      <c r="T6" s="686"/>
      <c r="U6" s="686"/>
      <c r="V6" s="686"/>
      <c r="W6" s="686"/>
      <c r="X6" s="686"/>
      <c r="Y6" s="687"/>
      <c r="Z6" s="688">
        <v>1.1000000000000001</v>
      </c>
      <c r="AA6" s="688"/>
      <c r="AB6" s="688"/>
      <c r="AC6" s="688"/>
      <c r="AD6" s="689">
        <v>145636</v>
      </c>
      <c r="AE6" s="689"/>
      <c r="AF6" s="689"/>
      <c r="AG6" s="689"/>
      <c r="AH6" s="689"/>
      <c r="AI6" s="689"/>
      <c r="AJ6" s="689"/>
      <c r="AK6" s="689"/>
      <c r="AL6" s="690">
        <v>2.2999999999999998</v>
      </c>
      <c r="AM6" s="691"/>
      <c r="AN6" s="691"/>
      <c r="AO6" s="692"/>
      <c r="AP6" s="682" t="s">
        <v>235</v>
      </c>
      <c r="AQ6" s="683"/>
      <c r="AR6" s="683"/>
      <c r="AS6" s="683"/>
      <c r="AT6" s="683"/>
      <c r="AU6" s="683"/>
      <c r="AV6" s="683"/>
      <c r="AW6" s="683"/>
      <c r="AX6" s="683"/>
      <c r="AY6" s="683"/>
      <c r="AZ6" s="683"/>
      <c r="BA6" s="683"/>
      <c r="BB6" s="683"/>
      <c r="BC6" s="683"/>
      <c r="BD6" s="683"/>
      <c r="BE6" s="683"/>
      <c r="BF6" s="684"/>
      <c r="BG6" s="685">
        <v>2095270</v>
      </c>
      <c r="BH6" s="686"/>
      <c r="BI6" s="686"/>
      <c r="BJ6" s="686"/>
      <c r="BK6" s="686"/>
      <c r="BL6" s="686"/>
      <c r="BM6" s="686"/>
      <c r="BN6" s="687"/>
      <c r="BO6" s="688">
        <v>97.6</v>
      </c>
      <c r="BP6" s="688"/>
      <c r="BQ6" s="688"/>
      <c r="BR6" s="688"/>
      <c r="BS6" s="689">
        <v>12414</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101970</v>
      </c>
      <c r="CS6" s="686"/>
      <c r="CT6" s="686"/>
      <c r="CU6" s="686"/>
      <c r="CV6" s="686"/>
      <c r="CW6" s="686"/>
      <c r="CX6" s="686"/>
      <c r="CY6" s="687"/>
      <c r="CZ6" s="679">
        <v>0.8</v>
      </c>
      <c r="DA6" s="680"/>
      <c r="DB6" s="680"/>
      <c r="DC6" s="699"/>
      <c r="DD6" s="694" t="s">
        <v>129</v>
      </c>
      <c r="DE6" s="686"/>
      <c r="DF6" s="686"/>
      <c r="DG6" s="686"/>
      <c r="DH6" s="686"/>
      <c r="DI6" s="686"/>
      <c r="DJ6" s="686"/>
      <c r="DK6" s="686"/>
      <c r="DL6" s="686"/>
      <c r="DM6" s="686"/>
      <c r="DN6" s="686"/>
      <c r="DO6" s="686"/>
      <c r="DP6" s="687"/>
      <c r="DQ6" s="694">
        <v>101970</v>
      </c>
      <c r="DR6" s="686"/>
      <c r="DS6" s="686"/>
      <c r="DT6" s="686"/>
      <c r="DU6" s="686"/>
      <c r="DV6" s="686"/>
      <c r="DW6" s="686"/>
      <c r="DX6" s="686"/>
      <c r="DY6" s="686"/>
      <c r="DZ6" s="686"/>
      <c r="EA6" s="686"/>
      <c r="EB6" s="686"/>
      <c r="EC6" s="695"/>
    </row>
    <row r="7" spans="2:143" ht="11.25" customHeight="1" x14ac:dyDescent="0.2">
      <c r="B7" s="682" t="s">
        <v>237</v>
      </c>
      <c r="C7" s="683"/>
      <c r="D7" s="683"/>
      <c r="E7" s="683"/>
      <c r="F7" s="683"/>
      <c r="G7" s="683"/>
      <c r="H7" s="683"/>
      <c r="I7" s="683"/>
      <c r="J7" s="683"/>
      <c r="K7" s="683"/>
      <c r="L7" s="683"/>
      <c r="M7" s="683"/>
      <c r="N7" s="683"/>
      <c r="O7" s="683"/>
      <c r="P7" s="683"/>
      <c r="Q7" s="684"/>
      <c r="R7" s="685">
        <v>1543</v>
      </c>
      <c r="S7" s="686"/>
      <c r="T7" s="686"/>
      <c r="U7" s="686"/>
      <c r="V7" s="686"/>
      <c r="W7" s="686"/>
      <c r="X7" s="686"/>
      <c r="Y7" s="687"/>
      <c r="Z7" s="688">
        <v>0</v>
      </c>
      <c r="AA7" s="688"/>
      <c r="AB7" s="688"/>
      <c r="AC7" s="688"/>
      <c r="AD7" s="689">
        <v>1543</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766516</v>
      </c>
      <c r="BH7" s="686"/>
      <c r="BI7" s="686"/>
      <c r="BJ7" s="686"/>
      <c r="BK7" s="686"/>
      <c r="BL7" s="686"/>
      <c r="BM7" s="686"/>
      <c r="BN7" s="687"/>
      <c r="BO7" s="688">
        <v>35.700000000000003</v>
      </c>
      <c r="BP7" s="688"/>
      <c r="BQ7" s="688"/>
      <c r="BR7" s="688"/>
      <c r="BS7" s="689">
        <v>12414</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3652794</v>
      </c>
      <c r="CS7" s="686"/>
      <c r="CT7" s="686"/>
      <c r="CU7" s="686"/>
      <c r="CV7" s="686"/>
      <c r="CW7" s="686"/>
      <c r="CX7" s="686"/>
      <c r="CY7" s="687"/>
      <c r="CZ7" s="688">
        <v>29.9</v>
      </c>
      <c r="DA7" s="688"/>
      <c r="DB7" s="688"/>
      <c r="DC7" s="688"/>
      <c r="DD7" s="694">
        <v>453045</v>
      </c>
      <c r="DE7" s="686"/>
      <c r="DF7" s="686"/>
      <c r="DG7" s="686"/>
      <c r="DH7" s="686"/>
      <c r="DI7" s="686"/>
      <c r="DJ7" s="686"/>
      <c r="DK7" s="686"/>
      <c r="DL7" s="686"/>
      <c r="DM7" s="686"/>
      <c r="DN7" s="686"/>
      <c r="DO7" s="686"/>
      <c r="DP7" s="687"/>
      <c r="DQ7" s="694">
        <v>1517474</v>
      </c>
      <c r="DR7" s="686"/>
      <c r="DS7" s="686"/>
      <c r="DT7" s="686"/>
      <c r="DU7" s="686"/>
      <c r="DV7" s="686"/>
      <c r="DW7" s="686"/>
      <c r="DX7" s="686"/>
      <c r="DY7" s="686"/>
      <c r="DZ7" s="686"/>
      <c r="EA7" s="686"/>
      <c r="EB7" s="686"/>
      <c r="EC7" s="695"/>
    </row>
    <row r="8" spans="2:143" ht="11.25" customHeight="1" x14ac:dyDescent="0.2">
      <c r="B8" s="682" t="s">
        <v>240</v>
      </c>
      <c r="C8" s="683"/>
      <c r="D8" s="683"/>
      <c r="E8" s="683"/>
      <c r="F8" s="683"/>
      <c r="G8" s="683"/>
      <c r="H8" s="683"/>
      <c r="I8" s="683"/>
      <c r="J8" s="683"/>
      <c r="K8" s="683"/>
      <c r="L8" s="683"/>
      <c r="M8" s="683"/>
      <c r="N8" s="683"/>
      <c r="O8" s="683"/>
      <c r="P8" s="683"/>
      <c r="Q8" s="684"/>
      <c r="R8" s="685">
        <v>6621</v>
      </c>
      <c r="S8" s="686"/>
      <c r="T8" s="686"/>
      <c r="U8" s="686"/>
      <c r="V8" s="686"/>
      <c r="W8" s="686"/>
      <c r="X8" s="686"/>
      <c r="Y8" s="687"/>
      <c r="Z8" s="688">
        <v>0.1</v>
      </c>
      <c r="AA8" s="688"/>
      <c r="AB8" s="688"/>
      <c r="AC8" s="688"/>
      <c r="AD8" s="689">
        <v>6621</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28599</v>
      </c>
      <c r="BH8" s="686"/>
      <c r="BI8" s="686"/>
      <c r="BJ8" s="686"/>
      <c r="BK8" s="686"/>
      <c r="BL8" s="686"/>
      <c r="BM8" s="686"/>
      <c r="BN8" s="687"/>
      <c r="BO8" s="688">
        <v>1.3</v>
      </c>
      <c r="BP8" s="688"/>
      <c r="BQ8" s="688"/>
      <c r="BR8" s="688"/>
      <c r="BS8" s="694" t="s">
        <v>242</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2337352</v>
      </c>
      <c r="CS8" s="686"/>
      <c r="CT8" s="686"/>
      <c r="CU8" s="686"/>
      <c r="CV8" s="686"/>
      <c r="CW8" s="686"/>
      <c r="CX8" s="686"/>
      <c r="CY8" s="687"/>
      <c r="CZ8" s="688">
        <v>19.100000000000001</v>
      </c>
      <c r="DA8" s="688"/>
      <c r="DB8" s="688"/>
      <c r="DC8" s="688"/>
      <c r="DD8" s="694">
        <v>4571</v>
      </c>
      <c r="DE8" s="686"/>
      <c r="DF8" s="686"/>
      <c r="DG8" s="686"/>
      <c r="DH8" s="686"/>
      <c r="DI8" s="686"/>
      <c r="DJ8" s="686"/>
      <c r="DK8" s="686"/>
      <c r="DL8" s="686"/>
      <c r="DM8" s="686"/>
      <c r="DN8" s="686"/>
      <c r="DO8" s="686"/>
      <c r="DP8" s="687"/>
      <c r="DQ8" s="694">
        <v>1467968</v>
      </c>
      <c r="DR8" s="686"/>
      <c r="DS8" s="686"/>
      <c r="DT8" s="686"/>
      <c r="DU8" s="686"/>
      <c r="DV8" s="686"/>
      <c r="DW8" s="686"/>
      <c r="DX8" s="686"/>
      <c r="DY8" s="686"/>
      <c r="DZ8" s="686"/>
      <c r="EA8" s="686"/>
      <c r="EB8" s="686"/>
      <c r="EC8" s="695"/>
    </row>
    <row r="9" spans="2:143" ht="11.25" customHeight="1" x14ac:dyDescent="0.2">
      <c r="B9" s="682" t="s">
        <v>244</v>
      </c>
      <c r="C9" s="683"/>
      <c r="D9" s="683"/>
      <c r="E9" s="683"/>
      <c r="F9" s="683"/>
      <c r="G9" s="683"/>
      <c r="H9" s="683"/>
      <c r="I9" s="683"/>
      <c r="J9" s="683"/>
      <c r="K9" s="683"/>
      <c r="L9" s="683"/>
      <c r="M9" s="683"/>
      <c r="N9" s="683"/>
      <c r="O9" s="683"/>
      <c r="P9" s="683"/>
      <c r="Q9" s="684"/>
      <c r="R9" s="685">
        <v>8044</v>
      </c>
      <c r="S9" s="686"/>
      <c r="T9" s="686"/>
      <c r="U9" s="686"/>
      <c r="V9" s="686"/>
      <c r="W9" s="686"/>
      <c r="X9" s="686"/>
      <c r="Y9" s="687"/>
      <c r="Z9" s="688">
        <v>0.1</v>
      </c>
      <c r="AA9" s="688"/>
      <c r="AB9" s="688"/>
      <c r="AC9" s="688"/>
      <c r="AD9" s="689">
        <v>8044</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640330</v>
      </c>
      <c r="BH9" s="686"/>
      <c r="BI9" s="686"/>
      <c r="BJ9" s="686"/>
      <c r="BK9" s="686"/>
      <c r="BL9" s="686"/>
      <c r="BM9" s="686"/>
      <c r="BN9" s="687"/>
      <c r="BO9" s="688">
        <v>29.8</v>
      </c>
      <c r="BP9" s="688"/>
      <c r="BQ9" s="688"/>
      <c r="BR9" s="688"/>
      <c r="BS9" s="694" t="s">
        <v>146</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874713</v>
      </c>
      <c r="CS9" s="686"/>
      <c r="CT9" s="686"/>
      <c r="CU9" s="686"/>
      <c r="CV9" s="686"/>
      <c r="CW9" s="686"/>
      <c r="CX9" s="686"/>
      <c r="CY9" s="687"/>
      <c r="CZ9" s="688">
        <v>7.2</v>
      </c>
      <c r="DA9" s="688"/>
      <c r="DB9" s="688"/>
      <c r="DC9" s="688"/>
      <c r="DD9" s="694">
        <v>9074</v>
      </c>
      <c r="DE9" s="686"/>
      <c r="DF9" s="686"/>
      <c r="DG9" s="686"/>
      <c r="DH9" s="686"/>
      <c r="DI9" s="686"/>
      <c r="DJ9" s="686"/>
      <c r="DK9" s="686"/>
      <c r="DL9" s="686"/>
      <c r="DM9" s="686"/>
      <c r="DN9" s="686"/>
      <c r="DO9" s="686"/>
      <c r="DP9" s="687"/>
      <c r="DQ9" s="694">
        <v>582790</v>
      </c>
      <c r="DR9" s="686"/>
      <c r="DS9" s="686"/>
      <c r="DT9" s="686"/>
      <c r="DU9" s="686"/>
      <c r="DV9" s="686"/>
      <c r="DW9" s="686"/>
      <c r="DX9" s="686"/>
      <c r="DY9" s="686"/>
      <c r="DZ9" s="686"/>
      <c r="EA9" s="686"/>
      <c r="EB9" s="686"/>
      <c r="EC9" s="695"/>
    </row>
    <row r="10" spans="2:143" ht="11.25" customHeight="1" x14ac:dyDescent="0.2">
      <c r="B10" s="682" t="s">
        <v>247</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242</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44231</v>
      </c>
      <c r="BH10" s="686"/>
      <c r="BI10" s="686"/>
      <c r="BJ10" s="686"/>
      <c r="BK10" s="686"/>
      <c r="BL10" s="686"/>
      <c r="BM10" s="686"/>
      <c r="BN10" s="687"/>
      <c r="BO10" s="688">
        <v>2.1</v>
      </c>
      <c r="BP10" s="688"/>
      <c r="BQ10" s="688"/>
      <c r="BR10" s="688"/>
      <c r="BS10" s="694" t="s">
        <v>129</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7064</v>
      </c>
      <c r="CS10" s="686"/>
      <c r="CT10" s="686"/>
      <c r="CU10" s="686"/>
      <c r="CV10" s="686"/>
      <c r="CW10" s="686"/>
      <c r="CX10" s="686"/>
      <c r="CY10" s="687"/>
      <c r="CZ10" s="688">
        <v>0.1</v>
      </c>
      <c r="DA10" s="688"/>
      <c r="DB10" s="688"/>
      <c r="DC10" s="688"/>
      <c r="DD10" s="694" t="s">
        <v>242</v>
      </c>
      <c r="DE10" s="686"/>
      <c r="DF10" s="686"/>
      <c r="DG10" s="686"/>
      <c r="DH10" s="686"/>
      <c r="DI10" s="686"/>
      <c r="DJ10" s="686"/>
      <c r="DK10" s="686"/>
      <c r="DL10" s="686"/>
      <c r="DM10" s="686"/>
      <c r="DN10" s="686"/>
      <c r="DO10" s="686"/>
      <c r="DP10" s="687"/>
      <c r="DQ10" s="694">
        <v>3064</v>
      </c>
      <c r="DR10" s="686"/>
      <c r="DS10" s="686"/>
      <c r="DT10" s="686"/>
      <c r="DU10" s="686"/>
      <c r="DV10" s="686"/>
      <c r="DW10" s="686"/>
      <c r="DX10" s="686"/>
      <c r="DY10" s="686"/>
      <c r="DZ10" s="686"/>
      <c r="EA10" s="686"/>
      <c r="EB10" s="686"/>
      <c r="EC10" s="695"/>
    </row>
    <row r="11" spans="2:143" ht="11.25" customHeight="1" x14ac:dyDescent="0.2">
      <c r="B11" s="682" t="s">
        <v>250</v>
      </c>
      <c r="C11" s="683"/>
      <c r="D11" s="683"/>
      <c r="E11" s="683"/>
      <c r="F11" s="683"/>
      <c r="G11" s="683"/>
      <c r="H11" s="683"/>
      <c r="I11" s="683"/>
      <c r="J11" s="683"/>
      <c r="K11" s="683"/>
      <c r="L11" s="683"/>
      <c r="M11" s="683"/>
      <c r="N11" s="683"/>
      <c r="O11" s="683"/>
      <c r="P11" s="683"/>
      <c r="Q11" s="684"/>
      <c r="R11" s="685">
        <v>372474</v>
      </c>
      <c r="S11" s="686"/>
      <c r="T11" s="686"/>
      <c r="U11" s="686"/>
      <c r="V11" s="686"/>
      <c r="W11" s="686"/>
      <c r="X11" s="686"/>
      <c r="Y11" s="687"/>
      <c r="Z11" s="690">
        <v>2.8</v>
      </c>
      <c r="AA11" s="691"/>
      <c r="AB11" s="691"/>
      <c r="AC11" s="703"/>
      <c r="AD11" s="694">
        <v>372474</v>
      </c>
      <c r="AE11" s="686"/>
      <c r="AF11" s="686"/>
      <c r="AG11" s="686"/>
      <c r="AH11" s="686"/>
      <c r="AI11" s="686"/>
      <c r="AJ11" s="686"/>
      <c r="AK11" s="687"/>
      <c r="AL11" s="690">
        <v>6</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53356</v>
      </c>
      <c r="BH11" s="686"/>
      <c r="BI11" s="686"/>
      <c r="BJ11" s="686"/>
      <c r="BK11" s="686"/>
      <c r="BL11" s="686"/>
      <c r="BM11" s="686"/>
      <c r="BN11" s="687"/>
      <c r="BO11" s="688">
        <v>2.5</v>
      </c>
      <c r="BP11" s="688"/>
      <c r="BQ11" s="688"/>
      <c r="BR11" s="688"/>
      <c r="BS11" s="694">
        <v>12414</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1038462</v>
      </c>
      <c r="CS11" s="686"/>
      <c r="CT11" s="686"/>
      <c r="CU11" s="686"/>
      <c r="CV11" s="686"/>
      <c r="CW11" s="686"/>
      <c r="CX11" s="686"/>
      <c r="CY11" s="687"/>
      <c r="CZ11" s="688">
        <v>8.5</v>
      </c>
      <c r="DA11" s="688"/>
      <c r="DB11" s="688"/>
      <c r="DC11" s="688"/>
      <c r="DD11" s="694">
        <v>200338</v>
      </c>
      <c r="DE11" s="686"/>
      <c r="DF11" s="686"/>
      <c r="DG11" s="686"/>
      <c r="DH11" s="686"/>
      <c r="DI11" s="686"/>
      <c r="DJ11" s="686"/>
      <c r="DK11" s="686"/>
      <c r="DL11" s="686"/>
      <c r="DM11" s="686"/>
      <c r="DN11" s="686"/>
      <c r="DO11" s="686"/>
      <c r="DP11" s="687"/>
      <c r="DQ11" s="694">
        <v>675212</v>
      </c>
      <c r="DR11" s="686"/>
      <c r="DS11" s="686"/>
      <c r="DT11" s="686"/>
      <c r="DU11" s="686"/>
      <c r="DV11" s="686"/>
      <c r="DW11" s="686"/>
      <c r="DX11" s="686"/>
      <c r="DY11" s="686"/>
      <c r="DZ11" s="686"/>
      <c r="EA11" s="686"/>
      <c r="EB11" s="686"/>
      <c r="EC11" s="695"/>
    </row>
    <row r="12" spans="2:143" ht="11.25" customHeight="1" x14ac:dyDescent="0.2">
      <c r="B12" s="682" t="s">
        <v>253</v>
      </c>
      <c r="C12" s="683"/>
      <c r="D12" s="683"/>
      <c r="E12" s="683"/>
      <c r="F12" s="683"/>
      <c r="G12" s="683"/>
      <c r="H12" s="683"/>
      <c r="I12" s="683"/>
      <c r="J12" s="683"/>
      <c r="K12" s="683"/>
      <c r="L12" s="683"/>
      <c r="M12" s="683"/>
      <c r="N12" s="683"/>
      <c r="O12" s="683"/>
      <c r="P12" s="683"/>
      <c r="Q12" s="684"/>
      <c r="R12" s="685">
        <v>5164</v>
      </c>
      <c r="S12" s="686"/>
      <c r="T12" s="686"/>
      <c r="U12" s="686"/>
      <c r="V12" s="686"/>
      <c r="W12" s="686"/>
      <c r="X12" s="686"/>
      <c r="Y12" s="687"/>
      <c r="Z12" s="688">
        <v>0</v>
      </c>
      <c r="AA12" s="688"/>
      <c r="AB12" s="688"/>
      <c r="AC12" s="688"/>
      <c r="AD12" s="689">
        <v>5164</v>
      </c>
      <c r="AE12" s="689"/>
      <c r="AF12" s="689"/>
      <c r="AG12" s="689"/>
      <c r="AH12" s="689"/>
      <c r="AI12" s="689"/>
      <c r="AJ12" s="689"/>
      <c r="AK12" s="689"/>
      <c r="AL12" s="690">
        <v>0.1</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1164555</v>
      </c>
      <c r="BH12" s="686"/>
      <c r="BI12" s="686"/>
      <c r="BJ12" s="686"/>
      <c r="BK12" s="686"/>
      <c r="BL12" s="686"/>
      <c r="BM12" s="686"/>
      <c r="BN12" s="687"/>
      <c r="BO12" s="688">
        <v>54.2</v>
      </c>
      <c r="BP12" s="688"/>
      <c r="BQ12" s="688"/>
      <c r="BR12" s="688"/>
      <c r="BS12" s="694" t="s">
        <v>242</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592562</v>
      </c>
      <c r="CS12" s="686"/>
      <c r="CT12" s="686"/>
      <c r="CU12" s="686"/>
      <c r="CV12" s="686"/>
      <c r="CW12" s="686"/>
      <c r="CX12" s="686"/>
      <c r="CY12" s="687"/>
      <c r="CZ12" s="688">
        <v>4.8</v>
      </c>
      <c r="DA12" s="688"/>
      <c r="DB12" s="688"/>
      <c r="DC12" s="688"/>
      <c r="DD12" s="694">
        <v>27384</v>
      </c>
      <c r="DE12" s="686"/>
      <c r="DF12" s="686"/>
      <c r="DG12" s="686"/>
      <c r="DH12" s="686"/>
      <c r="DI12" s="686"/>
      <c r="DJ12" s="686"/>
      <c r="DK12" s="686"/>
      <c r="DL12" s="686"/>
      <c r="DM12" s="686"/>
      <c r="DN12" s="686"/>
      <c r="DO12" s="686"/>
      <c r="DP12" s="687"/>
      <c r="DQ12" s="694">
        <v>425186</v>
      </c>
      <c r="DR12" s="686"/>
      <c r="DS12" s="686"/>
      <c r="DT12" s="686"/>
      <c r="DU12" s="686"/>
      <c r="DV12" s="686"/>
      <c r="DW12" s="686"/>
      <c r="DX12" s="686"/>
      <c r="DY12" s="686"/>
      <c r="DZ12" s="686"/>
      <c r="EA12" s="686"/>
      <c r="EB12" s="686"/>
      <c r="EC12" s="695"/>
    </row>
    <row r="13" spans="2:143" ht="11.25" customHeight="1" x14ac:dyDescent="0.2">
      <c r="B13" s="682" t="s">
        <v>256</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1012561</v>
      </c>
      <c r="BH13" s="686"/>
      <c r="BI13" s="686"/>
      <c r="BJ13" s="686"/>
      <c r="BK13" s="686"/>
      <c r="BL13" s="686"/>
      <c r="BM13" s="686"/>
      <c r="BN13" s="687"/>
      <c r="BO13" s="688">
        <v>47.1</v>
      </c>
      <c r="BP13" s="688"/>
      <c r="BQ13" s="688"/>
      <c r="BR13" s="688"/>
      <c r="BS13" s="694" t="s">
        <v>242</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734836</v>
      </c>
      <c r="CS13" s="686"/>
      <c r="CT13" s="686"/>
      <c r="CU13" s="686"/>
      <c r="CV13" s="686"/>
      <c r="CW13" s="686"/>
      <c r="CX13" s="686"/>
      <c r="CY13" s="687"/>
      <c r="CZ13" s="688">
        <v>6</v>
      </c>
      <c r="DA13" s="688"/>
      <c r="DB13" s="688"/>
      <c r="DC13" s="688"/>
      <c r="DD13" s="694">
        <v>243502</v>
      </c>
      <c r="DE13" s="686"/>
      <c r="DF13" s="686"/>
      <c r="DG13" s="686"/>
      <c r="DH13" s="686"/>
      <c r="DI13" s="686"/>
      <c r="DJ13" s="686"/>
      <c r="DK13" s="686"/>
      <c r="DL13" s="686"/>
      <c r="DM13" s="686"/>
      <c r="DN13" s="686"/>
      <c r="DO13" s="686"/>
      <c r="DP13" s="687"/>
      <c r="DQ13" s="694">
        <v>547861</v>
      </c>
      <c r="DR13" s="686"/>
      <c r="DS13" s="686"/>
      <c r="DT13" s="686"/>
      <c r="DU13" s="686"/>
      <c r="DV13" s="686"/>
      <c r="DW13" s="686"/>
      <c r="DX13" s="686"/>
      <c r="DY13" s="686"/>
      <c r="DZ13" s="686"/>
      <c r="EA13" s="686"/>
      <c r="EB13" s="686"/>
      <c r="EC13" s="695"/>
    </row>
    <row r="14" spans="2:143" ht="11.25" customHeight="1" x14ac:dyDescent="0.2">
      <c r="B14" s="682" t="s">
        <v>259</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242</v>
      </c>
      <c r="AA14" s="688"/>
      <c r="AB14" s="688"/>
      <c r="AC14" s="688"/>
      <c r="AD14" s="689" t="s">
        <v>242</v>
      </c>
      <c r="AE14" s="689"/>
      <c r="AF14" s="689"/>
      <c r="AG14" s="689"/>
      <c r="AH14" s="689"/>
      <c r="AI14" s="689"/>
      <c r="AJ14" s="689"/>
      <c r="AK14" s="689"/>
      <c r="AL14" s="690" t="s">
        <v>146</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70952</v>
      </c>
      <c r="BH14" s="686"/>
      <c r="BI14" s="686"/>
      <c r="BJ14" s="686"/>
      <c r="BK14" s="686"/>
      <c r="BL14" s="686"/>
      <c r="BM14" s="686"/>
      <c r="BN14" s="687"/>
      <c r="BO14" s="688">
        <v>3.3</v>
      </c>
      <c r="BP14" s="688"/>
      <c r="BQ14" s="688"/>
      <c r="BR14" s="688"/>
      <c r="BS14" s="694" t="s">
        <v>242</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637746</v>
      </c>
      <c r="CS14" s="686"/>
      <c r="CT14" s="686"/>
      <c r="CU14" s="686"/>
      <c r="CV14" s="686"/>
      <c r="CW14" s="686"/>
      <c r="CX14" s="686"/>
      <c r="CY14" s="687"/>
      <c r="CZ14" s="688">
        <v>5.2</v>
      </c>
      <c r="DA14" s="688"/>
      <c r="DB14" s="688"/>
      <c r="DC14" s="688"/>
      <c r="DD14" s="694">
        <v>274437</v>
      </c>
      <c r="DE14" s="686"/>
      <c r="DF14" s="686"/>
      <c r="DG14" s="686"/>
      <c r="DH14" s="686"/>
      <c r="DI14" s="686"/>
      <c r="DJ14" s="686"/>
      <c r="DK14" s="686"/>
      <c r="DL14" s="686"/>
      <c r="DM14" s="686"/>
      <c r="DN14" s="686"/>
      <c r="DO14" s="686"/>
      <c r="DP14" s="687"/>
      <c r="DQ14" s="694">
        <v>248336</v>
      </c>
      <c r="DR14" s="686"/>
      <c r="DS14" s="686"/>
      <c r="DT14" s="686"/>
      <c r="DU14" s="686"/>
      <c r="DV14" s="686"/>
      <c r="DW14" s="686"/>
      <c r="DX14" s="686"/>
      <c r="DY14" s="686"/>
      <c r="DZ14" s="686"/>
      <c r="EA14" s="686"/>
      <c r="EB14" s="686"/>
      <c r="EC14" s="695"/>
    </row>
    <row r="15" spans="2:143" ht="11.25" customHeight="1" x14ac:dyDescent="0.2">
      <c r="B15" s="682" t="s">
        <v>262</v>
      </c>
      <c r="C15" s="683"/>
      <c r="D15" s="683"/>
      <c r="E15" s="683"/>
      <c r="F15" s="683"/>
      <c r="G15" s="683"/>
      <c r="H15" s="683"/>
      <c r="I15" s="683"/>
      <c r="J15" s="683"/>
      <c r="K15" s="683"/>
      <c r="L15" s="683"/>
      <c r="M15" s="683"/>
      <c r="N15" s="683"/>
      <c r="O15" s="683"/>
      <c r="P15" s="683"/>
      <c r="Q15" s="684"/>
      <c r="R15" s="685" t="s">
        <v>146</v>
      </c>
      <c r="S15" s="686"/>
      <c r="T15" s="686"/>
      <c r="U15" s="686"/>
      <c r="V15" s="686"/>
      <c r="W15" s="686"/>
      <c r="X15" s="686"/>
      <c r="Y15" s="687"/>
      <c r="Z15" s="688" t="s">
        <v>146</v>
      </c>
      <c r="AA15" s="688"/>
      <c r="AB15" s="688"/>
      <c r="AC15" s="688"/>
      <c r="AD15" s="689" t="s">
        <v>129</v>
      </c>
      <c r="AE15" s="689"/>
      <c r="AF15" s="689"/>
      <c r="AG15" s="689"/>
      <c r="AH15" s="689"/>
      <c r="AI15" s="689"/>
      <c r="AJ15" s="689"/>
      <c r="AK15" s="689"/>
      <c r="AL15" s="690" t="s">
        <v>146</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93247</v>
      </c>
      <c r="BH15" s="686"/>
      <c r="BI15" s="686"/>
      <c r="BJ15" s="686"/>
      <c r="BK15" s="686"/>
      <c r="BL15" s="686"/>
      <c r="BM15" s="686"/>
      <c r="BN15" s="687"/>
      <c r="BO15" s="688">
        <v>4.3</v>
      </c>
      <c r="BP15" s="688"/>
      <c r="BQ15" s="688"/>
      <c r="BR15" s="688"/>
      <c r="BS15" s="694" t="s">
        <v>146</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1152278</v>
      </c>
      <c r="CS15" s="686"/>
      <c r="CT15" s="686"/>
      <c r="CU15" s="686"/>
      <c r="CV15" s="686"/>
      <c r="CW15" s="686"/>
      <c r="CX15" s="686"/>
      <c r="CY15" s="687"/>
      <c r="CZ15" s="688">
        <v>9.4</v>
      </c>
      <c r="DA15" s="688"/>
      <c r="DB15" s="688"/>
      <c r="DC15" s="688"/>
      <c r="DD15" s="694">
        <v>175689</v>
      </c>
      <c r="DE15" s="686"/>
      <c r="DF15" s="686"/>
      <c r="DG15" s="686"/>
      <c r="DH15" s="686"/>
      <c r="DI15" s="686"/>
      <c r="DJ15" s="686"/>
      <c r="DK15" s="686"/>
      <c r="DL15" s="686"/>
      <c r="DM15" s="686"/>
      <c r="DN15" s="686"/>
      <c r="DO15" s="686"/>
      <c r="DP15" s="687"/>
      <c r="DQ15" s="694">
        <v>793938</v>
      </c>
      <c r="DR15" s="686"/>
      <c r="DS15" s="686"/>
      <c r="DT15" s="686"/>
      <c r="DU15" s="686"/>
      <c r="DV15" s="686"/>
      <c r="DW15" s="686"/>
      <c r="DX15" s="686"/>
      <c r="DY15" s="686"/>
      <c r="DZ15" s="686"/>
      <c r="EA15" s="686"/>
      <c r="EB15" s="686"/>
      <c r="EC15" s="695"/>
    </row>
    <row r="16" spans="2:143" ht="11.25" customHeight="1" x14ac:dyDescent="0.2">
      <c r="B16" s="682" t="s">
        <v>265</v>
      </c>
      <c r="C16" s="683"/>
      <c r="D16" s="683"/>
      <c r="E16" s="683"/>
      <c r="F16" s="683"/>
      <c r="G16" s="683"/>
      <c r="H16" s="683"/>
      <c r="I16" s="683"/>
      <c r="J16" s="683"/>
      <c r="K16" s="683"/>
      <c r="L16" s="683"/>
      <c r="M16" s="683"/>
      <c r="N16" s="683"/>
      <c r="O16" s="683"/>
      <c r="P16" s="683"/>
      <c r="Q16" s="684"/>
      <c r="R16" s="685">
        <v>11770</v>
      </c>
      <c r="S16" s="686"/>
      <c r="T16" s="686"/>
      <c r="U16" s="686"/>
      <c r="V16" s="686"/>
      <c r="W16" s="686"/>
      <c r="X16" s="686"/>
      <c r="Y16" s="687"/>
      <c r="Z16" s="688">
        <v>0.1</v>
      </c>
      <c r="AA16" s="688"/>
      <c r="AB16" s="688"/>
      <c r="AC16" s="688"/>
      <c r="AD16" s="689">
        <v>11770</v>
      </c>
      <c r="AE16" s="689"/>
      <c r="AF16" s="689"/>
      <c r="AG16" s="689"/>
      <c r="AH16" s="689"/>
      <c r="AI16" s="689"/>
      <c r="AJ16" s="689"/>
      <c r="AK16" s="689"/>
      <c r="AL16" s="690">
        <v>0.2</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242</v>
      </c>
      <c r="BP16" s="688"/>
      <c r="BQ16" s="688"/>
      <c r="BR16" s="688"/>
      <c r="BS16" s="694" t="s">
        <v>129</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39306</v>
      </c>
      <c r="CS16" s="686"/>
      <c r="CT16" s="686"/>
      <c r="CU16" s="686"/>
      <c r="CV16" s="686"/>
      <c r="CW16" s="686"/>
      <c r="CX16" s="686"/>
      <c r="CY16" s="687"/>
      <c r="CZ16" s="688">
        <v>0.3</v>
      </c>
      <c r="DA16" s="688"/>
      <c r="DB16" s="688"/>
      <c r="DC16" s="688"/>
      <c r="DD16" s="694" t="s">
        <v>129</v>
      </c>
      <c r="DE16" s="686"/>
      <c r="DF16" s="686"/>
      <c r="DG16" s="686"/>
      <c r="DH16" s="686"/>
      <c r="DI16" s="686"/>
      <c r="DJ16" s="686"/>
      <c r="DK16" s="686"/>
      <c r="DL16" s="686"/>
      <c r="DM16" s="686"/>
      <c r="DN16" s="686"/>
      <c r="DO16" s="686"/>
      <c r="DP16" s="687"/>
      <c r="DQ16" s="694">
        <v>2543</v>
      </c>
      <c r="DR16" s="686"/>
      <c r="DS16" s="686"/>
      <c r="DT16" s="686"/>
      <c r="DU16" s="686"/>
      <c r="DV16" s="686"/>
      <c r="DW16" s="686"/>
      <c r="DX16" s="686"/>
      <c r="DY16" s="686"/>
      <c r="DZ16" s="686"/>
      <c r="EA16" s="686"/>
      <c r="EB16" s="686"/>
      <c r="EC16" s="695"/>
    </row>
    <row r="17" spans="2:133" ht="11.25" customHeight="1" x14ac:dyDescent="0.2">
      <c r="B17" s="682" t="s">
        <v>268</v>
      </c>
      <c r="C17" s="683"/>
      <c r="D17" s="683"/>
      <c r="E17" s="683"/>
      <c r="F17" s="683"/>
      <c r="G17" s="683"/>
      <c r="H17" s="683"/>
      <c r="I17" s="683"/>
      <c r="J17" s="683"/>
      <c r="K17" s="683"/>
      <c r="L17" s="683"/>
      <c r="M17" s="683"/>
      <c r="N17" s="683"/>
      <c r="O17" s="683"/>
      <c r="P17" s="683"/>
      <c r="Q17" s="684"/>
      <c r="R17" s="685">
        <v>5239</v>
      </c>
      <c r="S17" s="686"/>
      <c r="T17" s="686"/>
      <c r="U17" s="686"/>
      <c r="V17" s="686"/>
      <c r="W17" s="686"/>
      <c r="X17" s="686"/>
      <c r="Y17" s="687"/>
      <c r="Z17" s="688">
        <v>0</v>
      </c>
      <c r="AA17" s="688"/>
      <c r="AB17" s="688"/>
      <c r="AC17" s="688"/>
      <c r="AD17" s="689">
        <v>5239</v>
      </c>
      <c r="AE17" s="689"/>
      <c r="AF17" s="689"/>
      <c r="AG17" s="689"/>
      <c r="AH17" s="689"/>
      <c r="AI17" s="689"/>
      <c r="AJ17" s="689"/>
      <c r="AK17" s="689"/>
      <c r="AL17" s="690">
        <v>0.1</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242</v>
      </c>
      <c r="BP17" s="688"/>
      <c r="BQ17" s="688"/>
      <c r="BR17" s="688"/>
      <c r="BS17" s="694" t="s">
        <v>129</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1059635</v>
      </c>
      <c r="CS17" s="686"/>
      <c r="CT17" s="686"/>
      <c r="CU17" s="686"/>
      <c r="CV17" s="686"/>
      <c r="CW17" s="686"/>
      <c r="CX17" s="686"/>
      <c r="CY17" s="687"/>
      <c r="CZ17" s="688">
        <v>8.6999999999999993</v>
      </c>
      <c r="DA17" s="688"/>
      <c r="DB17" s="688"/>
      <c r="DC17" s="688"/>
      <c r="DD17" s="694" t="s">
        <v>242</v>
      </c>
      <c r="DE17" s="686"/>
      <c r="DF17" s="686"/>
      <c r="DG17" s="686"/>
      <c r="DH17" s="686"/>
      <c r="DI17" s="686"/>
      <c r="DJ17" s="686"/>
      <c r="DK17" s="686"/>
      <c r="DL17" s="686"/>
      <c r="DM17" s="686"/>
      <c r="DN17" s="686"/>
      <c r="DO17" s="686"/>
      <c r="DP17" s="687"/>
      <c r="DQ17" s="694">
        <v>1059635</v>
      </c>
      <c r="DR17" s="686"/>
      <c r="DS17" s="686"/>
      <c r="DT17" s="686"/>
      <c r="DU17" s="686"/>
      <c r="DV17" s="686"/>
      <c r="DW17" s="686"/>
      <c r="DX17" s="686"/>
      <c r="DY17" s="686"/>
      <c r="DZ17" s="686"/>
      <c r="EA17" s="686"/>
      <c r="EB17" s="686"/>
      <c r="EC17" s="695"/>
    </row>
    <row r="18" spans="2:133" ht="11.25" customHeight="1" x14ac:dyDescent="0.2">
      <c r="B18" s="682" t="s">
        <v>271</v>
      </c>
      <c r="C18" s="683"/>
      <c r="D18" s="683"/>
      <c r="E18" s="683"/>
      <c r="F18" s="683"/>
      <c r="G18" s="683"/>
      <c r="H18" s="683"/>
      <c r="I18" s="683"/>
      <c r="J18" s="683"/>
      <c r="K18" s="683"/>
      <c r="L18" s="683"/>
      <c r="M18" s="683"/>
      <c r="N18" s="683"/>
      <c r="O18" s="683"/>
      <c r="P18" s="683"/>
      <c r="Q18" s="684"/>
      <c r="R18" s="685">
        <v>14567</v>
      </c>
      <c r="S18" s="686"/>
      <c r="T18" s="686"/>
      <c r="U18" s="686"/>
      <c r="V18" s="686"/>
      <c r="W18" s="686"/>
      <c r="X18" s="686"/>
      <c r="Y18" s="687"/>
      <c r="Z18" s="688">
        <v>0.1</v>
      </c>
      <c r="AA18" s="688"/>
      <c r="AB18" s="688"/>
      <c r="AC18" s="688"/>
      <c r="AD18" s="689">
        <v>14567</v>
      </c>
      <c r="AE18" s="689"/>
      <c r="AF18" s="689"/>
      <c r="AG18" s="689"/>
      <c r="AH18" s="689"/>
      <c r="AI18" s="689"/>
      <c r="AJ18" s="689"/>
      <c r="AK18" s="689"/>
      <c r="AL18" s="690">
        <v>0.2</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242</v>
      </c>
      <c r="BH18" s="686"/>
      <c r="BI18" s="686"/>
      <c r="BJ18" s="686"/>
      <c r="BK18" s="686"/>
      <c r="BL18" s="686"/>
      <c r="BM18" s="686"/>
      <c r="BN18" s="687"/>
      <c r="BO18" s="688" t="s">
        <v>242</v>
      </c>
      <c r="BP18" s="688"/>
      <c r="BQ18" s="688"/>
      <c r="BR18" s="688"/>
      <c r="BS18" s="694" t="s">
        <v>129</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242</v>
      </c>
      <c r="DA18" s="688"/>
      <c r="DB18" s="688"/>
      <c r="DC18" s="688"/>
      <c r="DD18" s="694" t="s">
        <v>242</v>
      </c>
      <c r="DE18" s="686"/>
      <c r="DF18" s="686"/>
      <c r="DG18" s="686"/>
      <c r="DH18" s="686"/>
      <c r="DI18" s="686"/>
      <c r="DJ18" s="686"/>
      <c r="DK18" s="686"/>
      <c r="DL18" s="686"/>
      <c r="DM18" s="686"/>
      <c r="DN18" s="686"/>
      <c r="DO18" s="686"/>
      <c r="DP18" s="687"/>
      <c r="DQ18" s="694" t="s">
        <v>242</v>
      </c>
      <c r="DR18" s="686"/>
      <c r="DS18" s="686"/>
      <c r="DT18" s="686"/>
      <c r="DU18" s="686"/>
      <c r="DV18" s="686"/>
      <c r="DW18" s="686"/>
      <c r="DX18" s="686"/>
      <c r="DY18" s="686"/>
      <c r="DZ18" s="686"/>
      <c r="EA18" s="686"/>
      <c r="EB18" s="686"/>
      <c r="EC18" s="695"/>
    </row>
    <row r="19" spans="2:133" ht="11.25" customHeight="1" x14ac:dyDescent="0.2">
      <c r="B19" s="682" t="s">
        <v>274</v>
      </c>
      <c r="C19" s="683"/>
      <c r="D19" s="683"/>
      <c r="E19" s="683"/>
      <c r="F19" s="683"/>
      <c r="G19" s="683"/>
      <c r="H19" s="683"/>
      <c r="I19" s="683"/>
      <c r="J19" s="683"/>
      <c r="K19" s="683"/>
      <c r="L19" s="683"/>
      <c r="M19" s="683"/>
      <c r="N19" s="683"/>
      <c r="O19" s="683"/>
      <c r="P19" s="683"/>
      <c r="Q19" s="684"/>
      <c r="R19" s="685">
        <v>7678</v>
      </c>
      <c r="S19" s="686"/>
      <c r="T19" s="686"/>
      <c r="U19" s="686"/>
      <c r="V19" s="686"/>
      <c r="W19" s="686"/>
      <c r="X19" s="686"/>
      <c r="Y19" s="687"/>
      <c r="Z19" s="688">
        <v>0.1</v>
      </c>
      <c r="AA19" s="688"/>
      <c r="AB19" s="688"/>
      <c r="AC19" s="688"/>
      <c r="AD19" s="689">
        <v>7678</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52439</v>
      </c>
      <c r="BH19" s="686"/>
      <c r="BI19" s="686"/>
      <c r="BJ19" s="686"/>
      <c r="BK19" s="686"/>
      <c r="BL19" s="686"/>
      <c r="BM19" s="686"/>
      <c r="BN19" s="687"/>
      <c r="BO19" s="688">
        <v>2.4</v>
      </c>
      <c r="BP19" s="688"/>
      <c r="BQ19" s="688"/>
      <c r="BR19" s="688"/>
      <c r="BS19" s="694" t="s">
        <v>129</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242</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146</v>
      </c>
      <c r="DR19" s="686"/>
      <c r="DS19" s="686"/>
      <c r="DT19" s="686"/>
      <c r="DU19" s="686"/>
      <c r="DV19" s="686"/>
      <c r="DW19" s="686"/>
      <c r="DX19" s="686"/>
      <c r="DY19" s="686"/>
      <c r="DZ19" s="686"/>
      <c r="EA19" s="686"/>
      <c r="EB19" s="686"/>
      <c r="EC19" s="695"/>
    </row>
    <row r="20" spans="2:133" ht="11.25" customHeight="1" x14ac:dyDescent="0.2">
      <c r="B20" s="682" t="s">
        <v>277</v>
      </c>
      <c r="C20" s="683"/>
      <c r="D20" s="683"/>
      <c r="E20" s="683"/>
      <c r="F20" s="683"/>
      <c r="G20" s="683"/>
      <c r="H20" s="683"/>
      <c r="I20" s="683"/>
      <c r="J20" s="683"/>
      <c r="K20" s="683"/>
      <c r="L20" s="683"/>
      <c r="M20" s="683"/>
      <c r="N20" s="683"/>
      <c r="O20" s="683"/>
      <c r="P20" s="683"/>
      <c r="Q20" s="684"/>
      <c r="R20" s="685">
        <v>5660</v>
      </c>
      <c r="S20" s="686"/>
      <c r="T20" s="686"/>
      <c r="U20" s="686"/>
      <c r="V20" s="686"/>
      <c r="W20" s="686"/>
      <c r="X20" s="686"/>
      <c r="Y20" s="687"/>
      <c r="Z20" s="688">
        <v>0</v>
      </c>
      <c r="AA20" s="688"/>
      <c r="AB20" s="688"/>
      <c r="AC20" s="688"/>
      <c r="AD20" s="689">
        <v>5660</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52439</v>
      </c>
      <c r="BH20" s="686"/>
      <c r="BI20" s="686"/>
      <c r="BJ20" s="686"/>
      <c r="BK20" s="686"/>
      <c r="BL20" s="686"/>
      <c r="BM20" s="686"/>
      <c r="BN20" s="687"/>
      <c r="BO20" s="688">
        <v>2.4</v>
      </c>
      <c r="BP20" s="688"/>
      <c r="BQ20" s="688"/>
      <c r="BR20" s="688"/>
      <c r="BS20" s="694" t="s">
        <v>242</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12228718</v>
      </c>
      <c r="CS20" s="686"/>
      <c r="CT20" s="686"/>
      <c r="CU20" s="686"/>
      <c r="CV20" s="686"/>
      <c r="CW20" s="686"/>
      <c r="CX20" s="686"/>
      <c r="CY20" s="687"/>
      <c r="CZ20" s="688">
        <v>100</v>
      </c>
      <c r="DA20" s="688"/>
      <c r="DB20" s="688"/>
      <c r="DC20" s="688"/>
      <c r="DD20" s="694">
        <v>1388040</v>
      </c>
      <c r="DE20" s="686"/>
      <c r="DF20" s="686"/>
      <c r="DG20" s="686"/>
      <c r="DH20" s="686"/>
      <c r="DI20" s="686"/>
      <c r="DJ20" s="686"/>
      <c r="DK20" s="686"/>
      <c r="DL20" s="686"/>
      <c r="DM20" s="686"/>
      <c r="DN20" s="686"/>
      <c r="DO20" s="686"/>
      <c r="DP20" s="687"/>
      <c r="DQ20" s="694">
        <v>7425977</v>
      </c>
      <c r="DR20" s="686"/>
      <c r="DS20" s="686"/>
      <c r="DT20" s="686"/>
      <c r="DU20" s="686"/>
      <c r="DV20" s="686"/>
      <c r="DW20" s="686"/>
      <c r="DX20" s="686"/>
      <c r="DY20" s="686"/>
      <c r="DZ20" s="686"/>
      <c r="EA20" s="686"/>
      <c r="EB20" s="686"/>
      <c r="EC20" s="695"/>
    </row>
    <row r="21" spans="2:133" ht="11.25" customHeight="1" x14ac:dyDescent="0.2">
      <c r="B21" s="682" t="s">
        <v>280</v>
      </c>
      <c r="C21" s="683"/>
      <c r="D21" s="683"/>
      <c r="E21" s="683"/>
      <c r="F21" s="683"/>
      <c r="G21" s="683"/>
      <c r="H21" s="683"/>
      <c r="I21" s="683"/>
      <c r="J21" s="683"/>
      <c r="K21" s="683"/>
      <c r="L21" s="683"/>
      <c r="M21" s="683"/>
      <c r="N21" s="683"/>
      <c r="O21" s="683"/>
      <c r="P21" s="683"/>
      <c r="Q21" s="684"/>
      <c r="R21" s="685">
        <v>1229</v>
      </c>
      <c r="S21" s="686"/>
      <c r="T21" s="686"/>
      <c r="U21" s="686"/>
      <c r="V21" s="686"/>
      <c r="W21" s="686"/>
      <c r="X21" s="686"/>
      <c r="Y21" s="687"/>
      <c r="Z21" s="688">
        <v>0</v>
      </c>
      <c r="AA21" s="688"/>
      <c r="AB21" s="688"/>
      <c r="AC21" s="688"/>
      <c r="AD21" s="689">
        <v>1229</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25956</v>
      </c>
      <c r="BH21" s="686"/>
      <c r="BI21" s="686"/>
      <c r="BJ21" s="686"/>
      <c r="BK21" s="686"/>
      <c r="BL21" s="686"/>
      <c r="BM21" s="686"/>
      <c r="BN21" s="687"/>
      <c r="BO21" s="688">
        <v>1.2</v>
      </c>
      <c r="BP21" s="688"/>
      <c r="BQ21" s="688"/>
      <c r="BR21" s="688"/>
      <c r="BS21" s="694" t="s">
        <v>242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282</v>
      </c>
      <c r="C22" s="683"/>
      <c r="D22" s="683"/>
      <c r="E22" s="683"/>
      <c r="F22" s="683"/>
      <c r="G22" s="683"/>
      <c r="H22" s="683"/>
      <c r="I22" s="683"/>
      <c r="J22" s="683"/>
      <c r="K22" s="683"/>
      <c r="L22" s="683"/>
      <c r="M22" s="683"/>
      <c r="N22" s="683"/>
      <c r="O22" s="683"/>
      <c r="P22" s="683"/>
      <c r="Q22" s="684"/>
      <c r="R22" s="685">
        <v>3743936</v>
      </c>
      <c r="S22" s="686"/>
      <c r="T22" s="686"/>
      <c r="U22" s="686"/>
      <c r="V22" s="686"/>
      <c r="W22" s="686"/>
      <c r="X22" s="686"/>
      <c r="Y22" s="687"/>
      <c r="Z22" s="688">
        <v>28.4</v>
      </c>
      <c r="AA22" s="688"/>
      <c r="AB22" s="688"/>
      <c r="AC22" s="688"/>
      <c r="AD22" s="689">
        <v>3517096</v>
      </c>
      <c r="AE22" s="689"/>
      <c r="AF22" s="689"/>
      <c r="AG22" s="689"/>
      <c r="AH22" s="689"/>
      <c r="AI22" s="689"/>
      <c r="AJ22" s="689"/>
      <c r="AK22" s="689"/>
      <c r="AL22" s="690">
        <v>56.2</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146</v>
      </c>
      <c r="BP22" s="688"/>
      <c r="BQ22" s="688"/>
      <c r="BR22" s="688"/>
      <c r="BS22" s="694" t="s">
        <v>242</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285</v>
      </c>
      <c r="C23" s="683"/>
      <c r="D23" s="683"/>
      <c r="E23" s="683"/>
      <c r="F23" s="683"/>
      <c r="G23" s="683"/>
      <c r="H23" s="683"/>
      <c r="I23" s="683"/>
      <c r="J23" s="683"/>
      <c r="K23" s="683"/>
      <c r="L23" s="683"/>
      <c r="M23" s="683"/>
      <c r="N23" s="683"/>
      <c r="O23" s="683"/>
      <c r="P23" s="683"/>
      <c r="Q23" s="684"/>
      <c r="R23" s="685">
        <v>3517096</v>
      </c>
      <c r="S23" s="686"/>
      <c r="T23" s="686"/>
      <c r="U23" s="686"/>
      <c r="V23" s="686"/>
      <c r="W23" s="686"/>
      <c r="X23" s="686"/>
      <c r="Y23" s="687"/>
      <c r="Z23" s="688">
        <v>26.7</v>
      </c>
      <c r="AA23" s="688"/>
      <c r="AB23" s="688"/>
      <c r="AC23" s="688"/>
      <c r="AD23" s="689">
        <v>3517096</v>
      </c>
      <c r="AE23" s="689"/>
      <c r="AF23" s="689"/>
      <c r="AG23" s="689"/>
      <c r="AH23" s="689"/>
      <c r="AI23" s="689"/>
      <c r="AJ23" s="689"/>
      <c r="AK23" s="689"/>
      <c r="AL23" s="690">
        <v>56.2</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26483</v>
      </c>
      <c r="BH23" s="686"/>
      <c r="BI23" s="686"/>
      <c r="BJ23" s="686"/>
      <c r="BK23" s="686"/>
      <c r="BL23" s="686"/>
      <c r="BM23" s="686"/>
      <c r="BN23" s="687"/>
      <c r="BO23" s="688">
        <v>1.2</v>
      </c>
      <c r="BP23" s="688"/>
      <c r="BQ23" s="688"/>
      <c r="BR23" s="688"/>
      <c r="BS23" s="694" t="s">
        <v>242</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2">
      <c r="B24" s="682" t="s">
        <v>292</v>
      </c>
      <c r="C24" s="683"/>
      <c r="D24" s="683"/>
      <c r="E24" s="683"/>
      <c r="F24" s="683"/>
      <c r="G24" s="683"/>
      <c r="H24" s="683"/>
      <c r="I24" s="683"/>
      <c r="J24" s="683"/>
      <c r="K24" s="683"/>
      <c r="L24" s="683"/>
      <c r="M24" s="683"/>
      <c r="N24" s="683"/>
      <c r="O24" s="683"/>
      <c r="P24" s="683"/>
      <c r="Q24" s="684"/>
      <c r="R24" s="685">
        <v>226840</v>
      </c>
      <c r="S24" s="686"/>
      <c r="T24" s="686"/>
      <c r="U24" s="686"/>
      <c r="V24" s="686"/>
      <c r="W24" s="686"/>
      <c r="X24" s="686"/>
      <c r="Y24" s="687"/>
      <c r="Z24" s="688">
        <v>1.7</v>
      </c>
      <c r="AA24" s="688"/>
      <c r="AB24" s="688"/>
      <c r="AC24" s="688"/>
      <c r="AD24" s="689" t="s">
        <v>129</v>
      </c>
      <c r="AE24" s="689"/>
      <c r="AF24" s="689"/>
      <c r="AG24" s="689"/>
      <c r="AH24" s="689"/>
      <c r="AI24" s="689"/>
      <c r="AJ24" s="689"/>
      <c r="AK24" s="689"/>
      <c r="AL24" s="690" t="s">
        <v>129</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242</v>
      </c>
      <c r="BP24" s="688"/>
      <c r="BQ24" s="688"/>
      <c r="BR24" s="688"/>
      <c r="BS24" s="694" t="s">
        <v>242</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3746091</v>
      </c>
      <c r="CS24" s="675"/>
      <c r="CT24" s="675"/>
      <c r="CU24" s="675"/>
      <c r="CV24" s="675"/>
      <c r="CW24" s="675"/>
      <c r="CX24" s="675"/>
      <c r="CY24" s="676"/>
      <c r="CZ24" s="679">
        <v>30.6</v>
      </c>
      <c r="DA24" s="680"/>
      <c r="DB24" s="680"/>
      <c r="DC24" s="699"/>
      <c r="DD24" s="719">
        <v>2980994</v>
      </c>
      <c r="DE24" s="675"/>
      <c r="DF24" s="675"/>
      <c r="DG24" s="675"/>
      <c r="DH24" s="675"/>
      <c r="DI24" s="675"/>
      <c r="DJ24" s="675"/>
      <c r="DK24" s="676"/>
      <c r="DL24" s="719">
        <v>2968056</v>
      </c>
      <c r="DM24" s="675"/>
      <c r="DN24" s="675"/>
      <c r="DO24" s="675"/>
      <c r="DP24" s="675"/>
      <c r="DQ24" s="675"/>
      <c r="DR24" s="675"/>
      <c r="DS24" s="675"/>
      <c r="DT24" s="675"/>
      <c r="DU24" s="675"/>
      <c r="DV24" s="676"/>
      <c r="DW24" s="679">
        <v>45.6</v>
      </c>
      <c r="DX24" s="680"/>
      <c r="DY24" s="680"/>
      <c r="DZ24" s="680"/>
      <c r="EA24" s="680"/>
      <c r="EB24" s="680"/>
      <c r="EC24" s="681"/>
    </row>
    <row r="25" spans="2:133" ht="11.25" customHeight="1" x14ac:dyDescent="0.2">
      <c r="B25" s="682" t="s">
        <v>295</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242</v>
      </c>
      <c r="AA25" s="688"/>
      <c r="AB25" s="688"/>
      <c r="AC25" s="688"/>
      <c r="AD25" s="689" t="s">
        <v>129</v>
      </c>
      <c r="AE25" s="689"/>
      <c r="AF25" s="689"/>
      <c r="AG25" s="689"/>
      <c r="AH25" s="689"/>
      <c r="AI25" s="689"/>
      <c r="AJ25" s="689"/>
      <c r="AK25" s="689"/>
      <c r="AL25" s="690" t="s">
        <v>242</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242</v>
      </c>
      <c r="BH25" s="686"/>
      <c r="BI25" s="686"/>
      <c r="BJ25" s="686"/>
      <c r="BK25" s="686"/>
      <c r="BL25" s="686"/>
      <c r="BM25" s="686"/>
      <c r="BN25" s="687"/>
      <c r="BO25" s="688" t="s">
        <v>129</v>
      </c>
      <c r="BP25" s="688"/>
      <c r="BQ25" s="688"/>
      <c r="BR25" s="688"/>
      <c r="BS25" s="694" t="s">
        <v>242</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1870682</v>
      </c>
      <c r="CS25" s="722"/>
      <c r="CT25" s="722"/>
      <c r="CU25" s="722"/>
      <c r="CV25" s="722"/>
      <c r="CW25" s="722"/>
      <c r="CX25" s="722"/>
      <c r="CY25" s="723"/>
      <c r="CZ25" s="690">
        <v>15.3</v>
      </c>
      <c r="DA25" s="720"/>
      <c r="DB25" s="720"/>
      <c r="DC25" s="724"/>
      <c r="DD25" s="694">
        <v>1748996</v>
      </c>
      <c r="DE25" s="722"/>
      <c r="DF25" s="722"/>
      <c r="DG25" s="722"/>
      <c r="DH25" s="722"/>
      <c r="DI25" s="722"/>
      <c r="DJ25" s="722"/>
      <c r="DK25" s="723"/>
      <c r="DL25" s="694">
        <v>1741927</v>
      </c>
      <c r="DM25" s="722"/>
      <c r="DN25" s="722"/>
      <c r="DO25" s="722"/>
      <c r="DP25" s="722"/>
      <c r="DQ25" s="722"/>
      <c r="DR25" s="722"/>
      <c r="DS25" s="722"/>
      <c r="DT25" s="722"/>
      <c r="DU25" s="722"/>
      <c r="DV25" s="723"/>
      <c r="DW25" s="690">
        <v>26.8</v>
      </c>
      <c r="DX25" s="720"/>
      <c r="DY25" s="720"/>
      <c r="DZ25" s="720"/>
      <c r="EA25" s="720"/>
      <c r="EB25" s="720"/>
      <c r="EC25" s="721"/>
    </row>
    <row r="26" spans="2:133" ht="11.25" customHeight="1" x14ac:dyDescent="0.2">
      <c r="B26" s="682" t="s">
        <v>298</v>
      </c>
      <c r="C26" s="683"/>
      <c r="D26" s="683"/>
      <c r="E26" s="683"/>
      <c r="F26" s="683"/>
      <c r="G26" s="683"/>
      <c r="H26" s="683"/>
      <c r="I26" s="683"/>
      <c r="J26" s="683"/>
      <c r="K26" s="683"/>
      <c r="L26" s="683"/>
      <c r="M26" s="683"/>
      <c r="N26" s="683"/>
      <c r="O26" s="683"/>
      <c r="P26" s="683"/>
      <c r="Q26" s="684"/>
      <c r="R26" s="685">
        <v>6462703</v>
      </c>
      <c r="S26" s="686"/>
      <c r="T26" s="686"/>
      <c r="U26" s="686"/>
      <c r="V26" s="686"/>
      <c r="W26" s="686"/>
      <c r="X26" s="686"/>
      <c r="Y26" s="687"/>
      <c r="Z26" s="688">
        <v>49</v>
      </c>
      <c r="AA26" s="688"/>
      <c r="AB26" s="688"/>
      <c r="AC26" s="688"/>
      <c r="AD26" s="689">
        <v>6209380</v>
      </c>
      <c r="AE26" s="689"/>
      <c r="AF26" s="689"/>
      <c r="AG26" s="689"/>
      <c r="AH26" s="689"/>
      <c r="AI26" s="689"/>
      <c r="AJ26" s="689"/>
      <c r="AK26" s="689"/>
      <c r="AL26" s="690">
        <v>99.2</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129</v>
      </c>
      <c r="BH26" s="686"/>
      <c r="BI26" s="686"/>
      <c r="BJ26" s="686"/>
      <c r="BK26" s="686"/>
      <c r="BL26" s="686"/>
      <c r="BM26" s="686"/>
      <c r="BN26" s="687"/>
      <c r="BO26" s="688" t="s">
        <v>129</v>
      </c>
      <c r="BP26" s="688"/>
      <c r="BQ26" s="688"/>
      <c r="BR26" s="688"/>
      <c r="BS26" s="694" t="s">
        <v>242</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1136670</v>
      </c>
      <c r="CS26" s="686"/>
      <c r="CT26" s="686"/>
      <c r="CU26" s="686"/>
      <c r="CV26" s="686"/>
      <c r="CW26" s="686"/>
      <c r="CX26" s="686"/>
      <c r="CY26" s="687"/>
      <c r="CZ26" s="690">
        <v>9.3000000000000007</v>
      </c>
      <c r="DA26" s="720"/>
      <c r="DB26" s="720"/>
      <c r="DC26" s="724"/>
      <c r="DD26" s="694">
        <v>1061358</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20"/>
      <c r="DY26" s="720"/>
      <c r="DZ26" s="720"/>
      <c r="EA26" s="720"/>
      <c r="EB26" s="720"/>
      <c r="EC26" s="721"/>
    </row>
    <row r="27" spans="2:133" ht="11.25" customHeight="1" x14ac:dyDescent="0.2">
      <c r="B27" s="682" t="s">
        <v>301</v>
      </c>
      <c r="C27" s="683"/>
      <c r="D27" s="683"/>
      <c r="E27" s="683"/>
      <c r="F27" s="683"/>
      <c r="G27" s="683"/>
      <c r="H27" s="683"/>
      <c r="I27" s="683"/>
      <c r="J27" s="683"/>
      <c r="K27" s="683"/>
      <c r="L27" s="683"/>
      <c r="M27" s="683"/>
      <c r="N27" s="683"/>
      <c r="O27" s="683"/>
      <c r="P27" s="683"/>
      <c r="Q27" s="684"/>
      <c r="R27" s="685">
        <v>2637</v>
      </c>
      <c r="S27" s="686"/>
      <c r="T27" s="686"/>
      <c r="U27" s="686"/>
      <c r="V27" s="686"/>
      <c r="W27" s="686"/>
      <c r="X27" s="686"/>
      <c r="Y27" s="687"/>
      <c r="Z27" s="688">
        <v>0</v>
      </c>
      <c r="AA27" s="688"/>
      <c r="AB27" s="688"/>
      <c r="AC27" s="688"/>
      <c r="AD27" s="689">
        <v>2637</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2147709</v>
      </c>
      <c r="BH27" s="686"/>
      <c r="BI27" s="686"/>
      <c r="BJ27" s="686"/>
      <c r="BK27" s="686"/>
      <c r="BL27" s="686"/>
      <c r="BM27" s="686"/>
      <c r="BN27" s="687"/>
      <c r="BO27" s="688">
        <v>100</v>
      </c>
      <c r="BP27" s="688"/>
      <c r="BQ27" s="688"/>
      <c r="BR27" s="688"/>
      <c r="BS27" s="694">
        <v>12414</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815774</v>
      </c>
      <c r="CS27" s="722"/>
      <c r="CT27" s="722"/>
      <c r="CU27" s="722"/>
      <c r="CV27" s="722"/>
      <c r="CW27" s="722"/>
      <c r="CX27" s="722"/>
      <c r="CY27" s="723"/>
      <c r="CZ27" s="690">
        <v>6.7</v>
      </c>
      <c r="DA27" s="720"/>
      <c r="DB27" s="720"/>
      <c r="DC27" s="724"/>
      <c r="DD27" s="694">
        <v>172363</v>
      </c>
      <c r="DE27" s="722"/>
      <c r="DF27" s="722"/>
      <c r="DG27" s="722"/>
      <c r="DH27" s="722"/>
      <c r="DI27" s="722"/>
      <c r="DJ27" s="722"/>
      <c r="DK27" s="723"/>
      <c r="DL27" s="694">
        <v>166494</v>
      </c>
      <c r="DM27" s="722"/>
      <c r="DN27" s="722"/>
      <c r="DO27" s="722"/>
      <c r="DP27" s="722"/>
      <c r="DQ27" s="722"/>
      <c r="DR27" s="722"/>
      <c r="DS27" s="722"/>
      <c r="DT27" s="722"/>
      <c r="DU27" s="722"/>
      <c r="DV27" s="723"/>
      <c r="DW27" s="690">
        <v>2.6</v>
      </c>
      <c r="DX27" s="720"/>
      <c r="DY27" s="720"/>
      <c r="DZ27" s="720"/>
      <c r="EA27" s="720"/>
      <c r="EB27" s="720"/>
      <c r="EC27" s="721"/>
    </row>
    <row r="28" spans="2:133" ht="11.25" customHeight="1" x14ac:dyDescent="0.2">
      <c r="B28" s="682" t="s">
        <v>304</v>
      </c>
      <c r="C28" s="683"/>
      <c r="D28" s="683"/>
      <c r="E28" s="683"/>
      <c r="F28" s="683"/>
      <c r="G28" s="683"/>
      <c r="H28" s="683"/>
      <c r="I28" s="683"/>
      <c r="J28" s="683"/>
      <c r="K28" s="683"/>
      <c r="L28" s="683"/>
      <c r="M28" s="683"/>
      <c r="N28" s="683"/>
      <c r="O28" s="683"/>
      <c r="P28" s="683"/>
      <c r="Q28" s="684"/>
      <c r="R28" s="685">
        <v>20451</v>
      </c>
      <c r="S28" s="686"/>
      <c r="T28" s="686"/>
      <c r="U28" s="686"/>
      <c r="V28" s="686"/>
      <c r="W28" s="686"/>
      <c r="X28" s="686"/>
      <c r="Y28" s="687"/>
      <c r="Z28" s="688">
        <v>0.2</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1059635</v>
      </c>
      <c r="CS28" s="686"/>
      <c r="CT28" s="686"/>
      <c r="CU28" s="686"/>
      <c r="CV28" s="686"/>
      <c r="CW28" s="686"/>
      <c r="CX28" s="686"/>
      <c r="CY28" s="687"/>
      <c r="CZ28" s="690">
        <v>8.6999999999999993</v>
      </c>
      <c r="DA28" s="720"/>
      <c r="DB28" s="720"/>
      <c r="DC28" s="724"/>
      <c r="DD28" s="694">
        <v>1059635</v>
      </c>
      <c r="DE28" s="686"/>
      <c r="DF28" s="686"/>
      <c r="DG28" s="686"/>
      <c r="DH28" s="686"/>
      <c r="DI28" s="686"/>
      <c r="DJ28" s="686"/>
      <c r="DK28" s="687"/>
      <c r="DL28" s="694">
        <v>1059635</v>
      </c>
      <c r="DM28" s="686"/>
      <c r="DN28" s="686"/>
      <c r="DO28" s="686"/>
      <c r="DP28" s="686"/>
      <c r="DQ28" s="686"/>
      <c r="DR28" s="686"/>
      <c r="DS28" s="686"/>
      <c r="DT28" s="686"/>
      <c r="DU28" s="686"/>
      <c r="DV28" s="687"/>
      <c r="DW28" s="690">
        <v>16.3</v>
      </c>
      <c r="DX28" s="720"/>
      <c r="DY28" s="720"/>
      <c r="DZ28" s="720"/>
      <c r="EA28" s="720"/>
      <c r="EB28" s="720"/>
      <c r="EC28" s="721"/>
    </row>
    <row r="29" spans="2:133" ht="11.25" customHeight="1" x14ac:dyDescent="0.2">
      <c r="B29" s="682" t="s">
        <v>306</v>
      </c>
      <c r="C29" s="683"/>
      <c r="D29" s="683"/>
      <c r="E29" s="683"/>
      <c r="F29" s="683"/>
      <c r="G29" s="683"/>
      <c r="H29" s="683"/>
      <c r="I29" s="683"/>
      <c r="J29" s="683"/>
      <c r="K29" s="683"/>
      <c r="L29" s="683"/>
      <c r="M29" s="683"/>
      <c r="N29" s="683"/>
      <c r="O29" s="683"/>
      <c r="P29" s="683"/>
      <c r="Q29" s="684"/>
      <c r="R29" s="685">
        <v>128620</v>
      </c>
      <c r="S29" s="686"/>
      <c r="T29" s="686"/>
      <c r="U29" s="686"/>
      <c r="V29" s="686"/>
      <c r="W29" s="686"/>
      <c r="X29" s="686"/>
      <c r="Y29" s="687"/>
      <c r="Z29" s="688">
        <v>1</v>
      </c>
      <c r="AA29" s="688"/>
      <c r="AB29" s="688"/>
      <c r="AC29" s="688"/>
      <c r="AD29" s="689">
        <v>8972</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70</v>
      </c>
      <c r="CG29" s="701"/>
      <c r="CH29" s="701"/>
      <c r="CI29" s="701"/>
      <c r="CJ29" s="701"/>
      <c r="CK29" s="701"/>
      <c r="CL29" s="701"/>
      <c r="CM29" s="701"/>
      <c r="CN29" s="701"/>
      <c r="CO29" s="701"/>
      <c r="CP29" s="701"/>
      <c r="CQ29" s="702"/>
      <c r="CR29" s="685">
        <v>1059635</v>
      </c>
      <c r="CS29" s="722"/>
      <c r="CT29" s="722"/>
      <c r="CU29" s="722"/>
      <c r="CV29" s="722"/>
      <c r="CW29" s="722"/>
      <c r="CX29" s="722"/>
      <c r="CY29" s="723"/>
      <c r="CZ29" s="690">
        <v>8.6999999999999993</v>
      </c>
      <c r="DA29" s="720"/>
      <c r="DB29" s="720"/>
      <c r="DC29" s="724"/>
      <c r="DD29" s="694">
        <v>1059635</v>
      </c>
      <c r="DE29" s="722"/>
      <c r="DF29" s="722"/>
      <c r="DG29" s="722"/>
      <c r="DH29" s="722"/>
      <c r="DI29" s="722"/>
      <c r="DJ29" s="722"/>
      <c r="DK29" s="723"/>
      <c r="DL29" s="694">
        <v>1059635</v>
      </c>
      <c r="DM29" s="722"/>
      <c r="DN29" s="722"/>
      <c r="DO29" s="722"/>
      <c r="DP29" s="722"/>
      <c r="DQ29" s="722"/>
      <c r="DR29" s="722"/>
      <c r="DS29" s="722"/>
      <c r="DT29" s="722"/>
      <c r="DU29" s="722"/>
      <c r="DV29" s="723"/>
      <c r="DW29" s="690">
        <v>16.3</v>
      </c>
      <c r="DX29" s="720"/>
      <c r="DY29" s="720"/>
      <c r="DZ29" s="720"/>
      <c r="EA29" s="720"/>
      <c r="EB29" s="720"/>
      <c r="EC29" s="721"/>
    </row>
    <row r="30" spans="2:133" ht="11.25" customHeight="1" x14ac:dyDescent="0.2">
      <c r="B30" s="682" t="s">
        <v>308</v>
      </c>
      <c r="C30" s="683"/>
      <c r="D30" s="683"/>
      <c r="E30" s="683"/>
      <c r="F30" s="683"/>
      <c r="G30" s="683"/>
      <c r="H30" s="683"/>
      <c r="I30" s="683"/>
      <c r="J30" s="683"/>
      <c r="K30" s="683"/>
      <c r="L30" s="683"/>
      <c r="M30" s="683"/>
      <c r="N30" s="683"/>
      <c r="O30" s="683"/>
      <c r="P30" s="683"/>
      <c r="Q30" s="684"/>
      <c r="R30" s="685">
        <v>10538</v>
      </c>
      <c r="S30" s="686"/>
      <c r="T30" s="686"/>
      <c r="U30" s="686"/>
      <c r="V30" s="686"/>
      <c r="W30" s="686"/>
      <c r="X30" s="686"/>
      <c r="Y30" s="687"/>
      <c r="Z30" s="688">
        <v>0.1</v>
      </c>
      <c r="AA30" s="688"/>
      <c r="AB30" s="688"/>
      <c r="AC30" s="688"/>
      <c r="AD30" s="689" t="s">
        <v>129</v>
      </c>
      <c r="AE30" s="689"/>
      <c r="AF30" s="689"/>
      <c r="AG30" s="689"/>
      <c r="AH30" s="689"/>
      <c r="AI30" s="689"/>
      <c r="AJ30" s="689"/>
      <c r="AK30" s="689"/>
      <c r="AL30" s="690" t="s">
        <v>242</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1040896</v>
      </c>
      <c r="CS30" s="686"/>
      <c r="CT30" s="686"/>
      <c r="CU30" s="686"/>
      <c r="CV30" s="686"/>
      <c r="CW30" s="686"/>
      <c r="CX30" s="686"/>
      <c r="CY30" s="687"/>
      <c r="CZ30" s="690">
        <v>8.5</v>
      </c>
      <c r="DA30" s="720"/>
      <c r="DB30" s="720"/>
      <c r="DC30" s="724"/>
      <c r="DD30" s="694">
        <v>1040896</v>
      </c>
      <c r="DE30" s="686"/>
      <c r="DF30" s="686"/>
      <c r="DG30" s="686"/>
      <c r="DH30" s="686"/>
      <c r="DI30" s="686"/>
      <c r="DJ30" s="686"/>
      <c r="DK30" s="687"/>
      <c r="DL30" s="694">
        <v>1040896</v>
      </c>
      <c r="DM30" s="686"/>
      <c r="DN30" s="686"/>
      <c r="DO30" s="686"/>
      <c r="DP30" s="686"/>
      <c r="DQ30" s="686"/>
      <c r="DR30" s="686"/>
      <c r="DS30" s="686"/>
      <c r="DT30" s="686"/>
      <c r="DU30" s="686"/>
      <c r="DV30" s="687"/>
      <c r="DW30" s="690">
        <v>16</v>
      </c>
      <c r="DX30" s="720"/>
      <c r="DY30" s="720"/>
      <c r="DZ30" s="720"/>
      <c r="EA30" s="720"/>
      <c r="EB30" s="720"/>
      <c r="EC30" s="721"/>
    </row>
    <row r="31" spans="2:133" ht="11.25" customHeight="1" x14ac:dyDescent="0.2">
      <c r="B31" s="682" t="s">
        <v>312</v>
      </c>
      <c r="C31" s="683"/>
      <c r="D31" s="683"/>
      <c r="E31" s="683"/>
      <c r="F31" s="683"/>
      <c r="G31" s="683"/>
      <c r="H31" s="683"/>
      <c r="I31" s="683"/>
      <c r="J31" s="683"/>
      <c r="K31" s="683"/>
      <c r="L31" s="683"/>
      <c r="M31" s="683"/>
      <c r="N31" s="683"/>
      <c r="O31" s="683"/>
      <c r="P31" s="683"/>
      <c r="Q31" s="684"/>
      <c r="R31" s="685">
        <v>2499033</v>
      </c>
      <c r="S31" s="686"/>
      <c r="T31" s="686"/>
      <c r="U31" s="686"/>
      <c r="V31" s="686"/>
      <c r="W31" s="686"/>
      <c r="X31" s="686"/>
      <c r="Y31" s="687"/>
      <c r="Z31" s="688">
        <v>19</v>
      </c>
      <c r="AA31" s="688"/>
      <c r="AB31" s="688"/>
      <c r="AC31" s="688"/>
      <c r="AD31" s="689" t="s">
        <v>242</v>
      </c>
      <c r="AE31" s="689"/>
      <c r="AF31" s="689"/>
      <c r="AG31" s="689"/>
      <c r="AH31" s="689"/>
      <c r="AI31" s="689"/>
      <c r="AJ31" s="689"/>
      <c r="AK31" s="689"/>
      <c r="AL31" s="690" t="s">
        <v>242</v>
      </c>
      <c r="AM31" s="691"/>
      <c r="AN31" s="691"/>
      <c r="AO31" s="692"/>
      <c r="AP31" s="739" t="s">
        <v>313</v>
      </c>
      <c r="AQ31" s="740"/>
      <c r="AR31" s="740"/>
      <c r="AS31" s="740"/>
      <c r="AT31" s="745" t="s">
        <v>314</v>
      </c>
      <c r="AU31" s="231"/>
      <c r="AV31" s="231"/>
      <c r="AW31" s="231"/>
      <c r="AX31" s="671" t="s">
        <v>188</v>
      </c>
      <c r="AY31" s="672"/>
      <c r="AZ31" s="672"/>
      <c r="BA31" s="672"/>
      <c r="BB31" s="672"/>
      <c r="BC31" s="672"/>
      <c r="BD31" s="672"/>
      <c r="BE31" s="672"/>
      <c r="BF31" s="673"/>
      <c r="BG31" s="753">
        <v>97.5</v>
      </c>
      <c r="BH31" s="737"/>
      <c r="BI31" s="737"/>
      <c r="BJ31" s="737"/>
      <c r="BK31" s="737"/>
      <c r="BL31" s="737"/>
      <c r="BM31" s="680">
        <v>96.6</v>
      </c>
      <c r="BN31" s="737"/>
      <c r="BO31" s="737"/>
      <c r="BP31" s="737"/>
      <c r="BQ31" s="738"/>
      <c r="BR31" s="753">
        <v>99.1</v>
      </c>
      <c r="BS31" s="737"/>
      <c r="BT31" s="737"/>
      <c r="BU31" s="737"/>
      <c r="BV31" s="737"/>
      <c r="BW31" s="737"/>
      <c r="BX31" s="680">
        <v>97.9</v>
      </c>
      <c r="BY31" s="737"/>
      <c r="BZ31" s="737"/>
      <c r="CA31" s="737"/>
      <c r="CB31" s="738"/>
      <c r="CD31" s="727"/>
      <c r="CE31" s="728"/>
      <c r="CF31" s="700" t="s">
        <v>315</v>
      </c>
      <c r="CG31" s="701"/>
      <c r="CH31" s="701"/>
      <c r="CI31" s="701"/>
      <c r="CJ31" s="701"/>
      <c r="CK31" s="701"/>
      <c r="CL31" s="701"/>
      <c r="CM31" s="701"/>
      <c r="CN31" s="701"/>
      <c r="CO31" s="701"/>
      <c r="CP31" s="701"/>
      <c r="CQ31" s="702"/>
      <c r="CR31" s="685">
        <v>18739</v>
      </c>
      <c r="CS31" s="722"/>
      <c r="CT31" s="722"/>
      <c r="CU31" s="722"/>
      <c r="CV31" s="722"/>
      <c r="CW31" s="722"/>
      <c r="CX31" s="722"/>
      <c r="CY31" s="723"/>
      <c r="CZ31" s="690">
        <v>0.2</v>
      </c>
      <c r="DA31" s="720"/>
      <c r="DB31" s="720"/>
      <c r="DC31" s="724"/>
      <c r="DD31" s="694">
        <v>18739</v>
      </c>
      <c r="DE31" s="722"/>
      <c r="DF31" s="722"/>
      <c r="DG31" s="722"/>
      <c r="DH31" s="722"/>
      <c r="DI31" s="722"/>
      <c r="DJ31" s="722"/>
      <c r="DK31" s="723"/>
      <c r="DL31" s="694">
        <v>18739</v>
      </c>
      <c r="DM31" s="722"/>
      <c r="DN31" s="722"/>
      <c r="DO31" s="722"/>
      <c r="DP31" s="722"/>
      <c r="DQ31" s="722"/>
      <c r="DR31" s="722"/>
      <c r="DS31" s="722"/>
      <c r="DT31" s="722"/>
      <c r="DU31" s="722"/>
      <c r="DV31" s="723"/>
      <c r="DW31" s="690">
        <v>0.3</v>
      </c>
      <c r="DX31" s="720"/>
      <c r="DY31" s="720"/>
      <c r="DZ31" s="720"/>
      <c r="EA31" s="720"/>
      <c r="EB31" s="720"/>
      <c r="EC31" s="721"/>
    </row>
    <row r="32" spans="2:133" ht="11.25" customHeight="1" x14ac:dyDescent="0.2">
      <c r="B32" s="748" t="s">
        <v>316</v>
      </c>
      <c r="C32" s="749"/>
      <c r="D32" s="749"/>
      <c r="E32" s="749"/>
      <c r="F32" s="749"/>
      <c r="G32" s="749"/>
      <c r="H32" s="749"/>
      <c r="I32" s="749"/>
      <c r="J32" s="749"/>
      <c r="K32" s="749"/>
      <c r="L32" s="749"/>
      <c r="M32" s="749"/>
      <c r="N32" s="749"/>
      <c r="O32" s="749"/>
      <c r="P32" s="749"/>
      <c r="Q32" s="750"/>
      <c r="R32" s="685" t="s">
        <v>242</v>
      </c>
      <c r="S32" s="686"/>
      <c r="T32" s="686"/>
      <c r="U32" s="686"/>
      <c r="V32" s="686"/>
      <c r="W32" s="686"/>
      <c r="X32" s="686"/>
      <c r="Y32" s="687"/>
      <c r="Z32" s="688" t="s">
        <v>242</v>
      </c>
      <c r="AA32" s="688"/>
      <c r="AB32" s="688"/>
      <c r="AC32" s="688"/>
      <c r="AD32" s="689" t="s">
        <v>129</v>
      </c>
      <c r="AE32" s="689"/>
      <c r="AF32" s="689"/>
      <c r="AG32" s="689"/>
      <c r="AH32" s="689"/>
      <c r="AI32" s="689"/>
      <c r="AJ32" s="689"/>
      <c r="AK32" s="689"/>
      <c r="AL32" s="690" t="s">
        <v>242</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99.2</v>
      </c>
      <c r="BH32" s="722"/>
      <c r="BI32" s="722"/>
      <c r="BJ32" s="722"/>
      <c r="BK32" s="722"/>
      <c r="BL32" s="722"/>
      <c r="BM32" s="691">
        <v>98.3</v>
      </c>
      <c r="BN32" s="751"/>
      <c r="BO32" s="751"/>
      <c r="BP32" s="751"/>
      <c r="BQ32" s="752"/>
      <c r="BR32" s="754">
        <v>99.3</v>
      </c>
      <c r="BS32" s="722"/>
      <c r="BT32" s="722"/>
      <c r="BU32" s="722"/>
      <c r="BV32" s="722"/>
      <c r="BW32" s="722"/>
      <c r="BX32" s="691">
        <v>98.6</v>
      </c>
      <c r="BY32" s="751"/>
      <c r="BZ32" s="751"/>
      <c r="CA32" s="751"/>
      <c r="CB32" s="752"/>
      <c r="CD32" s="729"/>
      <c r="CE32" s="730"/>
      <c r="CF32" s="700" t="s">
        <v>319</v>
      </c>
      <c r="CG32" s="701"/>
      <c r="CH32" s="701"/>
      <c r="CI32" s="701"/>
      <c r="CJ32" s="701"/>
      <c r="CK32" s="701"/>
      <c r="CL32" s="701"/>
      <c r="CM32" s="701"/>
      <c r="CN32" s="701"/>
      <c r="CO32" s="701"/>
      <c r="CP32" s="701"/>
      <c r="CQ32" s="702"/>
      <c r="CR32" s="685" t="s">
        <v>242</v>
      </c>
      <c r="CS32" s="686"/>
      <c r="CT32" s="686"/>
      <c r="CU32" s="686"/>
      <c r="CV32" s="686"/>
      <c r="CW32" s="686"/>
      <c r="CX32" s="686"/>
      <c r="CY32" s="687"/>
      <c r="CZ32" s="690" t="s">
        <v>242</v>
      </c>
      <c r="DA32" s="720"/>
      <c r="DB32" s="720"/>
      <c r="DC32" s="724"/>
      <c r="DD32" s="694" t="s">
        <v>242</v>
      </c>
      <c r="DE32" s="686"/>
      <c r="DF32" s="686"/>
      <c r="DG32" s="686"/>
      <c r="DH32" s="686"/>
      <c r="DI32" s="686"/>
      <c r="DJ32" s="686"/>
      <c r="DK32" s="687"/>
      <c r="DL32" s="694" t="s">
        <v>242</v>
      </c>
      <c r="DM32" s="686"/>
      <c r="DN32" s="686"/>
      <c r="DO32" s="686"/>
      <c r="DP32" s="686"/>
      <c r="DQ32" s="686"/>
      <c r="DR32" s="686"/>
      <c r="DS32" s="686"/>
      <c r="DT32" s="686"/>
      <c r="DU32" s="686"/>
      <c r="DV32" s="687"/>
      <c r="DW32" s="690" t="s">
        <v>146</v>
      </c>
      <c r="DX32" s="720"/>
      <c r="DY32" s="720"/>
      <c r="DZ32" s="720"/>
      <c r="EA32" s="720"/>
      <c r="EB32" s="720"/>
      <c r="EC32" s="721"/>
    </row>
    <row r="33" spans="2:133" ht="11.25" customHeight="1" x14ac:dyDescent="0.2">
      <c r="B33" s="682" t="s">
        <v>320</v>
      </c>
      <c r="C33" s="683"/>
      <c r="D33" s="683"/>
      <c r="E33" s="683"/>
      <c r="F33" s="683"/>
      <c r="G33" s="683"/>
      <c r="H33" s="683"/>
      <c r="I33" s="683"/>
      <c r="J33" s="683"/>
      <c r="K33" s="683"/>
      <c r="L33" s="683"/>
      <c r="M33" s="683"/>
      <c r="N33" s="683"/>
      <c r="O33" s="683"/>
      <c r="P33" s="683"/>
      <c r="Q33" s="684"/>
      <c r="R33" s="685">
        <v>607046</v>
      </c>
      <c r="S33" s="686"/>
      <c r="T33" s="686"/>
      <c r="U33" s="686"/>
      <c r="V33" s="686"/>
      <c r="W33" s="686"/>
      <c r="X33" s="686"/>
      <c r="Y33" s="687"/>
      <c r="Z33" s="688">
        <v>4.5999999999999996</v>
      </c>
      <c r="AA33" s="688"/>
      <c r="AB33" s="688"/>
      <c r="AC33" s="688"/>
      <c r="AD33" s="689" t="s">
        <v>129</v>
      </c>
      <c r="AE33" s="689"/>
      <c r="AF33" s="689"/>
      <c r="AG33" s="689"/>
      <c r="AH33" s="689"/>
      <c r="AI33" s="689"/>
      <c r="AJ33" s="689"/>
      <c r="AK33" s="689"/>
      <c r="AL33" s="690" t="s">
        <v>129</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95.5</v>
      </c>
      <c r="BH33" s="756"/>
      <c r="BI33" s="756"/>
      <c r="BJ33" s="756"/>
      <c r="BK33" s="756"/>
      <c r="BL33" s="756"/>
      <c r="BM33" s="757">
        <v>94.5</v>
      </c>
      <c r="BN33" s="756"/>
      <c r="BO33" s="756"/>
      <c r="BP33" s="756"/>
      <c r="BQ33" s="758"/>
      <c r="BR33" s="755">
        <v>98.6</v>
      </c>
      <c r="BS33" s="756"/>
      <c r="BT33" s="756"/>
      <c r="BU33" s="756"/>
      <c r="BV33" s="756"/>
      <c r="BW33" s="756"/>
      <c r="BX33" s="757">
        <v>96.6</v>
      </c>
      <c r="BY33" s="756"/>
      <c r="BZ33" s="756"/>
      <c r="CA33" s="756"/>
      <c r="CB33" s="758"/>
      <c r="CD33" s="700" t="s">
        <v>322</v>
      </c>
      <c r="CE33" s="701"/>
      <c r="CF33" s="701"/>
      <c r="CG33" s="701"/>
      <c r="CH33" s="701"/>
      <c r="CI33" s="701"/>
      <c r="CJ33" s="701"/>
      <c r="CK33" s="701"/>
      <c r="CL33" s="701"/>
      <c r="CM33" s="701"/>
      <c r="CN33" s="701"/>
      <c r="CO33" s="701"/>
      <c r="CP33" s="701"/>
      <c r="CQ33" s="702"/>
      <c r="CR33" s="685">
        <v>7055281</v>
      </c>
      <c r="CS33" s="722"/>
      <c r="CT33" s="722"/>
      <c r="CU33" s="722"/>
      <c r="CV33" s="722"/>
      <c r="CW33" s="722"/>
      <c r="CX33" s="722"/>
      <c r="CY33" s="723"/>
      <c r="CZ33" s="690">
        <v>57.7</v>
      </c>
      <c r="DA33" s="720"/>
      <c r="DB33" s="720"/>
      <c r="DC33" s="724"/>
      <c r="DD33" s="694">
        <v>4090809</v>
      </c>
      <c r="DE33" s="722"/>
      <c r="DF33" s="722"/>
      <c r="DG33" s="722"/>
      <c r="DH33" s="722"/>
      <c r="DI33" s="722"/>
      <c r="DJ33" s="722"/>
      <c r="DK33" s="723"/>
      <c r="DL33" s="694">
        <v>2829050</v>
      </c>
      <c r="DM33" s="722"/>
      <c r="DN33" s="722"/>
      <c r="DO33" s="722"/>
      <c r="DP33" s="722"/>
      <c r="DQ33" s="722"/>
      <c r="DR33" s="722"/>
      <c r="DS33" s="722"/>
      <c r="DT33" s="722"/>
      <c r="DU33" s="722"/>
      <c r="DV33" s="723"/>
      <c r="DW33" s="690">
        <v>43.5</v>
      </c>
      <c r="DX33" s="720"/>
      <c r="DY33" s="720"/>
      <c r="DZ33" s="720"/>
      <c r="EA33" s="720"/>
      <c r="EB33" s="720"/>
      <c r="EC33" s="721"/>
    </row>
    <row r="34" spans="2:133" ht="11.25" customHeight="1" x14ac:dyDescent="0.2">
      <c r="B34" s="682" t="s">
        <v>323</v>
      </c>
      <c r="C34" s="683"/>
      <c r="D34" s="683"/>
      <c r="E34" s="683"/>
      <c r="F34" s="683"/>
      <c r="G34" s="683"/>
      <c r="H34" s="683"/>
      <c r="I34" s="683"/>
      <c r="J34" s="683"/>
      <c r="K34" s="683"/>
      <c r="L34" s="683"/>
      <c r="M34" s="683"/>
      <c r="N34" s="683"/>
      <c r="O34" s="683"/>
      <c r="P34" s="683"/>
      <c r="Q34" s="684"/>
      <c r="R34" s="685">
        <v>59490</v>
      </c>
      <c r="S34" s="686"/>
      <c r="T34" s="686"/>
      <c r="U34" s="686"/>
      <c r="V34" s="686"/>
      <c r="W34" s="686"/>
      <c r="X34" s="686"/>
      <c r="Y34" s="687"/>
      <c r="Z34" s="688">
        <v>0.5</v>
      </c>
      <c r="AA34" s="688"/>
      <c r="AB34" s="688"/>
      <c r="AC34" s="688"/>
      <c r="AD34" s="689">
        <v>35549</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1379881</v>
      </c>
      <c r="CS34" s="686"/>
      <c r="CT34" s="686"/>
      <c r="CU34" s="686"/>
      <c r="CV34" s="686"/>
      <c r="CW34" s="686"/>
      <c r="CX34" s="686"/>
      <c r="CY34" s="687"/>
      <c r="CZ34" s="690">
        <v>11.3</v>
      </c>
      <c r="DA34" s="720"/>
      <c r="DB34" s="720"/>
      <c r="DC34" s="724"/>
      <c r="DD34" s="694">
        <v>915380</v>
      </c>
      <c r="DE34" s="686"/>
      <c r="DF34" s="686"/>
      <c r="DG34" s="686"/>
      <c r="DH34" s="686"/>
      <c r="DI34" s="686"/>
      <c r="DJ34" s="686"/>
      <c r="DK34" s="687"/>
      <c r="DL34" s="694">
        <v>686552</v>
      </c>
      <c r="DM34" s="686"/>
      <c r="DN34" s="686"/>
      <c r="DO34" s="686"/>
      <c r="DP34" s="686"/>
      <c r="DQ34" s="686"/>
      <c r="DR34" s="686"/>
      <c r="DS34" s="686"/>
      <c r="DT34" s="686"/>
      <c r="DU34" s="686"/>
      <c r="DV34" s="687"/>
      <c r="DW34" s="690">
        <v>10.6</v>
      </c>
      <c r="DX34" s="720"/>
      <c r="DY34" s="720"/>
      <c r="DZ34" s="720"/>
      <c r="EA34" s="720"/>
      <c r="EB34" s="720"/>
      <c r="EC34" s="721"/>
    </row>
    <row r="35" spans="2:133" ht="11.25" customHeight="1" x14ac:dyDescent="0.2">
      <c r="B35" s="682" t="s">
        <v>325</v>
      </c>
      <c r="C35" s="683"/>
      <c r="D35" s="683"/>
      <c r="E35" s="683"/>
      <c r="F35" s="683"/>
      <c r="G35" s="683"/>
      <c r="H35" s="683"/>
      <c r="I35" s="683"/>
      <c r="J35" s="683"/>
      <c r="K35" s="683"/>
      <c r="L35" s="683"/>
      <c r="M35" s="683"/>
      <c r="N35" s="683"/>
      <c r="O35" s="683"/>
      <c r="P35" s="683"/>
      <c r="Q35" s="684"/>
      <c r="R35" s="685">
        <v>320620</v>
      </c>
      <c r="S35" s="686"/>
      <c r="T35" s="686"/>
      <c r="U35" s="686"/>
      <c r="V35" s="686"/>
      <c r="W35" s="686"/>
      <c r="X35" s="686"/>
      <c r="Y35" s="687"/>
      <c r="Z35" s="688">
        <v>2.4</v>
      </c>
      <c r="AA35" s="688"/>
      <c r="AB35" s="688"/>
      <c r="AC35" s="688"/>
      <c r="AD35" s="689" t="s">
        <v>242</v>
      </c>
      <c r="AE35" s="689"/>
      <c r="AF35" s="689"/>
      <c r="AG35" s="689"/>
      <c r="AH35" s="689"/>
      <c r="AI35" s="689"/>
      <c r="AJ35" s="689"/>
      <c r="AK35" s="689"/>
      <c r="AL35" s="690" t="s">
        <v>242</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299382</v>
      </c>
      <c r="CS35" s="722"/>
      <c r="CT35" s="722"/>
      <c r="CU35" s="722"/>
      <c r="CV35" s="722"/>
      <c r="CW35" s="722"/>
      <c r="CX35" s="722"/>
      <c r="CY35" s="723"/>
      <c r="CZ35" s="690">
        <v>2.4</v>
      </c>
      <c r="DA35" s="720"/>
      <c r="DB35" s="720"/>
      <c r="DC35" s="724"/>
      <c r="DD35" s="694">
        <v>210634</v>
      </c>
      <c r="DE35" s="722"/>
      <c r="DF35" s="722"/>
      <c r="DG35" s="722"/>
      <c r="DH35" s="722"/>
      <c r="DI35" s="722"/>
      <c r="DJ35" s="722"/>
      <c r="DK35" s="723"/>
      <c r="DL35" s="694">
        <v>210634</v>
      </c>
      <c r="DM35" s="722"/>
      <c r="DN35" s="722"/>
      <c r="DO35" s="722"/>
      <c r="DP35" s="722"/>
      <c r="DQ35" s="722"/>
      <c r="DR35" s="722"/>
      <c r="DS35" s="722"/>
      <c r="DT35" s="722"/>
      <c r="DU35" s="722"/>
      <c r="DV35" s="723"/>
      <c r="DW35" s="690">
        <v>3.2</v>
      </c>
      <c r="DX35" s="720"/>
      <c r="DY35" s="720"/>
      <c r="DZ35" s="720"/>
      <c r="EA35" s="720"/>
      <c r="EB35" s="720"/>
      <c r="EC35" s="721"/>
    </row>
    <row r="36" spans="2:133" ht="11.25" customHeight="1" x14ac:dyDescent="0.2">
      <c r="B36" s="682" t="s">
        <v>329</v>
      </c>
      <c r="C36" s="683"/>
      <c r="D36" s="683"/>
      <c r="E36" s="683"/>
      <c r="F36" s="683"/>
      <c r="G36" s="683"/>
      <c r="H36" s="683"/>
      <c r="I36" s="683"/>
      <c r="J36" s="683"/>
      <c r="K36" s="683"/>
      <c r="L36" s="683"/>
      <c r="M36" s="683"/>
      <c r="N36" s="683"/>
      <c r="O36" s="683"/>
      <c r="P36" s="683"/>
      <c r="Q36" s="684"/>
      <c r="R36" s="685">
        <v>972871</v>
      </c>
      <c r="S36" s="686"/>
      <c r="T36" s="686"/>
      <c r="U36" s="686"/>
      <c r="V36" s="686"/>
      <c r="W36" s="686"/>
      <c r="X36" s="686"/>
      <c r="Y36" s="687"/>
      <c r="Z36" s="688">
        <v>7.4</v>
      </c>
      <c r="AA36" s="688"/>
      <c r="AB36" s="688"/>
      <c r="AC36" s="688"/>
      <c r="AD36" s="689" t="s">
        <v>242</v>
      </c>
      <c r="AE36" s="689"/>
      <c r="AF36" s="689"/>
      <c r="AG36" s="689"/>
      <c r="AH36" s="689"/>
      <c r="AI36" s="689"/>
      <c r="AJ36" s="689"/>
      <c r="AK36" s="689"/>
      <c r="AL36" s="690" t="s">
        <v>242</v>
      </c>
      <c r="AM36" s="691"/>
      <c r="AN36" s="691"/>
      <c r="AO36" s="692"/>
      <c r="AP36" s="235"/>
      <c r="AQ36" s="759" t="s">
        <v>330</v>
      </c>
      <c r="AR36" s="760"/>
      <c r="AS36" s="760"/>
      <c r="AT36" s="760"/>
      <c r="AU36" s="760"/>
      <c r="AV36" s="760"/>
      <c r="AW36" s="760"/>
      <c r="AX36" s="760"/>
      <c r="AY36" s="761"/>
      <c r="AZ36" s="674">
        <v>1553365</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94284</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3549193</v>
      </c>
      <c r="CS36" s="686"/>
      <c r="CT36" s="686"/>
      <c r="CU36" s="686"/>
      <c r="CV36" s="686"/>
      <c r="CW36" s="686"/>
      <c r="CX36" s="686"/>
      <c r="CY36" s="687"/>
      <c r="CZ36" s="690">
        <v>29</v>
      </c>
      <c r="DA36" s="720"/>
      <c r="DB36" s="720"/>
      <c r="DC36" s="724"/>
      <c r="DD36" s="694">
        <v>1329062</v>
      </c>
      <c r="DE36" s="686"/>
      <c r="DF36" s="686"/>
      <c r="DG36" s="686"/>
      <c r="DH36" s="686"/>
      <c r="DI36" s="686"/>
      <c r="DJ36" s="686"/>
      <c r="DK36" s="687"/>
      <c r="DL36" s="694">
        <v>642390</v>
      </c>
      <c r="DM36" s="686"/>
      <c r="DN36" s="686"/>
      <c r="DO36" s="686"/>
      <c r="DP36" s="686"/>
      <c r="DQ36" s="686"/>
      <c r="DR36" s="686"/>
      <c r="DS36" s="686"/>
      <c r="DT36" s="686"/>
      <c r="DU36" s="686"/>
      <c r="DV36" s="687"/>
      <c r="DW36" s="690">
        <v>9.9</v>
      </c>
      <c r="DX36" s="720"/>
      <c r="DY36" s="720"/>
      <c r="DZ36" s="720"/>
      <c r="EA36" s="720"/>
      <c r="EB36" s="720"/>
      <c r="EC36" s="721"/>
    </row>
    <row r="37" spans="2:133" ht="11.25" customHeight="1" x14ac:dyDescent="0.2">
      <c r="B37" s="682" t="s">
        <v>333</v>
      </c>
      <c r="C37" s="683"/>
      <c r="D37" s="683"/>
      <c r="E37" s="683"/>
      <c r="F37" s="683"/>
      <c r="G37" s="683"/>
      <c r="H37" s="683"/>
      <c r="I37" s="683"/>
      <c r="J37" s="683"/>
      <c r="K37" s="683"/>
      <c r="L37" s="683"/>
      <c r="M37" s="683"/>
      <c r="N37" s="683"/>
      <c r="O37" s="683"/>
      <c r="P37" s="683"/>
      <c r="Q37" s="684"/>
      <c r="R37" s="685">
        <v>672597</v>
      </c>
      <c r="S37" s="686"/>
      <c r="T37" s="686"/>
      <c r="U37" s="686"/>
      <c r="V37" s="686"/>
      <c r="W37" s="686"/>
      <c r="X37" s="686"/>
      <c r="Y37" s="687"/>
      <c r="Z37" s="688">
        <v>5.0999999999999996</v>
      </c>
      <c r="AA37" s="688"/>
      <c r="AB37" s="688"/>
      <c r="AC37" s="688"/>
      <c r="AD37" s="689" t="s">
        <v>129</v>
      </c>
      <c r="AE37" s="689"/>
      <c r="AF37" s="689"/>
      <c r="AG37" s="689"/>
      <c r="AH37" s="689"/>
      <c r="AI37" s="689"/>
      <c r="AJ37" s="689"/>
      <c r="AK37" s="689"/>
      <c r="AL37" s="690" t="s">
        <v>242</v>
      </c>
      <c r="AM37" s="691"/>
      <c r="AN37" s="691"/>
      <c r="AO37" s="692"/>
      <c r="AQ37" s="763" t="s">
        <v>334</v>
      </c>
      <c r="AR37" s="764"/>
      <c r="AS37" s="764"/>
      <c r="AT37" s="764"/>
      <c r="AU37" s="764"/>
      <c r="AV37" s="764"/>
      <c r="AW37" s="764"/>
      <c r="AX37" s="764"/>
      <c r="AY37" s="765"/>
      <c r="AZ37" s="685">
        <v>497468</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74570</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645161</v>
      </c>
      <c r="CS37" s="722"/>
      <c r="CT37" s="722"/>
      <c r="CU37" s="722"/>
      <c r="CV37" s="722"/>
      <c r="CW37" s="722"/>
      <c r="CX37" s="722"/>
      <c r="CY37" s="723"/>
      <c r="CZ37" s="690">
        <v>5.3</v>
      </c>
      <c r="DA37" s="720"/>
      <c r="DB37" s="720"/>
      <c r="DC37" s="724"/>
      <c r="DD37" s="694">
        <v>407226</v>
      </c>
      <c r="DE37" s="722"/>
      <c r="DF37" s="722"/>
      <c r="DG37" s="722"/>
      <c r="DH37" s="722"/>
      <c r="DI37" s="722"/>
      <c r="DJ37" s="722"/>
      <c r="DK37" s="723"/>
      <c r="DL37" s="694">
        <v>345935</v>
      </c>
      <c r="DM37" s="722"/>
      <c r="DN37" s="722"/>
      <c r="DO37" s="722"/>
      <c r="DP37" s="722"/>
      <c r="DQ37" s="722"/>
      <c r="DR37" s="722"/>
      <c r="DS37" s="722"/>
      <c r="DT37" s="722"/>
      <c r="DU37" s="722"/>
      <c r="DV37" s="723"/>
      <c r="DW37" s="690">
        <v>5.3</v>
      </c>
      <c r="DX37" s="720"/>
      <c r="DY37" s="720"/>
      <c r="DZ37" s="720"/>
      <c r="EA37" s="720"/>
      <c r="EB37" s="720"/>
      <c r="EC37" s="721"/>
    </row>
    <row r="38" spans="2:133" ht="11.25" customHeight="1" x14ac:dyDescent="0.2">
      <c r="B38" s="682" t="s">
        <v>337</v>
      </c>
      <c r="C38" s="683"/>
      <c r="D38" s="683"/>
      <c r="E38" s="683"/>
      <c r="F38" s="683"/>
      <c r="G38" s="683"/>
      <c r="H38" s="683"/>
      <c r="I38" s="683"/>
      <c r="J38" s="683"/>
      <c r="K38" s="683"/>
      <c r="L38" s="683"/>
      <c r="M38" s="683"/>
      <c r="N38" s="683"/>
      <c r="O38" s="683"/>
      <c r="P38" s="683"/>
      <c r="Q38" s="684"/>
      <c r="R38" s="685">
        <v>366886</v>
      </c>
      <c r="S38" s="686"/>
      <c r="T38" s="686"/>
      <c r="U38" s="686"/>
      <c r="V38" s="686"/>
      <c r="W38" s="686"/>
      <c r="X38" s="686"/>
      <c r="Y38" s="687"/>
      <c r="Z38" s="688">
        <v>2.8</v>
      </c>
      <c r="AA38" s="688"/>
      <c r="AB38" s="688"/>
      <c r="AC38" s="688"/>
      <c r="AD38" s="689">
        <v>3180</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133444</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2391</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1452916</v>
      </c>
      <c r="CS38" s="686"/>
      <c r="CT38" s="686"/>
      <c r="CU38" s="686"/>
      <c r="CV38" s="686"/>
      <c r="CW38" s="686"/>
      <c r="CX38" s="686"/>
      <c r="CY38" s="687"/>
      <c r="CZ38" s="690">
        <v>11.9</v>
      </c>
      <c r="DA38" s="720"/>
      <c r="DB38" s="720"/>
      <c r="DC38" s="724"/>
      <c r="DD38" s="694">
        <v>1318561</v>
      </c>
      <c r="DE38" s="686"/>
      <c r="DF38" s="686"/>
      <c r="DG38" s="686"/>
      <c r="DH38" s="686"/>
      <c r="DI38" s="686"/>
      <c r="DJ38" s="686"/>
      <c r="DK38" s="687"/>
      <c r="DL38" s="694">
        <v>1268871</v>
      </c>
      <c r="DM38" s="686"/>
      <c r="DN38" s="686"/>
      <c r="DO38" s="686"/>
      <c r="DP38" s="686"/>
      <c r="DQ38" s="686"/>
      <c r="DR38" s="686"/>
      <c r="DS38" s="686"/>
      <c r="DT38" s="686"/>
      <c r="DU38" s="686"/>
      <c r="DV38" s="687"/>
      <c r="DW38" s="690">
        <v>19.5</v>
      </c>
      <c r="DX38" s="720"/>
      <c r="DY38" s="720"/>
      <c r="DZ38" s="720"/>
      <c r="EA38" s="720"/>
      <c r="EB38" s="720"/>
      <c r="EC38" s="721"/>
    </row>
    <row r="39" spans="2:133" ht="11.25" customHeight="1" x14ac:dyDescent="0.2">
      <c r="B39" s="682" t="s">
        <v>341</v>
      </c>
      <c r="C39" s="683"/>
      <c r="D39" s="683"/>
      <c r="E39" s="683"/>
      <c r="F39" s="683"/>
      <c r="G39" s="683"/>
      <c r="H39" s="683"/>
      <c r="I39" s="683"/>
      <c r="J39" s="683"/>
      <c r="K39" s="683"/>
      <c r="L39" s="683"/>
      <c r="M39" s="683"/>
      <c r="N39" s="683"/>
      <c r="O39" s="683"/>
      <c r="P39" s="683"/>
      <c r="Q39" s="684"/>
      <c r="R39" s="685">
        <v>1059700</v>
      </c>
      <c r="S39" s="686"/>
      <c r="T39" s="686"/>
      <c r="U39" s="686"/>
      <c r="V39" s="686"/>
      <c r="W39" s="686"/>
      <c r="X39" s="686"/>
      <c r="Y39" s="687"/>
      <c r="Z39" s="688">
        <v>8</v>
      </c>
      <c r="AA39" s="688"/>
      <c r="AB39" s="688"/>
      <c r="AC39" s="688"/>
      <c r="AD39" s="689" t="s">
        <v>146</v>
      </c>
      <c r="AE39" s="689"/>
      <c r="AF39" s="689"/>
      <c r="AG39" s="689"/>
      <c r="AH39" s="689"/>
      <c r="AI39" s="689"/>
      <c r="AJ39" s="689"/>
      <c r="AK39" s="689"/>
      <c r="AL39" s="690" t="s">
        <v>242</v>
      </c>
      <c r="AM39" s="691"/>
      <c r="AN39" s="691"/>
      <c r="AO39" s="692"/>
      <c r="AQ39" s="763" t="s">
        <v>342</v>
      </c>
      <c r="AR39" s="764"/>
      <c r="AS39" s="764"/>
      <c r="AT39" s="764"/>
      <c r="AU39" s="764"/>
      <c r="AV39" s="764"/>
      <c r="AW39" s="764"/>
      <c r="AX39" s="764"/>
      <c r="AY39" s="765"/>
      <c r="AZ39" s="685">
        <v>80137</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3707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349306</v>
      </c>
      <c r="CS39" s="722"/>
      <c r="CT39" s="722"/>
      <c r="CU39" s="722"/>
      <c r="CV39" s="722"/>
      <c r="CW39" s="722"/>
      <c r="CX39" s="722"/>
      <c r="CY39" s="723"/>
      <c r="CZ39" s="690">
        <v>2.9</v>
      </c>
      <c r="DA39" s="720"/>
      <c r="DB39" s="720"/>
      <c r="DC39" s="724"/>
      <c r="DD39" s="694">
        <v>296569</v>
      </c>
      <c r="DE39" s="722"/>
      <c r="DF39" s="722"/>
      <c r="DG39" s="722"/>
      <c r="DH39" s="722"/>
      <c r="DI39" s="722"/>
      <c r="DJ39" s="722"/>
      <c r="DK39" s="723"/>
      <c r="DL39" s="694" t="s">
        <v>242</v>
      </c>
      <c r="DM39" s="722"/>
      <c r="DN39" s="722"/>
      <c r="DO39" s="722"/>
      <c r="DP39" s="722"/>
      <c r="DQ39" s="722"/>
      <c r="DR39" s="722"/>
      <c r="DS39" s="722"/>
      <c r="DT39" s="722"/>
      <c r="DU39" s="722"/>
      <c r="DV39" s="723"/>
      <c r="DW39" s="690" t="s">
        <v>242</v>
      </c>
      <c r="DX39" s="720"/>
      <c r="DY39" s="720"/>
      <c r="DZ39" s="720"/>
      <c r="EA39" s="720"/>
      <c r="EB39" s="720"/>
      <c r="EC39" s="721"/>
    </row>
    <row r="40" spans="2:133" ht="11.25" customHeight="1" x14ac:dyDescent="0.2">
      <c r="B40" s="682" t="s">
        <v>345</v>
      </c>
      <c r="C40" s="683"/>
      <c r="D40" s="683"/>
      <c r="E40" s="683"/>
      <c r="F40" s="683"/>
      <c r="G40" s="683"/>
      <c r="H40" s="683"/>
      <c r="I40" s="683"/>
      <c r="J40" s="683"/>
      <c r="K40" s="683"/>
      <c r="L40" s="683"/>
      <c r="M40" s="683"/>
      <c r="N40" s="683"/>
      <c r="O40" s="683"/>
      <c r="P40" s="683"/>
      <c r="Q40" s="684"/>
      <c r="R40" s="685" t="s">
        <v>242</v>
      </c>
      <c r="S40" s="686"/>
      <c r="T40" s="686"/>
      <c r="U40" s="686"/>
      <c r="V40" s="686"/>
      <c r="W40" s="686"/>
      <c r="X40" s="686"/>
      <c r="Y40" s="687"/>
      <c r="Z40" s="688" t="s">
        <v>129</v>
      </c>
      <c r="AA40" s="688"/>
      <c r="AB40" s="688"/>
      <c r="AC40" s="688"/>
      <c r="AD40" s="689" t="s">
        <v>146</v>
      </c>
      <c r="AE40" s="689"/>
      <c r="AF40" s="689"/>
      <c r="AG40" s="689"/>
      <c r="AH40" s="689"/>
      <c r="AI40" s="689"/>
      <c r="AJ40" s="689"/>
      <c r="AK40" s="689"/>
      <c r="AL40" s="690" t="s">
        <v>242</v>
      </c>
      <c r="AM40" s="691"/>
      <c r="AN40" s="691"/>
      <c r="AO40" s="692"/>
      <c r="AQ40" s="763" t="s">
        <v>346</v>
      </c>
      <c r="AR40" s="764"/>
      <c r="AS40" s="764"/>
      <c r="AT40" s="764"/>
      <c r="AU40" s="764"/>
      <c r="AV40" s="764"/>
      <c r="AW40" s="764"/>
      <c r="AX40" s="764"/>
      <c r="AY40" s="765"/>
      <c r="AZ40" s="685">
        <v>52322</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98</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24603</v>
      </c>
      <c r="CS40" s="686"/>
      <c r="CT40" s="686"/>
      <c r="CU40" s="686"/>
      <c r="CV40" s="686"/>
      <c r="CW40" s="686"/>
      <c r="CX40" s="686"/>
      <c r="CY40" s="687"/>
      <c r="CZ40" s="690">
        <v>0.2</v>
      </c>
      <c r="DA40" s="720"/>
      <c r="DB40" s="720"/>
      <c r="DC40" s="724"/>
      <c r="DD40" s="694">
        <v>20603</v>
      </c>
      <c r="DE40" s="686"/>
      <c r="DF40" s="686"/>
      <c r="DG40" s="686"/>
      <c r="DH40" s="686"/>
      <c r="DI40" s="686"/>
      <c r="DJ40" s="686"/>
      <c r="DK40" s="687"/>
      <c r="DL40" s="694">
        <v>20603</v>
      </c>
      <c r="DM40" s="686"/>
      <c r="DN40" s="686"/>
      <c r="DO40" s="686"/>
      <c r="DP40" s="686"/>
      <c r="DQ40" s="686"/>
      <c r="DR40" s="686"/>
      <c r="DS40" s="686"/>
      <c r="DT40" s="686"/>
      <c r="DU40" s="686"/>
      <c r="DV40" s="687"/>
      <c r="DW40" s="690">
        <v>0.3</v>
      </c>
      <c r="DX40" s="720"/>
      <c r="DY40" s="720"/>
      <c r="DZ40" s="720"/>
      <c r="EA40" s="720"/>
      <c r="EB40" s="720"/>
      <c r="EC40" s="721"/>
    </row>
    <row r="41" spans="2:133" ht="11.25" customHeight="1" x14ac:dyDescent="0.2">
      <c r="B41" s="682" t="s">
        <v>350</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242</v>
      </c>
      <c r="AA41" s="688"/>
      <c r="AB41" s="688"/>
      <c r="AC41" s="688"/>
      <c r="AD41" s="689" t="s">
        <v>146</v>
      </c>
      <c r="AE41" s="689"/>
      <c r="AF41" s="689"/>
      <c r="AG41" s="689"/>
      <c r="AH41" s="689"/>
      <c r="AI41" s="689"/>
      <c r="AJ41" s="689"/>
      <c r="AK41" s="689"/>
      <c r="AL41" s="690" t="s">
        <v>129</v>
      </c>
      <c r="AM41" s="691"/>
      <c r="AN41" s="691"/>
      <c r="AO41" s="692"/>
      <c r="AQ41" s="763" t="s">
        <v>351</v>
      </c>
      <c r="AR41" s="764"/>
      <c r="AS41" s="764"/>
      <c r="AT41" s="764"/>
      <c r="AU41" s="764"/>
      <c r="AV41" s="764"/>
      <c r="AW41" s="764"/>
      <c r="AX41" s="764"/>
      <c r="AY41" s="765"/>
      <c r="AZ41" s="685">
        <v>171188</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242</v>
      </c>
      <c r="CS41" s="722"/>
      <c r="CT41" s="722"/>
      <c r="CU41" s="722"/>
      <c r="CV41" s="722"/>
      <c r="CW41" s="722"/>
      <c r="CX41" s="722"/>
      <c r="CY41" s="723"/>
      <c r="CZ41" s="690" t="s">
        <v>129</v>
      </c>
      <c r="DA41" s="720"/>
      <c r="DB41" s="720"/>
      <c r="DC41" s="724"/>
      <c r="DD41" s="694" t="s">
        <v>242</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354</v>
      </c>
      <c r="C42" s="683"/>
      <c r="D42" s="683"/>
      <c r="E42" s="683"/>
      <c r="F42" s="683"/>
      <c r="G42" s="683"/>
      <c r="H42" s="683"/>
      <c r="I42" s="683"/>
      <c r="J42" s="683"/>
      <c r="K42" s="683"/>
      <c r="L42" s="683"/>
      <c r="M42" s="683"/>
      <c r="N42" s="683"/>
      <c r="O42" s="683"/>
      <c r="P42" s="683"/>
      <c r="Q42" s="684"/>
      <c r="R42" s="685">
        <v>245000</v>
      </c>
      <c r="S42" s="686"/>
      <c r="T42" s="686"/>
      <c r="U42" s="686"/>
      <c r="V42" s="686"/>
      <c r="W42" s="686"/>
      <c r="X42" s="686"/>
      <c r="Y42" s="687"/>
      <c r="Z42" s="688">
        <v>1.9</v>
      </c>
      <c r="AA42" s="688"/>
      <c r="AB42" s="688"/>
      <c r="AC42" s="688"/>
      <c r="AD42" s="689" t="s">
        <v>129</v>
      </c>
      <c r="AE42" s="689"/>
      <c r="AF42" s="689"/>
      <c r="AG42" s="689"/>
      <c r="AH42" s="689"/>
      <c r="AI42" s="689"/>
      <c r="AJ42" s="689"/>
      <c r="AK42" s="689"/>
      <c r="AL42" s="690" t="s">
        <v>146</v>
      </c>
      <c r="AM42" s="691"/>
      <c r="AN42" s="691"/>
      <c r="AO42" s="692"/>
      <c r="AQ42" s="784" t="s">
        <v>355</v>
      </c>
      <c r="AR42" s="785"/>
      <c r="AS42" s="785"/>
      <c r="AT42" s="785"/>
      <c r="AU42" s="785"/>
      <c r="AV42" s="785"/>
      <c r="AW42" s="785"/>
      <c r="AX42" s="785"/>
      <c r="AY42" s="786"/>
      <c r="AZ42" s="776">
        <v>618806</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371</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1427346</v>
      </c>
      <c r="CS42" s="686"/>
      <c r="CT42" s="686"/>
      <c r="CU42" s="686"/>
      <c r="CV42" s="686"/>
      <c r="CW42" s="686"/>
      <c r="CX42" s="686"/>
      <c r="CY42" s="687"/>
      <c r="CZ42" s="690">
        <v>11.7</v>
      </c>
      <c r="DA42" s="691"/>
      <c r="DB42" s="691"/>
      <c r="DC42" s="703"/>
      <c r="DD42" s="694">
        <v>354174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4" t="s">
        <v>358</v>
      </c>
      <c r="C43" s="735"/>
      <c r="D43" s="735"/>
      <c r="E43" s="735"/>
      <c r="F43" s="735"/>
      <c r="G43" s="735"/>
      <c r="H43" s="735"/>
      <c r="I43" s="735"/>
      <c r="J43" s="735"/>
      <c r="K43" s="735"/>
      <c r="L43" s="735"/>
      <c r="M43" s="735"/>
      <c r="N43" s="735"/>
      <c r="O43" s="735"/>
      <c r="P43" s="735"/>
      <c r="Q43" s="736"/>
      <c r="R43" s="776">
        <v>13183192</v>
      </c>
      <c r="S43" s="777"/>
      <c r="T43" s="777"/>
      <c r="U43" s="777"/>
      <c r="V43" s="777"/>
      <c r="W43" s="777"/>
      <c r="X43" s="777"/>
      <c r="Y43" s="778"/>
      <c r="Z43" s="779">
        <v>100</v>
      </c>
      <c r="AA43" s="779"/>
      <c r="AB43" s="779"/>
      <c r="AC43" s="779"/>
      <c r="AD43" s="780">
        <v>6259718</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76426</v>
      </c>
      <c r="CS43" s="722"/>
      <c r="CT43" s="722"/>
      <c r="CU43" s="722"/>
      <c r="CV43" s="722"/>
      <c r="CW43" s="722"/>
      <c r="CX43" s="722"/>
      <c r="CY43" s="723"/>
      <c r="CZ43" s="690">
        <v>0.6</v>
      </c>
      <c r="DA43" s="720"/>
      <c r="DB43" s="720"/>
      <c r="DC43" s="724"/>
      <c r="DD43" s="694">
        <v>76426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1388040</v>
      </c>
      <c r="CS44" s="686"/>
      <c r="CT44" s="686"/>
      <c r="CU44" s="686"/>
      <c r="CV44" s="686"/>
      <c r="CW44" s="686"/>
      <c r="CX44" s="686"/>
      <c r="CY44" s="687"/>
      <c r="CZ44" s="690">
        <v>11.4</v>
      </c>
      <c r="DA44" s="691"/>
      <c r="DB44" s="691"/>
      <c r="DC44" s="703"/>
      <c r="DD44" s="694">
        <v>351631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186593</v>
      </c>
      <c r="CS45" s="722"/>
      <c r="CT45" s="722"/>
      <c r="CU45" s="722"/>
      <c r="CV45" s="722"/>
      <c r="CW45" s="722"/>
      <c r="CX45" s="722"/>
      <c r="CY45" s="723"/>
      <c r="CZ45" s="690">
        <v>1.5</v>
      </c>
      <c r="DA45" s="720"/>
      <c r="DB45" s="720"/>
      <c r="DC45" s="724"/>
      <c r="DD45" s="694">
        <v>57356</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1174152</v>
      </c>
      <c r="CS46" s="686"/>
      <c r="CT46" s="686"/>
      <c r="CU46" s="686"/>
      <c r="CV46" s="686"/>
      <c r="CW46" s="686"/>
      <c r="CX46" s="686"/>
      <c r="CY46" s="687"/>
      <c r="CZ46" s="690">
        <v>9.6</v>
      </c>
      <c r="DA46" s="691"/>
      <c r="DB46" s="691"/>
      <c r="DC46" s="703"/>
      <c r="DD46" s="694">
        <v>294080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39306</v>
      </c>
      <c r="CS47" s="722"/>
      <c r="CT47" s="722"/>
      <c r="CU47" s="722"/>
      <c r="CV47" s="722"/>
      <c r="CW47" s="722"/>
      <c r="CX47" s="722"/>
      <c r="CY47" s="723"/>
      <c r="CZ47" s="690">
        <v>0.3</v>
      </c>
      <c r="DA47" s="720"/>
      <c r="DB47" s="720"/>
      <c r="DC47" s="724"/>
      <c r="DD47" s="694">
        <v>2543</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242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12228718</v>
      </c>
      <c r="CS49" s="756"/>
      <c r="CT49" s="756"/>
      <c r="CU49" s="756"/>
      <c r="CV49" s="756"/>
      <c r="CW49" s="756"/>
      <c r="CX49" s="756"/>
      <c r="CY49" s="787"/>
      <c r="CZ49" s="781">
        <v>100</v>
      </c>
      <c r="DA49" s="788"/>
      <c r="DB49" s="788"/>
      <c r="DC49" s="789"/>
      <c r="DD49" s="790">
        <v>7425977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xSneVRlkkR/2lop+prdTsJoPsYlfkxO72XVPGkLH5iHAALus7+K17de9QzeRhVeAbT16wN7u4QQrZSmwpZKrw==" saltValue="RJtQYq7vmoImhLgNTfHM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20"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391</v>
      </c>
      <c r="C7" s="818"/>
      <c r="D7" s="818"/>
      <c r="E7" s="818"/>
      <c r="F7" s="818"/>
      <c r="G7" s="818"/>
      <c r="H7" s="818"/>
      <c r="I7" s="818"/>
      <c r="J7" s="818"/>
      <c r="K7" s="818"/>
      <c r="L7" s="818"/>
      <c r="M7" s="818"/>
      <c r="N7" s="818"/>
      <c r="O7" s="818"/>
      <c r="P7" s="819"/>
      <c r="Q7" s="820">
        <v>13218</v>
      </c>
      <c r="R7" s="821"/>
      <c r="S7" s="821"/>
      <c r="T7" s="821"/>
      <c r="U7" s="821"/>
      <c r="V7" s="821">
        <v>12273</v>
      </c>
      <c r="W7" s="821"/>
      <c r="X7" s="821"/>
      <c r="Y7" s="821"/>
      <c r="Z7" s="821"/>
      <c r="AA7" s="821">
        <v>945</v>
      </c>
      <c r="AB7" s="821"/>
      <c r="AC7" s="821"/>
      <c r="AD7" s="821"/>
      <c r="AE7" s="822"/>
      <c r="AF7" s="823">
        <v>764</v>
      </c>
      <c r="AG7" s="824"/>
      <c r="AH7" s="824"/>
      <c r="AI7" s="824"/>
      <c r="AJ7" s="825"/>
      <c r="AK7" s="860">
        <v>1007</v>
      </c>
      <c r="AL7" s="861"/>
      <c r="AM7" s="861"/>
      <c r="AN7" s="861"/>
      <c r="AO7" s="861"/>
      <c r="AP7" s="861">
        <v>7783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599</v>
      </c>
      <c r="BS7" s="864" t="s">
        <v>597</v>
      </c>
      <c r="BT7" s="865"/>
      <c r="BU7" s="865"/>
      <c r="BV7" s="865"/>
      <c r="BW7" s="865"/>
      <c r="BX7" s="865"/>
      <c r="BY7" s="865"/>
      <c r="BZ7" s="865"/>
      <c r="CA7" s="865"/>
      <c r="CB7" s="865"/>
      <c r="CC7" s="865"/>
      <c r="CD7" s="865"/>
      <c r="CE7" s="865"/>
      <c r="CF7" s="865"/>
      <c r="CG7" s="866"/>
      <c r="CH7" s="857" t="s">
        <v>600</v>
      </c>
      <c r="CI7" s="858"/>
      <c r="CJ7" s="858"/>
      <c r="CK7" s="858"/>
      <c r="CL7" s="859"/>
      <c r="CM7" s="857">
        <v>29</v>
      </c>
      <c r="CN7" s="858"/>
      <c r="CO7" s="858"/>
      <c r="CP7" s="858"/>
      <c r="CQ7" s="859"/>
      <c r="CR7" s="857">
        <v>5</v>
      </c>
      <c r="CS7" s="858"/>
      <c r="CT7" s="858"/>
      <c r="CU7" s="858"/>
      <c r="CV7" s="859"/>
      <c r="CW7" s="857" t="s">
        <v>600</v>
      </c>
      <c r="CX7" s="858"/>
      <c r="CY7" s="858"/>
      <c r="CZ7" s="858"/>
      <c r="DA7" s="859"/>
      <c r="DB7" s="857" t="s">
        <v>600</v>
      </c>
      <c r="DC7" s="858"/>
      <c r="DD7" s="858"/>
      <c r="DE7" s="858"/>
      <c r="DF7" s="859"/>
      <c r="DG7" s="857" t="s">
        <v>600</v>
      </c>
      <c r="DH7" s="858"/>
      <c r="DI7" s="858"/>
      <c r="DJ7" s="858"/>
      <c r="DK7" s="859"/>
      <c r="DL7" s="857" t="s">
        <v>600</v>
      </c>
      <c r="DM7" s="858"/>
      <c r="DN7" s="858"/>
      <c r="DO7" s="858"/>
      <c r="DP7" s="859"/>
      <c r="DQ7" s="857" t="s">
        <v>600</v>
      </c>
      <c r="DR7" s="858"/>
      <c r="DS7" s="858"/>
      <c r="DT7" s="858"/>
      <c r="DU7" s="859"/>
      <c r="DV7" s="838"/>
      <c r="DW7" s="839"/>
      <c r="DX7" s="839"/>
      <c r="DY7" s="839"/>
      <c r="DZ7" s="840"/>
      <c r="EA7" s="256"/>
    </row>
    <row r="8" spans="1:131" s="257" customFormat="1" ht="26.25" customHeight="1" x14ac:dyDescent="0.2">
      <c r="A8" s="263">
        <v>2</v>
      </c>
      <c r="B8" s="841" t="s">
        <v>392</v>
      </c>
      <c r="C8" s="842"/>
      <c r="D8" s="842"/>
      <c r="E8" s="842"/>
      <c r="F8" s="842"/>
      <c r="G8" s="842"/>
      <c r="H8" s="842"/>
      <c r="I8" s="842"/>
      <c r="J8" s="842"/>
      <c r="K8" s="842"/>
      <c r="L8" s="842"/>
      <c r="M8" s="842"/>
      <c r="N8" s="842"/>
      <c r="O8" s="842"/>
      <c r="P8" s="843"/>
      <c r="Q8" s="844">
        <v>66</v>
      </c>
      <c r="R8" s="845"/>
      <c r="S8" s="845"/>
      <c r="T8" s="845"/>
      <c r="U8" s="845"/>
      <c r="V8" s="845">
        <v>57</v>
      </c>
      <c r="W8" s="845"/>
      <c r="X8" s="845"/>
      <c r="Y8" s="845"/>
      <c r="Z8" s="845"/>
      <c r="AA8" s="845">
        <v>9</v>
      </c>
      <c r="AB8" s="845"/>
      <c r="AC8" s="845"/>
      <c r="AD8" s="845"/>
      <c r="AE8" s="846"/>
      <c r="AF8" s="847">
        <v>9</v>
      </c>
      <c r="AG8" s="848"/>
      <c r="AH8" s="848"/>
      <c r="AI8" s="848"/>
      <c r="AJ8" s="849"/>
      <c r="AK8" s="850">
        <v>16</v>
      </c>
      <c r="AL8" s="851"/>
      <c r="AM8" s="851"/>
      <c r="AN8" s="851"/>
      <c r="AO8" s="851"/>
      <c r="AP8" s="851" t="s">
        <v>600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0</v>
      </c>
      <c r="CI8" s="868"/>
      <c r="CJ8" s="868"/>
      <c r="CK8" s="868"/>
      <c r="CL8" s="869"/>
      <c r="CM8" s="867">
        <v>19</v>
      </c>
      <c r="CN8" s="868"/>
      <c r="CO8" s="868"/>
      <c r="CP8" s="868"/>
      <c r="CQ8" s="869"/>
      <c r="CR8" s="867">
        <v>2</v>
      </c>
      <c r="CS8" s="868"/>
      <c r="CT8" s="868"/>
      <c r="CU8" s="868"/>
      <c r="CV8" s="869"/>
      <c r="CW8" s="867" t="s">
        <v>600</v>
      </c>
      <c r="CX8" s="868"/>
      <c r="CY8" s="868"/>
      <c r="CZ8" s="868"/>
      <c r="DA8" s="869"/>
      <c r="DB8" s="867" t="s">
        <v>600</v>
      </c>
      <c r="DC8" s="868"/>
      <c r="DD8" s="868"/>
      <c r="DE8" s="868"/>
      <c r="DF8" s="869"/>
      <c r="DG8" s="867" t="s">
        <v>600</v>
      </c>
      <c r="DH8" s="868"/>
      <c r="DI8" s="868"/>
      <c r="DJ8" s="868"/>
      <c r="DK8" s="869"/>
      <c r="DL8" s="867" t="s">
        <v>600</v>
      </c>
      <c r="DM8" s="868"/>
      <c r="DN8" s="868"/>
      <c r="DO8" s="868"/>
      <c r="DP8" s="869"/>
      <c r="DQ8" s="867" t="s">
        <v>600</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394</v>
      </c>
      <c r="B23" s="876" t="s">
        <v>395</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773</v>
      </c>
      <c r="AG23" s="880"/>
      <c r="AH23" s="880"/>
      <c r="AI23" s="880"/>
      <c r="AJ23" s="883"/>
      <c r="AK23" s="884"/>
      <c r="AL23" s="885"/>
      <c r="AM23" s="885"/>
      <c r="AN23" s="885"/>
      <c r="AO23" s="885"/>
      <c r="AP23" s="880"/>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406</v>
      </c>
      <c r="C28" s="818"/>
      <c r="D28" s="818"/>
      <c r="E28" s="818"/>
      <c r="F28" s="818"/>
      <c r="G28" s="818"/>
      <c r="H28" s="818"/>
      <c r="I28" s="818"/>
      <c r="J28" s="818"/>
      <c r="K28" s="818"/>
      <c r="L28" s="818"/>
      <c r="M28" s="818"/>
      <c r="N28" s="818"/>
      <c r="O28" s="818"/>
      <c r="P28" s="819"/>
      <c r="Q28" s="908">
        <v>1968</v>
      </c>
      <c r="R28" s="909"/>
      <c r="S28" s="909"/>
      <c r="T28" s="909"/>
      <c r="U28" s="909"/>
      <c r="V28" s="909">
        <v>1911</v>
      </c>
      <c r="W28" s="909"/>
      <c r="X28" s="909"/>
      <c r="Y28" s="909"/>
      <c r="Z28" s="909"/>
      <c r="AA28" s="909">
        <v>57</v>
      </c>
      <c r="AB28" s="909"/>
      <c r="AC28" s="909"/>
      <c r="AD28" s="909"/>
      <c r="AE28" s="910"/>
      <c r="AF28" s="911">
        <v>57</v>
      </c>
      <c r="AG28" s="909"/>
      <c r="AH28" s="909"/>
      <c r="AI28" s="909"/>
      <c r="AJ28" s="912"/>
      <c r="AK28" s="913">
        <v>131</v>
      </c>
      <c r="AL28" s="904"/>
      <c r="AM28" s="904"/>
      <c r="AN28" s="904"/>
      <c r="AO28" s="904"/>
      <c r="AP28" s="904" t="s">
        <v>600</v>
      </c>
      <c r="AQ28" s="904"/>
      <c r="AR28" s="904"/>
      <c r="AS28" s="904"/>
      <c r="AT28" s="904"/>
      <c r="AU28" s="904" t="s">
        <v>600</v>
      </c>
      <c r="AV28" s="904"/>
      <c r="AW28" s="904"/>
      <c r="AX28" s="904"/>
      <c r="AY28" s="904"/>
      <c r="AZ28" s="905" t="s">
        <v>600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407</v>
      </c>
      <c r="C29" s="842"/>
      <c r="D29" s="842"/>
      <c r="E29" s="842"/>
      <c r="F29" s="842"/>
      <c r="G29" s="842"/>
      <c r="H29" s="842"/>
      <c r="I29" s="842"/>
      <c r="J29" s="842"/>
      <c r="K29" s="842"/>
      <c r="L29" s="842"/>
      <c r="M29" s="842"/>
      <c r="N29" s="842"/>
      <c r="O29" s="842"/>
      <c r="P29" s="843"/>
      <c r="Q29" s="844">
        <v>242</v>
      </c>
      <c r="R29" s="845"/>
      <c r="S29" s="845"/>
      <c r="T29" s="845"/>
      <c r="U29" s="845"/>
      <c r="V29" s="845">
        <v>242</v>
      </c>
      <c r="W29" s="845"/>
      <c r="X29" s="845"/>
      <c r="Y29" s="845"/>
      <c r="Z29" s="845"/>
      <c r="AA29" s="845">
        <v>0</v>
      </c>
      <c r="AB29" s="845"/>
      <c r="AC29" s="845"/>
      <c r="AD29" s="845"/>
      <c r="AE29" s="846"/>
      <c r="AF29" s="847">
        <v>0</v>
      </c>
      <c r="AG29" s="848"/>
      <c r="AH29" s="848"/>
      <c r="AI29" s="848"/>
      <c r="AJ29" s="849"/>
      <c r="AK29" s="916">
        <v>62</v>
      </c>
      <c r="AL29" s="917"/>
      <c r="AM29" s="917"/>
      <c r="AN29" s="917"/>
      <c r="AO29" s="917"/>
      <c r="AP29" s="917" t="s">
        <v>600</v>
      </c>
      <c r="AQ29" s="917"/>
      <c r="AR29" s="917"/>
      <c r="AS29" s="917"/>
      <c r="AT29" s="917"/>
      <c r="AU29" s="917" t="s">
        <v>600</v>
      </c>
      <c r="AV29" s="917"/>
      <c r="AW29" s="917"/>
      <c r="AX29" s="917"/>
      <c r="AY29" s="917"/>
      <c r="AZ29" s="918" t="s">
        <v>600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408</v>
      </c>
      <c r="C30" s="842"/>
      <c r="D30" s="842"/>
      <c r="E30" s="842"/>
      <c r="F30" s="842"/>
      <c r="G30" s="842"/>
      <c r="H30" s="842"/>
      <c r="I30" s="842"/>
      <c r="J30" s="842"/>
      <c r="K30" s="842"/>
      <c r="L30" s="842"/>
      <c r="M30" s="842"/>
      <c r="N30" s="842"/>
      <c r="O30" s="842"/>
      <c r="P30" s="843"/>
      <c r="Q30" s="844">
        <v>2001</v>
      </c>
      <c r="R30" s="845"/>
      <c r="S30" s="845"/>
      <c r="T30" s="845"/>
      <c r="U30" s="845"/>
      <c r="V30" s="845">
        <v>1875</v>
      </c>
      <c r="W30" s="845"/>
      <c r="X30" s="845"/>
      <c r="Y30" s="845"/>
      <c r="Z30" s="845"/>
      <c r="AA30" s="845">
        <v>126</v>
      </c>
      <c r="AB30" s="845"/>
      <c r="AC30" s="845"/>
      <c r="AD30" s="845"/>
      <c r="AE30" s="846"/>
      <c r="AF30" s="847">
        <v>126</v>
      </c>
      <c r="AG30" s="848"/>
      <c r="AH30" s="848"/>
      <c r="AI30" s="848"/>
      <c r="AJ30" s="849"/>
      <c r="AK30" s="916">
        <v>269</v>
      </c>
      <c r="AL30" s="917"/>
      <c r="AM30" s="917"/>
      <c r="AN30" s="917"/>
      <c r="AO30" s="917"/>
      <c r="AP30" s="917" t="s">
        <v>600</v>
      </c>
      <c r="AQ30" s="917"/>
      <c r="AR30" s="917"/>
      <c r="AS30" s="917"/>
      <c r="AT30" s="917"/>
      <c r="AU30" s="917" t="s">
        <v>600</v>
      </c>
      <c r="AV30" s="917"/>
      <c r="AW30" s="917"/>
      <c r="AX30" s="917"/>
      <c r="AY30" s="917"/>
      <c r="AZ30" s="918" t="s">
        <v>600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409</v>
      </c>
      <c r="C31" s="842"/>
      <c r="D31" s="842"/>
      <c r="E31" s="842"/>
      <c r="F31" s="842"/>
      <c r="G31" s="842"/>
      <c r="H31" s="842"/>
      <c r="I31" s="842"/>
      <c r="J31" s="842"/>
      <c r="K31" s="842"/>
      <c r="L31" s="842"/>
      <c r="M31" s="842"/>
      <c r="N31" s="842"/>
      <c r="O31" s="842"/>
      <c r="P31" s="843"/>
      <c r="Q31" s="844">
        <v>658</v>
      </c>
      <c r="R31" s="845"/>
      <c r="S31" s="845"/>
      <c r="T31" s="845"/>
      <c r="U31" s="845"/>
      <c r="V31" s="845">
        <v>641</v>
      </c>
      <c r="W31" s="845"/>
      <c r="X31" s="845"/>
      <c r="Y31" s="845"/>
      <c r="Z31" s="845"/>
      <c r="AA31" s="845">
        <v>17</v>
      </c>
      <c r="AB31" s="845"/>
      <c r="AC31" s="845"/>
      <c r="AD31" s="845"/>
      <c r="AE31" s="846"/>
      <c r="AF31" s="847">
        <v>17</v>
      </c>
      <c r="AG31" s="848"/>
      <c r="AH31" s="848"/>
      <c r="AI31" s="848"/>
      <c r="AJ31" s="849"/>
      <c r="AK31" s="916">
        <v>143</v>
      </c>
      <c r="AL31" s="917"/>
      <c r="AM31" s="917"/>
      <c r="AN31" s="917"/>
      <c r="AO31" s="917"/>
      <c r="AP31" s="917">
        <v>453</v>
      </c>
      <c r="AQ31" s="917"/>
      <c r="AR31" s="917"/>
      <c r="AS31" s="917"/>
      <c r="AT31" s="917"/>
      <c r="AU31" s="917" t="s">
        <v>600</v>
      </c>
      <c r="AV31" s="917"/>
      <c r="AW31" s="917"/>
      <c r="AX31" s="917"/>
      <c r="AY31" s="917"/>
      <c r="AZ31" s="918" t="s">
        <v>600</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410</v>
      </c>
      <c r="C32" s="842"/>
      <c r="D32" s="842"/>
      <c r="E32" s="842"/>
      <c r="F32" s="842"/>
      <c r="G32" s="842"/>
      <c r="H32" s="842"/>
      <c r="I32" s="842"/>
      <c r="J32" s="842"/>
      <c r="K32" s="842"/>
      <c r="L32" s="842"/>
      <c r="M32" s="842"/>
      <c r="N32" s="842"/>
      <c r="O32" s="842"/>
      <c r="P32" s="843"/>
      <c r="Q32" s="844">
        <v>94</v>
      </c>
      <c r="R32" s="845"/>
      <c r="S32" s="845"/>
      <c r="T32" s="845"/>
      <c r="U32" s="845"/>
      <c r="V32" s="845">
        <v>93</v>
      </c>
      <c r="W32" s="845"/>
      <c r="X32" s="845"/>
      <c r="Y32" s="845"/>
      <c r="Z32" s="845"/>
      <c r="AA32" s="845">
        <v>1</v>
      </c>
      <c r="AB32" s="845"/>
      <c r="AC32" s="845"/>
      <c r="AD32" s="845"/>
      <c r="AE32" s="846"/>
      <c r="AF32" s="847">
        <v>111</v>
      </c>
      <c r="AG32" s="848"/>
      <c r="AH32" s="848"/>
      <c r="AI32" s="848"/>
      <c r="AJ32" s="849"/>
      <c r="AK32" s="916">
        <v>8</v>
      </c>
      <c r="AL32" s="917"/>
      <c r="AM32" s="917"/>
      <c r="AN32" s="917"/>
      <c r="AO32" s="917"/>
      <c r="AP32" s="917" t="s">
        <v>600</v>
      </c>
      <c r="AQ32" s="917"/>
      <c r="AR32" s="917"/>
      <c r="AS32" s="917"/>
      <c r="AT32" s="917"/>
      <c r="AU32" s="917" t="s">
        <v>600</v>
      </c>
      <c r="AV32" s="917"/>
      <c r="AW32" s="917"/>
      <c r="AX32" s="917"/>
      <c r="AY32" s="917"/>
      <c r="AZ32" s="918" t="s">
        <v>600</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412</v>
      </c>
      <c r="C33" s="842"/>
      <c r="D33" s="842"/>
      <c r="E33" s="842"/>
      <c r="F33" s="842"/>
      <c r="G33" s="842"/>
      <c r="H33" s="842"/>
      <c r="I33" s="842"/>
      <c r="J33" s="842"/>
      <c r="K33" s="842"/>
      <c r="L33" s="842"/>
      <c r="M33" s="842"/>
      <c r="N33" s="842"/>
      <c r="O33" s="842"/>
      <c r="P33" s="843"/>
      <c r="Q33" s="844">
        <v>244</v>
      </c>
      <c r="R33" s="845"/>
      <c r="S33" s="845"/>
      <c r="T33" s="845"/>
      <c r="U33" s="845"/>
      <c r="V33" s="845">
        <v>195</v>
      </c>
      <c r="W33" s="845"/>
      <c r="X33" s="845"/>
      <c r="Y33" s="845"/>
      <c r="Z33" s="845"/>
      <c r="AA33" s="845">
        <v>49</v>
      </c>
      <c r="AB33" s="845"/>
      <c r="AC33" s="845"/>
      <c r="AD33" s="845"/>
      <c r="AE33" s="846"/>
      <c r="AF33" s="847">
        <v>361</v>
      </c>
      <c r="AG33" s="848"/>
      <c r="AH33" s="848"/>
      <c r="AI33" s="848"/>
      <c r="AJ33" s="849"/>
      <c r="AK33" s="916">
        <v>5</v>
      </c>
      <c r="AL33" s="917"/>
      <c r="AM33" s="917"/>
      <c r="AN33" s="917"/>
      <c r="AO33" s="917"/>
      <c r="AP33" s="917">
        <v>297</v>
      </c>
      <c r="AQ33" s="917"/>
      <c r="AR33" s="917"/>
      <c r="AS33" s="917"/>
      <c r="AT33" s="917"/>
      <c r="AU33" s="917">
        <v>10</v>
      </c>
      <c r="AV33" s="917"/>
      <c r="AW33" s="917"/>
      <c r="AX33" s="917"/>
      <c r="AY33" s="917"/>
      <c r="AZ33" s="918" t="s">
        <v>600</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414</v>
      </c>
      <c r="C34" s="842"/>
      <c r="D34" s="842"/>
      <c r="E34" s="842"/>
      <c r="F34" s="842"/>
      <c r="G34" s="842"/>
      <c r="H34" s="842"/>
      <c r="I34" s="842"/>
      <c r="J34" s="842"/>
      <c r="K34" s="842"/>
      <c r="L34" s="842"/>
      <c r="M34" s="842"/>
      <c r="N34" s="842"/>
      <c r="O34" s="842"/>
      <c r="P34" s="843"/>
      <c r="Q34" s="844">
        <v>110</v>
      </c>
      <c r="R34" s="845"/>
      <c r="S34" s="845"/>
      <c r="T34" s="845"/>
      <c r="U34" s="845"/>
      <c r="V34" s="845">
        <v>116</v>
      </c>
      <c r="W34" s="845"/>
      <c r="X34" s="845"/>
      <c r="Y34" s="845"/>
      <c r="Z34" s="845"/>
      <c r="AA34" s="845">
        <v>-6</v>
      </c>
      <c r="AB34" s="845"/>
      <c r="AC34" s="845"/>
      <c r="AD34" s="845"/>
      <c r="AE34" s="846"/>
      <c r="AF34" s="847">
        <v>274</v>
      </c>
      <c r="AG34" s="848"/>
      <c r="AH34" s="848"/>
      <c r="AI34" s="848"/>
      <c r="AJ34" s="849"/>
      <c r="AK34" s="916">
        <v>38</v>
      </c>
      <c r="AL34" s="917"/>
      <c r="AM34" s="917"/>
      <c r="AN34" s="917"/>
      <c r="AO34" s="917"/>
      <c r="AP34" s="917">
        <v>245</v>
      </c>
      <c r="AQ34" s="917"/>
      <c r="AR34" s="917"/>
      <c r="AS34" s="917"/>
      <c r="AT34" s="917"/>
      <c r="AU34" s="917">
        <v>113</v>
      </c>
      <c r="AV34" s="917"/>
      <c r="AW34" s="917"/>
      <c r="AX34" s="917"/>
      <c r="AY34" s="917"/>
      <c r="AZ34" s="918" t="s">
        <v>600</v>
      </c>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415</v>
      </c>
      <c r="C35" s="842"/>
      <c r="D35" s="842"/>
      <c r="E35" s="842"/>
      <c r="F35" s="842"/>
      <c r="G35" s="842"/>
      <c r="H35" s="842"/>
      <c r="I35" s="842"/>
      <c r="J35" s="842"/>
      <c r="K35" s="842"/>
      <c r="L35" s="842"/>
      <c r="M35" s="842"/>
      <c r="N35" s="842"/>
      <c r="O35" s="842"/>
      <c r="P35" s="843"/>
      <c r="Q35" s="844">
        <v>584</v>
      </c>
      <c r="R35" s="845"/>
      <c r="S35" s="845"/>
      <c r="T35" s="845"/>
      <c r="U35" s="845"/>
      <c r="V35" s="845">
        <v>529</v>
      </c>
      <c r="W35" s="845"/>
      <c r="X35" s="845"/>
      <c r="Y35" s="845"/>
      <c r="Z35" s="845"/>
      <c r="AA35" s="845">
        <v>55</v>
      </c>
      <c r="AB35" s="845"/>
      <c r="AC35" s="845"/>
      <c r="AD35" s="845"/>
      <c r="AE35" s="846"/>
      <c r="AF35" s="847">
        <v>39</v>
      </c>
      <c r="AG35" s="848"/>
      <c r="AH35" s="848"/>
      <c r="AI35" s="848"/>
      <c r="AJ35" s="849"/>
      <c r="AK35" s="916">
        <v>287</v>
      </c>
      <c r="AL35" s="917"/>
      <c r="AM35" s="917"/>
      <c r="AN35" s="917"/>
      <c r="AO35" s="917"/>
      <c r="AP35" s="917">
        <v>3895</v>
      </c>
      <c r="AQ35" s="917"/>
      <c r="AR35" s="917"/>
      <c r="AS35" s="917"/>
      <c r="AT35" s="917"/>
      <c r="AU35" s="917">
        <v>3097</v>
      </c>
      <c r="AV35" s="917"/>
      <c r="AW35" s="917"/>
      <c r="AX35" s="917"/>
      <c r="AY35" s="917"/>
      <c r="AZ35" s="918" t="s">
        <v>600</v>
      </c>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417</v>
      </c>
      <c r="C36" s="842"/>
      <c r="D36" s="842"/>
      <c r="E36" s="842"/>
      <c r="F36" s="842"/>
      <c r="G36" s="842"/>
      <c r="H36" s="842"/>
      <c r="I36" s="842"/>
      <c r="J36" s="842"/>
      <c r="K36" s="842"/>
      <c r="L36" s="842"/>
      <c r="M36" s="842"/>
      <c r="N36" s="842"/>
      <c r="O36" s="842"/>
      <c r="P36" s="843"/>
      <c r="Q36" s="844">
        <v>356</v>
      </c>
      <c r="R36" s="845"/>
      <c r="S36" s="845"/>
      <c r="T36" s="845"/>
      <c r="U36" s="845"/>
      <c r="V36" s="845">
        <v>336</v>
      </c>
      <c r="W36" s="845"/>
      <c r="X36" s="845"/>
      <c r="Y36" s="845"/>
      <c r="Z36" s="845"/>
      <c r="AA36" s="845">
        <v>19</v>
      </c>
      <c r="AB36" s="845"/>
      <c r="AC36" s="845"/>
      <c r="AD36" s="845"/>
      <c r="AE36" s="846"/>
      <c r="AF36" s="847">
        <v>25</v>
      </c>
      <c r="AG36" s="848"/>
      <c r="AH36" s="848"/>
      <c r="AI36" s="848"/>
      <c r="AJ36" s="849"/>
      <c r="AK36" s="916">
        <v>228</v>
      </c>
      <c r="AL36" s="917"/>
      <c r="AM36" s="917"/>
      <c r="AN36" s="917"/>
      <c r="AO36" s="917"/>
      <c r="AP36" s="917">
        <v>1942</v>
      </c>
      <c r="AQ36" s="917"/>
      <c r="AR36" s="917"/>
      <c r="AS36" s="917"/>
      <c r="AT36" s="917"/>
      <c r="AU36" s="917">
        <v>1942</v>
      </c>
      <c r="AV36" s="917"/>
      <c r="AW36" s="917"/>
      <c r="AX36" s="917"/>
      <c r="AY36" s="917"/>
      <c r="AZ36" s="918" t="s">
        <v>600</v>
      </c>
      <c r="BA36" s="918"/>
      <c r="BB36" s="918"/>
      <c r="BC36" s="918"/>
      <c r="BD36" s="918"/>
      <c r="BE36" s="914" t="s">
        <v>416</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t="s">
        <v>418</v>
      </c>
      <c r="C37" s="842"/>
      <c r="D37" s="842"/>
      <c r="E37" s="842"/>
      <c r="F37" s="842"/>
      <c r="G37" s="842"/>
      <c r="H37" s="842"/>
      <c r="I37" s="842"/>
      <c r="J37" s="842"/>
      <c r="K37" s="842"/>
      <c r="L37" s="842"/>
      <c r="M37" s="842"/>
      <c r="N37" s="842"/>
      <c r="O37" s="842"/>
      <c r="P37" s="843"/>
      <c r="Q37" s="844">
        <v>75</v>
      </c>
      <c r="R37" s="845"/>
      <c r="S37" s="845"/>
      <c r="T37" s="845"/>
      <c r="U37" s="845"/>
      <c r="V37" s="845">
        <v>71</v>
      </c>
      <c r="W37" s="845"/>
      <c r="X37" s="845"/>
      <c r="Y37" s="845"/>
      <c r="Z37" s="845"/>
      <c r="AA37" s="845">
        <v>4</v>
      </c>
      <c r="AB37" s="845"/>
      <c r="AC37" s="845"/>
      <c r="AD37" s="845"/>
      <c r="AE37" s="846"/>
      <c r="AF37" s="847">
        <v>4</v>
      </c>
      <c r="AG37" s="848"/>
      <c r="AH37" s="848"/>
      <c r="AI37" s="848"/>
      <c r="AJ37" s="849"/>
      <c r="AK37" s="916">
        <v>41</v>
      </c>
      <c r="AL37" s="917"/>
      <c r="AM37" s="917"/>
      <c r="AN37" s="917"/>
      <c r="AO37" s="917"/>
      <c r="AP37" s="917">
        <v>73</v>
      </c>
      <c r="AQ37" s="917"/>
      <c r="AR37" s="917"/>
      <c r="AS37" s="917"/>
      <c r="AT37" s="917"/>
      <c r="AU37" s="917">
        <v>63</v>
      </c>
      <c r="AV37" s="917"/>
      <c r="AW37" s="917"/>
      <c r="AX37" s="917"/>
      <c r="AY37" s="917"/>
      <c r="AZ37" s="918" t="s">
        <v>600</v>
      </c>
      <c r="BA37" s="918"/>
      <c r="BB37" s="918"/>
      <c r="BC37" s="918"/>
      <c r="BD37" s="918"/>
      <c r="BE37" s="914" t="s">
        <v>419</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t="s">
        <v>420</v>
      </c>
      <c r="C38" s="842"/>
      <c r="D38" s="842"/>
      <c r="E38" s="842"/>
      <c r="F38" s="842"/>
      <c r="G38" s="842"/>
      <c r="H38" s="842"/>
      <c r="I38" s="842"/>
      <c r="J38" s="842"/>
      <c r="K38" s="842"/>
      <c r="L38" s="842"/>
      <c r="M38" s="842"/>
      <c r="N38" s="842"/>
      <c r="O38" s="842"/>
      <c r="P38" s="843"/>
      <c r="Q38" s="844">
        <v>428</v>
      </c>
      <c r="R38" s="845"/>
      <c r="S38" s="845"/>
      <c r="T38" s="845"/>
      <c r="U38" s="845"/>
      <c r="V38" s="845">
        <v>375</v>
      </c>
      <c r="W38" s="845"/>
      <c r="X38" s="845"/>
      <c r="Y38" s="845"/>
      <c r="Z38" s="845"/>
      <c r="AA38" s="845">
        <v>53</v>
      </c>
      <c r="AB38" s="845"/>
      <c r="AC38" s="845"/>
      <c r="AD38" s="845"/>
      <c r="AE38" s="846"/>
      <c r="AF38" s="847">
        <v>53</v>
      </c>
      <c r="AG38" s="848"/>
      <c r="AH38" s="848"/>
      <c r="AI38" s="848"/>
      <c r="AJ38" s="849"/>
      <c r="AK38" s="916">
        <v>1</v>
      </c>
      <c r="AL38" s="917"/>
      <c r="AM38" s="917"/>
      <c r="AN38" s="917"/>
      <c r="AO38" s="917"/>
      <c r="AP38" s="917" t="s">
        <v>600</v>
      </c>
      <c r="AQ38" s="917"/>
      <c r="AR38" s="917"/>
      <c r="AS38" s="917"/>
      <c r="AT38" s="917"/>
      <c r="AU38" s="917" t="s">
        <v>600</v>
      </c>
      <c r="AV38" s="917"/>
      <c r="AW38" s="917"/>
      <c r="AX38" s="917"/>
      <c r="AY38" s="917"/>
      <c r="AZ38" s="918" t="s">
        <v>600</v>
      </c>
      <c r="BA38" s="918"/>
      <c r="BB38" s="918"/>
      <c r="BC38" s="918"/>
      <c r="BD38" s="918"/>
      <c r="BE38" s="914" t="s">
        <v>416</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394</v>
      </c>
      <c r="B63" s="876" t="s">
        <v>422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1066</v>
      </c>
      <c r="AG63" s="928"/>
      <c r="AH63" s="928"/>
      <c r="AI63" s="928"/>
      <c r="AJ63" s="929"/>
      <c r="AK63" s="930"/>
      <c r="AL63" s="925"/>
      <c r="AM63" s="925"/>
      <c r="AN63" s="925"/>
      <c r="AO63" s="925"/>
      <c r="AP63" s="928"/>
      <c r="AQ63" s="928"/>
      <c r="AR63" s="928"/>
      <c r="AS63" s="928"/>
      <c r="AT63" s="928"/>
      <c r="AU63" s="928">
        <v>5225</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424</v>
      </c>
      <c r="B66" s="827"/>
      <c r="C66" s="827"/>
      <c r="D66" s="827"/>
      <c r="E66" s="827"/>
      <c r="F66" s="827"/>
      <c r="G66" s="827"/>
      <c r="H66" s="827"/>
      <c r="I66" s="827"/>
      <c r="J66" s="827"/>
      <c r="K66" s="827"/>
      <c r="L66" s="827"/>
      <c r="M66" s="827"/>
      <c r="N66" s="827"/>
      <c r="O66" s="827"/>
      <c r="P66" s="828"/>
      <c r="Q66" s="803" t="s">
        <v>398</v>
      </c>
      <c r="R66" s="804"/>
      <c r="S66" s="804"/>
      <c r="T66" s="804"/>
      <c r="U66" s="805"/>
      <c r="V66" s="803" t="s">
        <v>399</v>
      </c>
      <c r="W66" s="804"/>
      <c r="X66" s="804"/>
      <c r="Y66" s="804"/>
      <c r="Z66" s="805"/>
      <c r="AA66" s="803" t="s">
        <v>400</v>
      </c>
      <c r="AB66" s="804"/>
      <c r="AC66" s="804"/>
      <c r="AD66" s="804"/>
      <c r="AE66" s="805"/>
      <c r="AF66" s="938" t="s">
        <v>425</v>
      </c>
      <c r="AG66" s="899"/>
      <c r="AH66" s="899"/>
      <c r="AI66" s="899"/>
      <c r="AJ66" s="939"/>
      <c r="AK66" s="803" t="s">
        <v>402</v>
      </c>
      <c r="AL66" s="827"/>
      <c r="AM66" s="827"/>
      <c r="AN66" s="827"/>
      <c r="AO66" s="828"/>
      <c r="AP66" s="803" t="s">
        <v>426</v>
      </c>
      <c r="AQ66" s="804"/>
      <c r="AR66" s="804"/>
      <c r="AS66" s="804"/>
      <c r="AT66" s="805"/>
      <c r="AU66" s="803" t="s">
        <v>427</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588</v>
      </c>
      <c r="C68" s="956"/>
      <c r="D68" s="956"/>
      <c r="E68" s="956"/>
      <c r="F68" s="956"/>
      <c r="G68" s="956"/>
      <c r="H68" s="956"/>
      <c r="I68" s="956"/>
      <c r="J68" s="956"/>
      <c r="K68" s="956"/>
      <c r="L68" s="956"/>
      <c r="M68" s="956"/>
      <c r="N68" s="956"/>
      <c r="O68" s="956"/>
      <c r="P68" s="957"/>
      <c r="Q68" s="958">
        <v>669</v>
      </c>
      <c r="R68" s="952"/>
      <c r="S68" s="952"/>
      <c r="T68" s="952"/>
      <c r="U68" s="952"/>
      <c r="V68" s="952">
        <v>639</v>
      </c>
      <c r="W68" s="952"/>
      <c r="X68" s="952"/>
      <c r="Y68" s="952"/>
      <c r="Z68" s="952"/>
      <c r="AA68" s="952">
        <v>30</v>
      </c>
      <c r="AB68" s="952"/>
      <c r="AC68" s="952"/>
      <c r="AD68" s="952"/>
      <c r="AE68" s="952"/>
      <c r="AF68" s="952">
        <v>30</v>
      </c>
      <c r="AG68" s="952"/>
      <c r="AH68" s="952"/>
      <c r="AI68" s="952"/>
      <c r="AJ68" s="952"/>
      <c r="AK68" s="952" t="s">
        <v>600</v>
      </c>
      <c r="AL68" s="952"/>
      <c r="AM68" s="952"/>
      <c r="AN68" s="952"/>
      <c r="AO68" s="952"/>
      <c r="AP68" s="952">
        <v>147</v>
      </c>
      <c r="AQ68" s="952"/>
      <c r="AR68" s="952"/>
      <c r="AS68" s="952"/>
      <c r="AT68" s="952"/>
      <c r="AU68" s="952">
        <v>107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589</v>
      </c>
      <c r="C69" s="960"/>
      <c r="D69" s="960"/>
      <c r="E69" s="960"/>
      <c r="F69" s="960"/>
      <c r="G69" s="960"/>
      <c r="H69" s="960"/>
      <c r="I69" s="960"/>
      <c r="J69" s="960"/>
      <c r="K69" s="960"/>
      <c r="L69" s="960"/>
      <c r="M69" s="960"/>
      <c r="N69" s="960"/>
      <c r="O69" s="960"/>
      <c r="P69" s="961"/>
      <c r="Q69" s="962">
        <v>2268</v>
      </c>
      <c r="R69" s="917"/>
      <c r="S69" s="917"/>
      <c r="T69" s="917"/>
      <c r="U69" s="917"/>
      <c r="V69" s="917">
        <v>2209</v>
      </c>
      <c r="W69" s="917"/>
      <c r="X69" s="917"/>
      <c r="Y69" s="917"/>
      <c r="Z69" s="917"/>
      <c r="AA69" s="917">
        <v>59</v>
      </c>
      <c r="AB69" s="917"/>
      <c r="AC69" s="917"/>
      <c r="AD69" s="917"/>
      <c r="AE69" s="917"/>
      <c r="AF69" s="917">
        <v>59</v>
      </c>
      <c r="AG69" s="917"/>
      <c r="AH69" s="917"/>
      <c r="AI69" s="917"/>
      <c r="AJ69" s="917"/>
      <c r="AK69" s="917">
        <v>13</v>
      </c>
      <c r="AL69" s="917"/>
      <c r="AM69" s="917"/>
      <c r="AN69" s="917"/>
      <c r="AO69" s="917"/>
      <c r="AP69" s="917">
        <v>1336</v>
      </c>
      <c r="AQ69" s="917"/>
      <c r="AR69" s="917"/>
      <c r="AS69" s="917"/>
      <c r="AT69" s="917"/>
      <c r="AU69" s="917">
        <v>289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590</v>
      </c>
      <c r="C70" s="960"/>
      <c r="D70" s="960"/>
      <c r="E70" s="960"/>
      <c r="F70" s="960"/>
      <c r="G70" s="960"/>
      <c r="H70" s="960"/>
      <c r="I70" s="960"/>
      <c r="J70" s="960"/>
      <c r="K70" s="960"/>
      <c r="L70" s="960"/>
      <c r="M70" s="960"/>
      <c r="N70" s="960"/>
      <c r="O70" s="960"/>
      <c r="P70" s="961"/>
      <c r="Q70" s="962">
        <v>57</v>
      </c>
      <c r="R70" s="917"/>
      <c r="S70" s="917"/>
      <c r="T70" s="917"/>
      <c r="U70" s="917"/>
      <c r="V70" s="917">
        <v>56</v>
      </c>
      <c r="W70" s="917"/>
      <c r="X70" s="917"/>
      <c r="Y70" s="917"/>
      <c r="Z70" s="917"/>
      <c r="AA70" s="917">
        <v>0</v>
      </c>
      <c r="AB70" s="917"/>
      <c r="AC70" s="917"/>
      <c r="AD70" s="917"/>
      <c r="AE70" s="917"/>
      <c r="AF70" s="917">
        <v>417</v>
      </c>
      <c r="AG70" s="917"/>
      <c r="AH70" s="917"/>
      <c r="AI70" s="917"/>
      <c r="AJ70" s="917"/>
      <c r="AK70" s="917">
        <v>57</v>
      </c>
      <c r="AL70" s="917"/>
      <c r="AM70" s="917"/>
      <c r="AN70" s="917"/>
      <c r="AO70" s="917"/>
      <c r="AP70" s="917" t="s">
        <v>600</v>
      </c>
      <c r="AQ70" s="917"/>
      <c r="AR70" s="917"/>
      <c r="AS70" s="917"/>
      <c r="AT70" s="917"/>
      <c r="AU70" s="917" t="s">
        <v>600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591</v>
      </c>
      <c r="C71" s="960"/>
      <c r="D71" s="960"/>
      <c r="E71" s="960"/>
      <c r="F71" s="960"/>
      <c r="G71" s="960"/>
      <c r="H71" s="960"/>
      <c r="I71" s="960"/>
      <c r="J71" s="960"/>
      <c r="K71" s="960"/>
      <c r="L71" s="960"/>
      <c r="M71" s="960"/>
      <c r="N71" s="960"/>
      <c r="O71" s="960"/>
      <c r="P71" s="961"/>
      <c r="Q71" s="962">
        <v>91</v>
      </c>
      <c r="R71" s="917"/>
      <c r="S71" s="917"/>
      <c r="T71" s="917"/>
      <c r="U71" s="917"/>
      <c r="V71" s="917">
        <v>85</v>
      </c>
      <c r="W71" s="917"/>
      <c r="X71" s="917"/>
      <c r="Y71" s="917"/>
      <c r="Z71" s="917"/>
      <c r="AA71" s="917">
        <v>6</v>
      </c>
      <c r="AB71" s="917"/>
      <c r="AC71" s="917"/>
      <c r="AD71" s="917"/>
      <c r="AE71" s="917"/>
      <c r="AF71" s="917">
        <v>10</v>
      </c>
      <c r="AG71" s="917"/>
      <c r="AH71" s="917"/>
      <c r="AI71" s="917"/>
      <c r="AJ71" s="917"/>
      <c r="AK71" s="917">
        <v>3</v>
      </c>
      <c r="AL71" s="917"/>
      <c r="AM71" s="917"/>
      <c r="AN71" s="917"/>
      <c r="AO71" s="917"/>
      <c r="AP71" s="917" t="s">
        <v>600</v>
      </c>
      <c r="AQ71" s="917"/>
      <c r="AR71" s="917"/>
      <c r="AS71" s="917"/>
      <c r="AT71" s="917"/>
      <c r="AU71" s="917" t="s">
        <v>600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592</v>
      </c>
      <c r="C72" s="960"/>
      <c r="D72" s="960"/>
      <c r="E72" s="960"/>
      <c r="F72" s="960"/>
      <c r="G72" s="960"/>
      <c r="H72" s="960"/>
      <c r="I72" s="960"/>
      <c r="J72" s="960"/>
      <c r="K72" s="960"/>
      <c r="L72" s="960"/>
      <c r="M72" s="960"/>
      <c r="N72" s="960"/>
      <c r="O72" s="960"/>
      <c r="P72" s="961"/>
      <c r="Q72" s="962">
        <v>245465</v>
      </c>
      <c r="R72" s="917"/>
      <c r="S72" s="917"/>
      <c r="T72" s="917"/>
      <c r="U72" s="917"/>
      <c r="V72" s="917">
        <v>232795</v>
      </c>
      <c r="W72" s="917"/>
      <c r="X72" s="917"/>
      <c r="Y72" s="917"/>
      <c r="Z72" s="917"/>
      <c r="AA72" s="917">
        <v>12670</v>
      </c>
      <c r="AB72" s="917"/>
      <c r="AC72" s="917"/>
      <c r="AD72" s="917"/>
      <c r="AE72" s="917"/>
      <c r="AF72" s="917">
        <v>12670</v>
      </c>
      <c r="AG72" s="917"/>
      <c r="AH72" s="917"/>
      <c r="AI72" s="917"/>
      <c r="AJ72" s="917"/>
      <c r="AK72" s="917">
        <v>2278</v>
      </c>
      <c r="AL72" s="917"/>
      <c r="AM72" s="917"/>
      <c r="AN72" s="917"/>
      <c r="AO72" s="917"/>
      <c r="AP72" s="917" t="s">
        <v>600</v>
      </c>
      <c r="AQ72" s="917"/>
      <c r="AR72" s="917"/>
      <c r="AS72" s="917"/>
      <c r="AT72" s="917"/>
      <c r="AU72" s="917" t="s">
        <v>600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593</v>
      </c>
      <c r="C73" s="960"/>
      <c r="D73" s="960"/>
      <c r="E73" s="960"/>
      <c r="F73" s="960"/>
      <c r="G73" s="960"/>
      <c r="H73" s="960"/>
      <c r="I73" s="960"/>
      <c r="J73" s="960"/>
      <c r="K73" s="960"/>
      <c r="L73" s="960"/>
      <c r="M73" s="960"/>
      <c r="N73" s="960"/>
      <c r="O73" s="960"/>
      <c r="P73" s="961"/>
      <c r="Q73" s="962">
        <v>4783</v>
      </c>
      <c r="R73" s="917"/>
      <c r="S73" s="917"/>
      <c r="T73" s="917"/>
      <c r="U73" s="917"/>
      <c r="V73" s="917">
        <v>4101</v>
      </c>
      <c r="W73" s="917"/>
      <c r="X73" s="917"/>
      <c r="Y73" s="917"/>
      <c r="Z73" s="917"/>
      <c r="AA73" s="917">
        <v>682</v>
      </c>
      <c r="AB73" s="917"/>
      <c r="AC73" s="917"/>
      <c r="AD73" s="917"/>
      <c r="AE73" s="917"/>
      <c r="AF73" s="917">
        <v>682</v>
      </c>
      <c r="AG73" s="917"/>
      <c r="AH73" s="917"/>
      <c r="AI73" s="917"/>
      <c r="AJ73" s="917"/>
      <c r="AK73" s="917" t="s">
        <v>600</v>
      </c>
      <c r="AL73" s="917"/>
      <c r="AM73" s="917"/>
      <c r="AN73" s="917"/>
      <c r="AO73" s="917"/>
      <c r="AP73" s="917" t="s">
        <v>600</v>
      </c>
      <c r="AQ73" s="917"/>
      <c r="AR73" s="917"/>
      <c r="AS73" s="917"/>
      <c r="AT73" s="917"/>
      <c r="AU73" s="917" t="s">
        <v>600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594</v>
      </c>
      <c r="C74" s="960"/>
      <c r="D74" s="960"/>
      <c r="E74" s="960"/>
      <c r="F74" s="960"/>
      <c r="G74" s="960"/>
      <c r="H74" s="960"/>
      <c r="I74" s="960"/>
      <c r="J74" s="960"/>
      <c r="K74" s="960"/>
      <c r="L74" s="960"/>
      <c r="M74" s="960"/>
      <c r="N74" s="960"/>
      <c r="O74" s="960"/>
      <c r="P74" s="961"/>
      <c r="Q74" s="962">
        <v>189</v>
      </c>
      <c r="R74" s="917"/>
      <c r="S74" s="917"/>
      <c r="T74" s="917"/>
      <c r="U74" s="917"/>
      <c r="V74" s="917">
        <v>154</v>
      </c>
      <c r="W74" s="917"/>
      <c r="X74" s="917"/>
      <c r="Y74" s="917"/>
      <c r="Z74" s="917"/>
      <c r="AA74" s="917">
        <v>35</v>
      </c>
      <c r="AB74" s="917"/>
      <c r="AC74" s="917"/>
      <c r="AD74" s="917"/>
      <c r="AE74" s="917"/>
      <c r="AF74" s="917">
        <v>35</v>
      </c>
      <c r="AG74" s="917"/>
      <c r="AH74" s="917"/>
      <c r="AI74" s="917"/>
      <c r="AJ74" s="917"/>
      <c r="AK74" s="917">
        <v>41</v>
      </c>
      <c r="AL74" s="917"/>
      <c r="AM74" s="917"/>
      <c r="AN74" s="917"/>
      <c r="AO74" s="917"/>
      <c r="AP74" s="917" t="s">
        <v>600</v>
      </c>
      <c r="AQ74" s="917"/>
      <c r="AR74" s="917"/>
      <c r="AS74" s="917"/>
      <c r="AT74" s="917"/>
      <c r="AU74" s="917" t="s">
        <v>600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595</v>
      </c>
      <c r="C75" s="960"/>
      <c r="D75" s="960"/>
      <c r="E75" s="960"/>
      <c r="F75" s="960"/>
      <c r="G75" s="960"/>
      <c r="H75" s="960"/>
      <c r="I75" s="960"/>
      <c r="J75" s="960"/>
      <c r="K75" s="960"/>
      <c r="L75" s="960"/>
      <c r="M75" s="960"/>
      <c r="N75" s="960"/>
      <c r="O75" s="960"/>
      <c r="P75" s="961"/>
      <c r="Q75" s="965">
        <v>1</v>
      </c>
      <c r="R75" s="966"/>
      <c r="S75" s="966"/>
      <c r="T75" s="966"/>
      <c r="U75" s="916"/>
      <c r="V75" s="967">
        <v>1</v>
      </c>
      <c r="W75" s="966"/>
      <c r="X75" s="966"/>
      <c r="Y75" s="966"/>
      <c r="Z75" s="916"/>
      <c r="AA75" s="967">
        <v>0</v>
      </c>
      <c r="AB75" s="966"/>
      <c r="AC75" s="966"/>
      <c r="AD75" s="966"/>
      <c r="AE75" s="916"/>
      <c r="AF75" s="967">
        <v>0</v>
      </c>
      <c r="AG75" s="966"/>
      <c r="AH75" s="966"/>
      <c r="AI75" s="966"/>
      <c r="AJ75" s="916"/>
      <c r="AK75" s="967" t="s">
        <v>600</v>
      </c>
      <c r="AL75" s="966"/>
      <c r="AM75" s="966"/>
      <c r="AN75" s="966"/>
      <c r="AO75" s="916"/>
      <c r="AP75" s="967" t="s">
        <v>600</v>
      </c>
      <c r="AQ75" s="966"/>
      <c r="AR75" s="966"/>
      <c r="AS75" s="966"/>
      <c r="AT75" s="916"/>
      <c r="AU75" s="967" t="s">
        <v>600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596</v>
      </c>
      <c r="C76" s="960"/>
      <c r="D76" s="960"/>
      <c r="E76" s="960"/>
      <c r="F76" s="960"/>
      <c r="G76" s="960"/>
      <c r="H76" s="960"/>
      <c r="I76" s="960"/>
      <c r="J76" s="960"/>
      <c r="K76" s="960"/>
      <c r="L76" s="960"/>
      <c r="M76" s="960"/>
      <c r="N76" s="960"/>
      <c r="O76" s="960"/>
      <c r="P76" s="961"/>
      <c r="Q76" s="965">
        <v>404</v>
      </c>
      <c r="R76" s="966"/>
      <c r="S76" s="966"/>
      <c r="T76" s="966"/>
      <c r="U76" s="916"/>
      <c r="V76" s="967">
        <v>446</v>
      </c>
      <c r="W76" s="966"/>
      <c r="X76" s="966"/>
      <c r="Y76" s="966"/>
      <c r="Z76" s="916"/>
      <c r="AA76" s="967">
        <v>-42</v>
      </c>
      <c r="AB76" s="966"/>
      <c r="AC76" s="966"/>
      <c r="AD76" s="966"/>
      <c r="AE76" s="916"/>
      <c r="AF76" s="967">
        <v>153</v>
      </c>
      <c r="AG76" s="966"/>
      <c r="AH76" s="966"/>
      <c r="AI76" s="966"/>
      <c r="AJ76" s="916"/>
      <c r="AK76" s="967">
        <v>451</v>
      </c>
      <c r="AL76" s="966"/>
      <c r="AM76" s="966"/>
      <c r="AN76" s="966"/>
      <c r="AO76" s="916"/>
      <c r="AP76" s="967">
        <v>1940</v>
      </c>
      <c r="AQ76" s="966"/>
      <c r="AR76" s="966"/>
      <c r="AS76" s="966"/>
      <c r="AT76" s="916"/>
      <c r="AU76" s="967">
        <v>167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602</v>
      </c>
      <c r="C77" s="960"/>
      <c r="D77" s="960"/>
      <c r="E77" s="960"/>
      <c r="F77" s="960"/>
      <c r="G77" s="960"/>
      <c r="H77" s="960"/>
      <c r="I77" s="960"/>
      <c r="J77" s="960"/>
      <c r="K77" s="960"/>
      <c r="L77" s="960"/>
      <c r="M77" s="960"/>
      <c r="N77" s="960"/>
      <c r="O77" s="960"/>
      <c r="P77" s="961"/>
      <c r="Q77" s="965">
        <v>422</v>
      </c>
      <c r="R77" s="966"/>
      <c r="S77" s="966"/>
      <c r="T77" s="966"/>
      <c r="U77" s="916"/>
      <c r="V77" s="967">
        <v>407</v>
      </c>
      <c r="W77" s="966"/>
      <c r="X77" s="966"/>
      <c r="Y77" s="966"/>
      <c r="Z77" s="916"/>
      <c r="AA77" s="967">
        <v>15</v>
      </c>
      <c r="AB77" s="966"/>
      <c r="AC77" s="966"/>
      <c r="AD77" s="966"/>
      <c r="AE77" s="916"/>
      <c r="AF77" s="967">
        <v>15</v>
      </c>
      <c r="AG77" s="966"/>
      <c r="AH77" s="966"/>
      <c r="AI77" s="966"/>
      <c r="AJ77" s="916"/>
      <c r="AK77" s="967">
        <v>0</v>
      </c>
      <c r="AL77" s="966"/>
      <c r="AM77" s="966"/>
      <c r="AN77" s="966"/>
      <c r="AO77" s="916"/>
      <c r="AP77" s="967">
        <v>1</v>
      </c>
      <c r="AQ77" s="966"/>
      <c r="AR77" s="966"/>
      <c r="AS77" s="966"/>
      <c r="AT77" s="916"/>
      <c r="AU77" s="967">
        <v>0</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t="s">
        <v>601</v>
      </c>
      <c r="C78" s="960"/>
      <c r="D78" s="960"/>
      <c r="E78" s="960"/>
      <c r="F78" s="960"/>
      <c r="G78" s="960"/>
      <c r="H78" s="960"/>
      <c r="I78" s="960"/>
      <c r="J78" s="960"/>
      <c r="K78" s="960"/>
      <c r="L78" s="960"/>
      <c r="M78" s="960"/>
      <c r="N78" s="960"/>
      <c r="O78" s="960"/>
      <c r="P78" s="961"/>
      <c r="Q78" s="962">
        <v>2</v>
      </c>
      <c r="R78" s="917"/>
      <c r="S78" s="917"/>
      <c r="T78" s="917"/>
      <c r="U78" s="917"/>
      <c r="V78" s="917">
        <v>0</v>
      </c>
      <c r="W78" s="917"/>
      <c r="X78" s="917"/>
      <c r="Y78" s="917"/>
      <c r="Z78" s="917"/>
      <c r="AA78" s="917">
        <v>2</v>
      </c>
      <c r="AB78" s="917"/>
      <c r="AC78" s="917"/>
      <c r="AD78" s="917"/>
      <c r="AE78" s="917"/>
      <c r="AF78" s="917">
        <v>0</v>
      </c>
      <c r="AG78" s="917"/>
      <c r="AH78" s="917"/>
      <c r="AI78" s="917"/>
      <c r="AJ78" s="917"/>
      <c r="AK78" s="917" t="s">
        <v>600</v>
      </c>
      <c r="AL78" s="917"/>
      <c r="AM78" s="917"/>
      <c r="AN78" s="917"/>
      <c r="AO78" s="917"/>
      <c r="AP78" s="917" t="s">
        <v>600</v>
      </c>
      <c r="AQ78" s="917"/>
      <c r="AR78" s="917"/>
      <c r="AS78" s="917"/>
      <c r="AT78" s="917"/>
      <c r="AU78" s="917" t="s">
        <v>600</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394</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14071</v>
      </c>
      <c r="AG88" s="928"/>
      <c r="AH88" s="928"/>
      <c r="AI88" s="928"/>
      <c r="AJ88" s="928"/>
      <c r="AK88" s="925"/>
      <c r="AL88" s="925"/>
      <c r="AM88" s="925"/>
      <c r="AN88" s="925"/>
      <c r="AO88" s="925"/>
      <c r="AP88" s="928">
        <v>3425</v>
      </c>
      <c r="AQ88" s="928"/>
      <c r="AR88" s="928"/>
      <c r="AS88" s="928"/>
      <c r="AT88" s="928"/>
      <c r="AU88" s="928">
        <v>562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309</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309</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309</v>
      </c>
      <c r="DR109" s="981"/>
      <c r="DS109" s="981"/>
      <c r="DT109" s="981"/>
      <c r="DU109" s="982"/>
      <c r="DV109" s="980" t="s">
        <v>439</v>
      </c>
      <c r="DW109" s="981"/>
      <c r="DX109" s="981"/>
      <c r="DY109" s="981"/>
      <c r="DZ109" s="983"/>
    </row>
    <row r="110" spans="1:131" s="248" customFormat="1" ht="26.25" customHeight="1" x14ac:dyDescent="0.2">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845591</v>
      </c>
      <c r="AB110" s="988"/>
      <c r="AC110" s="988"/>
      <c r="AD110" s="988"/>
      <c r="AE110" s="989"/>
      <c r="AF110" s="990">
        <v>955749</v>
      </c>
      <c r="AG110" s="988"/>
      <c r="AH110" s="988"/>
      <c r="AI110" s="988"/>
      <c r="AJ110" s="989"/>
      <c r="AK110" s="990">
        <v>1059635</v>
      </c>
      <c r="AL110" s="988"/>
      <c r="AM110" s="988"/>
      <c r="AN110" s="988"/>
      <c r="AO110" s="989"/>
      <c r="AP110" s="991">
        <v>19.399999999999999</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7568207</v>
      </c>
      <c r="BR110" s="1023"/>
      <c r="BS110" s="1023"/>
      <c r="BT110" s="1023"/>
      <c r="BU110" s="1023"/>
      <c r="BV110" s="1023">
        <v>7764519</v>
      </c>
      <c r="BW110" s="1023"/>
      <c r="BX110" s="1023"/>
      <c r="BY110" s="1023"/>
      <c r="BZ110" s="1023"/>
      <c r="CA110" s="1023">
        <v>7783323</v>
      </c>
      <c r="CB110" s="1023"/>
      <c r="CC110" s="1023"/>
      <c r="CD110" s="1023"/>
      <c r="CE110" s="1023"/>
      <c r="CF110" s="1037">
        <v>142.19999999999999</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445</v>
      </c>
      <c r="DM110" s="1023"/>
      <c r="DN110" s="1023"/>
      <c r="DO110" s="1023"/>
      <c r="DP110" s="1023"/>
      <c r="DQ110" s="1023" t="s">
        <v>445</v>
      </c>
      <c r="DR110" s="1023"/>
      <c r="DS110" s="1023"/>
      <c r="DT110" s="1023"/>
      <c r="DU110" s="1023"/>
      <c r="DV110" s="1024" t="s">
        <v>129</v>
      </c>
      <c r="DW110" s="1024"/>
      <c r="DX110" s="1024"/>
      <c r="DY110" s="1024"/>
      <c r="DZ110" s="1025"/>
    </row>
    <row r="111" spans="1:131" s="248" customFormat="1" ht="26.25" customHeight="1" x14ac:dyDescent="0.2">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447</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v>33323</v>
      </c>
      <c r="BR111" s="1016"/>
      <c r="BS111" s="1016"/>
      <c r="BT111" s="1016"/>
      <c r="BU111" s="1016"/>
      <c r="BV111" s="1016">
        <v>1569</v>
      </c>
      <c r="BW111" s="1016"/>
      <c r="BX111" s="1016"/>
      <c r="BY111" s="1016"/>
      <c r="BZ111" s="1016"/>
      <c r="CA111" s="1016">
        <v>1308</v>
      </c>
      <c r="CB111" s="1016"/>
      <c r="CC111" s="1016"/>
      <c r="CD111" s="1016"/>
      <c r="CE111" s="1016"/>
      <c r="CF111" s="1010">
        <v>0</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450</v>
      </c>
      <c r="DW111" s="1017"/>
      <c r="DX111" s="1017"/>
      <c r="DY111" s="1017"/>
      <c r="DZ111" s="1018"/>
    </row>
    <row r="112" spans="1:131" s="248" customFormat="1" ht="26.25" customHeight="1" x14ac:dyDescent="0.2">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445</v>
      </c>
      <c r="AG112" s="1055"/>
      <c r="AH112" s="1055"/>
      <c r="AI112" s="1055"/>
      <c r="AJ112" s="1056"/>
      <c r="AK112" s="1057" t="s">
        <v>445</v>
      </c>
      <c r="AL112" s="1055"/>
      <c r="AM112" s="1055"/>
      <c r="AN112" s="1055"/>
      <c r="AO112" s="1056"/>
      <c r="AP112" s="1058" t="s">
        <v>129</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5911056</v>
      </c>
      <c r="BR112" s="1016"/>
      <c r="BS112" s="1016"/>
      <c r="BT112" s="1016"/>
      <c r="BU112" s="1016"/>
      <c r="BV112" s="1016">
        <v>5584243</v>
      </c>
      <c r="BW112" s="1016"/>
      <c r="BX112" s="1016"/>
      <c r="BY112" s="1016"/>
      <c r="BZ112" s="1016"/>
      <c r="CA112" s="1016">
        <v>5224888</v>
      </c>
      <c r="CB112" s="1016"/>
      <c r="CC112" s="1016"/>
      <c r="CD112" s="1016"/>
      <c r="CE112" s="1016"/>
      <c r="CF112" s="1010">
        <v>95.5</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445</v>
      </c>
      <c r="DH112" s="1016"/>
      <c r="DI112" s="1016"/>
      <c r="DJ112" s="1016"/>
      <c r="DK112" s="1016"/>
      <c r="DL112" s="1016" t="s">
        <v>450</v>
      </c>
      <c r="DM112" s="1016"/>
      <c r="DN112" s="1016"/>
      <c r="DO112" s="1016"/>
      <c r="DP112" s="1016"/>
      <c r="DQ112" s="1016" t="s">
        <v>450</v>
      </c>
      <c r="DR112" s="1016"/>
      <c r="DS112" s="1016"/>
      <c r="DT112" s="1016"/>
      <c r="DU112" s="1016"/>
      <c r="DV112" s="1017" t="s">
        <v>129</v>
      </c>
      <c r="DW112" s="1017"/>
      <c r="DX112" s="1017"/>
      <c r="DY112" s="1017"/>
      <c r="DZ112" s="1018"/>
    </row>
    <row r="113" spans="1:130" s="248" customFormat="1" ht="26.25" customHeight="1" x14ac:dyDescent="0.2">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455678</v>
      </c>
      <c r="AB113" s="1030"/>
      <c r="AC113" s="1030"/>
      <c r="AD113" s="1030"/>
      <c r="AE113" s="1031"/>
      <c r="AF113" s="1032">
        <v>459556</v>
      </c>
      <c r="AG113" s="1030"/>
      <c r="AH113" s="1030"/>
      <c r="AI113" s="1030"/>
      <c r="AJ113" s="1031"/>
      <c r="AK113" s="1032">
        <v>469909</v>
      </c>
      <c r="AL113" s="1030"/>
      <c r="AM113" s="1030"/>
      <c r="AN113" s="1030"/>
      <c r="AO113" s="1031"/>
      <c r="AP113" s="1033">
        <v>8.6</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543972</v>
      </c>
      <c r="BR113" s="1016"/>
      <c r="BS113" s="1016"/>
      <c r="BT113" s="1016"/>
      <c r="BU113" s="1016"/>
      <c r="BV113" s="1016">
        <v>538687</v>
      </c>
      <c r="BW113" s="1016"/>
      <c r="BX113" s="1016"/>
      <c r="BY113" s="1016"/>
      <c r="BZ113" s="1016"/>
      <c r="CA113" s="1016">
        <v>562143</v>
      </c>
      <c r="CB113" s="1016"/>
      <c r="CC113" s="1016"/>
      <c r="CD113" s="1016"/>
      <c r="CE113" s="1016"/>
      <c r="CF113" s="1010">
        <v>10.3</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31492</v>
      </c>
      <c r="DH113" s="1055"/>
      <c r="DI113" s="1055"/>
      <c r="DJ113" s="1055"/>
      <c r="DK113" s="1056"/>
      <c r="DL113" s="1057" t="s">
        <v>450</v>
      </c>
      <c r="DM113" s="1055"/>
      <c r="DN113" s="1055"/>
      <c r="DO113" s="1055"/>
      <c r="DP113" s="1056"/>
      <c r="DQ113" s="1057" t="s">
        <v>129</v>
      </c>
      <c r="DR113" s="1055"/>
      <c r="DS113" s="1055"/>
      <c r="DT113" s="1055"/>
      <c r="DU113" s="1056"/>
      <c r="DV113" s="1058" t="s">
        <v>447</v>
      </c>
      <c r="DW113" s="1059"/>
      <c r="DX113" s="1059"/>
      <c r="DY113" s="1059"/>
      <c r="DZ113" s="1060"/>
    </row>
    <row r="114" spans="1:130" s="248" customFormat="1" ht="26.25" customHeight="1" x14ac:dyDescent="0.2">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100295</v>
      </c>
      <c r="AB114" s="1055"/>
      <c r="AC114" s="1055"/>
      <c r="AD114" s="1055"/>
      <c r="AE114" s="1056"/>
      <c r="AF114" s="1057">
        <v>98947</v>
      </c>
      <c r="AG114" s="1055"/>
      <c r="AH114" s="1055"/>
      <c r="AI114" s="1055"/>
      <c r="AJ114" s="1056"/>
      <c r="AK114" s="1057">
        <v>100067</v>
      </c>
      <c r="AL114" s="1055"/>
      <c r="AM114" s="1055"/>
      <c r="AN114" s="1055"/>
      <c r="AO114" s="1056"/>
      <c r="AP114" s="1058">
        <v>1.8</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2467068</v>
      </c>
      <c r="BR114" s="1016"/>
      <c r="BS114" s="1016"/>
      <c r="BT114" s="1016"/>
      <c r="BU114" s="1016"/>
      <c r="BV114" s="1016">
        <v>2478357</v>
      </c>
      <c r="BW114" s="1016"/>
      <c r="BX114" s="1016"/>
      <c r="BY114" s="1016"/>
      <c r="BZ114" s="1016"/>
      <c r="CA114" s="1016">
        <v>2502144</v>
      </c>
      <c r="CB114" s="1016"/>
      <c r="CC114" s="1016"/>
      <c r="CD114" s="1016"/>
      <c r="CE114" s="1016"/>
      <c r="CF114" s="1010">
        <v>45.7</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447</v>
      </c>
      <c r="DR114" s="1055"/>
      <c r="DS114" s="1055"/>
      <c r="DT114" s="1055"/>
      <c r="DU114" s="1056"/>
      <c r="DV114" s="1058" t="s">
        <v>445</v>
      </c>
      <c r="DW114" s="1059"/>
      <c r="DX114" s="1059"/>
      <c r="DY114" s="1059"/>
      <c r="DZ114" s="1060"/>
    </row>
    <row r="115" spans="1:130" s="248" customFormat="1" ht="26.25" customHeight="1" x14ac:dyDescent="0.2">
      <c r="A115" s="1050"/>
      <c r="B115" s="1051"/>
      <c r="C115" s="1046" t="s">
        <v>461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32582</v>
      </c>
      <c r="AB115" s="1030"/>
      <c r="AC115" s="1030"/>
      <c r="AD115" s="1030"/>
      <c r="AE115" s="1031"/>
      <c r="AF115" s="1032">
        <v>32579</v>
      </c>
      <c r="AG115" s="1030"/>
      <c r="AH115" s="1030"/>
      <c r="AI115" s="1030"/>
      <c r="AJ115" s="1031"/>
      <c r="AK115" s="1032">
        <v>278</v>
      </c>
      <c r="AL115" s="1030"/>
      <c r="AM115" s="1030"/>
      <c r="AN115" s="1030"/>
      <c r="AO115" s="1031"/>
      <c r="AP115" s="1033">
        <v>0</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v>820</v>
      </c>
      <c r="BR115" s="1016"/>
      <c r="BS115" s="1016"/>
      <c r="BT115" s="1016"/>
      <c r="BU115" s="1016"/>
      <c r="BV115" s="1016">
        <v>7527</v>
      </c>
      <c r="BW115" s="1016"/>
      <c r="BX115" s="1016"/>
      <c r="BY115" s="1016"/>
      <c r="BZ115" s="1016"/>
      <c r="CA115" s="1016" t="s">
        <v>450</v>
      </c>
      <c r="CB115" s="1016"/>
      <c r="CC115" s="1016"/>
      <c r="CD115" s="1016"/>
      <c r="CE115" s="1016"/>
      <c r="CF115" s="1010" t="s">
        <v>129</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450</v>
      </c>
      <c r="DM115" s="1055"/>
      <c r="DN115" s="1055"/>
      <c r="DO115" s="1055"/>
      <c r="DP115" s="1056"/>
      <c r="DQ115" s="1057" t="s">
        <v>129</v>
      </c>
      <c r="DR115" s="1055"/>
      <c r="DS115" s="1055"/>
      <c r="DT115" s="1055"/>
      <c r="DU115" s="1056"/>
      <c r="DV115" s="1058" t="s">
        <v>450</v>
      </c>
      <c r="DW115" s="1059"/>
      <c r="DX115" s="1059"/>
      <c r="DY115" s="1059"/>
      <c r="DZ115" s="1060"/>
    </row>
    <row r="116" spans="1:130" s="248" customFormat="1" ht="26.25" customHeight="1" x14ac:dyDescent="0.2">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445</v>
      </c>
      <c r="AL116" s="1055"/>
      <c r="AM116" s="1055"/>
      <c r="AN116" s="1055"/>
      <c r="AO116" s="1056"/>
      <c r="AP116" s="1058" t="s">
        <v>445</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129</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1831</v>
      </c>
      <c r="DH116" s="1055"/>
      <c r="DI116" s="1055"/>
      <c r="DJ116" s="1055"/>
      <c r="DK116" s="1056"/>
      <c r="DL116" s="1057">
        <v>1569</v>
      </c>
      <c r="DM116" s="1055"/>
      <c r="DN116" s="1055"/>
      <c r="DO116" s="1055"/>
      <c r="DP116" s="1056"/>
      <c r="DQ116" s="1057">
        <v>1308</v>
      </c>
      <c r="DR116" s="1055"/>
      <c r="DS116" s="1055"/>
      <c r="DT116" s="1055"/>
      <c r="DU116" s="1056"/>
      <c r="DV116" s="1058">
        <v>0</v>
      </c>
      <c r="DW116" s="1059"/>
      <c r="DX116" s="1059"/>
      <c r="DY116" s="1059"/>
      <c r="DZ116" s="1060"/>
    </row>
    <row r="117" spans="1:130" s="248" customFormat="1" ht="26.25" customHeight="1" x14ac:dyDescent="0.2">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1434146</v>
      </c>
      <c r="AB117" s="1073"/>
      <c r="AC117" s="1073"/>
      <c r="AD117" s="1073"/>
      <c r="AE117" s="1074"/>
      <c r="AF117" s="1075">
        <v>1546831</v>
      </c>
      <c r="AG117" s="1073"/>
      <c r="AH117" s="1073"/>
      <c r="AI117" s="1073"/>
      <c r="AJ117" s="1074"/>
      <c r="AK117" s="1075">
        <v>1629889</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129</v>
      </c>
      <c r="CB117" s="1016"/>
      <c r="CC117" s="1016"/>
      <c r="CD117" s="1016"/>
      <c r="CE117" s="1016"/>
      <c r="CF117" s="1010" t="s">
        <v>450</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x14ac:dyDescent="0.2">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309</v>
      </c>
      <c r="AL118" s="981"/>
      <c r="AM118" s="981"/>
      <c r="AN118" s="981"/>
      <c r="AO118" s="982"/>
      <c r="AP118" s="1067" t="s">
        <v>439</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450</v>
      </c>
      <c r="BR118" s="1094"/>
      <c r="BS118" s="1094"/>
      <c r="BT118" s="1094"/>
      <c r="BU118" s="1094"/>
      <c r="BV118" s="1094" t="s">
        <v>450</v>
      </c>
      <c r="BW118" s="1094"/>
      <c r="BX118" s="1094"/>
      <c r="BY118" s="1094"/>
      <c r="BZ118" s="1094"/>
      <c r="CA118" s="1094" t="s">
        <v>450</v>
      </c>
      <c r="CB118" s="1094"/>
      <c r="CC118" s="1094"/>
      <c r="CD118" s="1094"/>
      <c r="CE118" s="1094"/>
      <c r="CF118" s="1010" t="s">
        <v>450</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450</v>
      </c>
      <c r="DH118" s="1055"/>
      <c r="DI118" s="1055"/>
      <c r="DJ118" s="1055"/>
      <c r="DK118" s="1056"/>
      <c r="DL118" s="1057" t="s">
        <v>450</v>
      </c>
      <c r="DM118" s="1055"/>
      <c r="DN118" s="1055"/>
      <c r="DO118" s="1055"/>
      <c r="DP118" s="1056"/>
      <c r="DQ118" s="1057" t="s">
        <v>450</v>
      </c>
      <c r="DR118" s="1055"/>
      <c r="DS118" s="1055"/>
      <c r="DT118" s="1055"/>
      <c r="DU118" s="1056"/>
      <c r="DV118" s="1058" t="s">
        <v>447</v>
      </c>
      <c r="DW118" s="1059"/>
      <c r="DX118" s="1059"/>
      <c r="DY118" s="1059"/>
      <c r="DZ118" s="1060"/>
    </row>
    <row r="119" spans="1:130" s="248" customFormat="1" ht="26.25" customHeight="1" x14ac:dyDescent="0.2">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450</v>
      </c>
      <c r="AB119" s="988"/>
      <c r="AC119" s="988"/>
      <c r="AD119" s="988"/>
      <c r="AE119" s="989"/>
      <c r="AF119" s="990" t="s">
        <v>450</v>
      </c>
      <c r="AG119" s="988"/>
      <c r="AH119" s="988"/>
      <c r="AI119" s="988"/>
      <c r="AJ119" s="989"/>
      <c r="AK119" s="990" t="s">
        <v>129</v>
      </c>
      <c r="AL119" s="988"/>
      <c r="AM119" s="988"/>
      <c r="AN119" s="988"/>
      <c r="AO119" s="989"/>
      <c r="AP119" s="991" t="s">
        <v>450</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472</v>
      </c>
      <c r="BP119" s="1102"/>
      <c r="BQ119" s="1093">
        <v>16524446</v>
      </c>
      <c r="BR119" s="1094"/>
      <c r="BS119" s="1094"/>
      <c r="BT119" s="1094"/>
      <c r="BU119" s="1094"/>
      <c r="BV119" s="1094">
        <v>16374902</v>
      </c>
      <c r="BW119" s="1094"/>
      <c r="BX119" s="1094"/>
      <c r="BY119" s="1094"/>
      <c r="BZ119" s="1094"/>
      <c r="CA119" s="1094">
        <v>16073806</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447</v>
      </c>
      <c r="DH119" s="1080"/>
      <c r="DI119" s="1080"/>
      <c r="DJ119" s="1080"/>
      <c r="DK119" s="1081"/>
      <c r="DL119" s="1079" t="s">
        <v>447</v>
      </c>
      <c r="DM119" s="1080"/>
      <c r="DN119" s="1080"/>
      <c r="DO119" s="1080"/>
      <c r="DP119" s="1081"/>
      <c r="DQ119" s="1079" t="s">
        <v>447</v>
      </c>
      <c r="DR119" s="1080"/>
      <c r="DS119" s="1080"/>
      <c r="DT119" s="1080"/>
      <c r="DU119" s="1081"/>
      <c r="DV119" s="1082" t="s">
        <v>447</v>
      </c>
      <c r="DW119" s="1083"/>
      <c r="DX119" s="1083"/>
      <c r="DY119" s="1083"/>
      <c r="DZ119" s="1084"/>
    </row>
    <row r="120" spans="1:130" s="248" customFormat="1" ht="26.25" customHeight="1" x14ac:dyDescent="0.2">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447</v>
      </c>
      <c r="AB120" s="1055"/>
      <c r="AC120" s="1055"/>
      <c r="AD120" s="1055"/>
      <c r="AE120" s="1056"/>
      <c r="AF120" s="1057" t="s">
        <v>447</v>
      </c>
      <c r="AG120" s="1055"/>
      <c r="AH120" s="1055"/>
      <c r="AI120" s="1055"/>
      <c r="AJ120" s="1056"/>
      <c r="AK120" s="1057" t="s">
        <v>447</v>
      </c>
      <c r="AL120" s="1055"/>
      <c r="AM120" s="1055"/>
      <c r="AN120" s="1055"/>
      <c r="AO120" s="1056"/>
      <c r="AP120" s="1058" t="s">
        <v>447</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10626941</v>
      </c>
      <c r="BR120" s="1023"/>
      <c r="BS120" s="1023"/>
      <c r="BT120" s="1023"/>
      <c r="BU120" s="1023"/>
      <c r="BV120" s="1023">
        <v>10893373</v>
      </c>
      <c r="BW120" s="1023"/>
      <c r="BX120" s="1023"/>
      <c r="BY120" s="1023"/>
      <c r="BZ120" s="1023"/>
      <c r="CA120" s="1023">
        <v>10360854</v>
      </c>
      <c r="CB120" s="1023"/>
      <c r="CC120" s="1023"/>
      <c r="CD120" s="1023"/>
      <c r="CE120" s="1023"/>
      <c r="CF120" s="1037">
        <v>189.3</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3428324</v>
      </c>
      <c r="DH120" s="1023"/>
      <c r="DI120" s="1023"/>
      <c r="DJ120" s="1023"/>
      <c r="DK120" s="1023"/>
      <c r="DL120" s="1023">
        <v>3281821</v>
      </c>
      <c r="DM120" s="1023"/>
      <c r="DN120" s="1023"/>
      <c r="DO120" s="1023"/>
      <c r="DP120" s="1023"/>
      <c r="DQ120" s="1023">
        <v>3096827</v>
      </c>
      <c r="DR120" s="1023"/>
      <c r="DS120" s="1023"/>
      <c r="DT120" s="1023"/>
      <c r="DU120" s="1023"/>
      <c r="DV120" s="1024">
        <v>56.6</v>
      </c>
      <c r="DW120" s="1024"/>
      <c r="DX120" s="1024"/>
      <c r="DY120" s="1024"/>
      <c r="DZ120" s="1025"/>
    </row>
    <row r="121" spans="1:130" s="248" customFormat="1" ht="26.25" customHeight="1" x14ac:dyDescent="0.2">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32298</v>
      </c>
      <c r="AB121" s="1055"/>
      <c r="AC121" s="1055"/>
      <c r="AD121" s="1055"/>
      <c r="AE121" s="1056"/>
      <c r="AF121" s="1057">
        <v>32298</v>
      </c>
      <c r="AG121" s="1055"/>
      <c r="AH121" s="1055"/>
      <c r="AI121" s="1055"/>
      <c r="AJ121" s="1056"/>
      <c r="AK121" s="1057" t="s">
        <v>447</v>
      </c>
      <c r="AL121" s="1055"/>
      <c r="AM121" s="1055"/>
      <c r="AN121" s="1055"/>
      <c r="AO121" s="1056"/>
      <c r="AP121" s="1058" t="s">
        <v>447</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396130</v>
      </c>
      <c r="BR121" s="1016"/>
      <c r="BS121" s="1016"/>
      <c r="BT121" s="1016"/>
      <c r="BU121" s="1016"/>
      <c r="BV121" s="1016">
        <v>347937</v>
      </c>
      <c r="BW121" s="1016"/>
      <c r="BX121" s="1016"/>
      <c r="BY121" s="1016"/>
      <c r="BZ121" s="1016"/>
      <c r="CA121" s="1016">
        <v>325858</v>
      </c>
      <c r="CB121" s="1016"/>
      <c r="CC121" s="1016"/>
      <c r="CD121" s="1016"/>
      <c r="CE121" s="1016"/>
      <c r="CF121" s="1010">
        <v>6</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2248425</v>
      </c>
      <c r="DH121" s="1016"/>
      <c r="DI121" s="1016"/>
      <c r="DJ121" s="1016"/>
      <c r="DK121" s="1016"/>
      <c r="DL121" s="1016">
        <v>2094578</v>
      </c>
      <c r="DM121" s="1016"/>
      <c r="DN121" s="1016"/>
      <c r="DO121" s="1016"/>
      <c r="DP121" s="1016"/>
      <c r="DQ121" s="1016">
        <v>1941575</v>
      </c>
      <c r="DR121" s="1016"/>
      <c r="DS121" s="1016"/>
      <c r="DT121" s="1016"/>
      <c r="DU121" s="1016"/>
      <c r="DV121" s="1017">
        <v>35.5</v>
      </c>
      <c r="DW121" s="1017"/>
      <c r="DX121" s="1017"/>
      <c r="DY121" s="1017"/>
      <c r="DZ121" s="1018"/>
    </row>
    <row r="122" spans="1:130" s="248" customFormat="1" ht="26.25" customHeight="1" x14ac:dyDescent="0.2">
      <c r="A122" s="1155"/>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447</v>
      </c>
      <c r="AB122" s="1055"/>
      <c r="AC122" s="1055"/>
      <c r="AD122" s="1055"/>
      <c r="AE122" s="1056"/>
      <c r="AF122" s="1057" t="s">
        <v>447</v>
      </c>
      <c r="AG122" s="1055"/>
      <c r="AH122" s="1055"/>
      <c r="AI122" s="1055"/>
      <c r="AJ122" s="1056"/>
      <c r="AK122" s="1057" t="s">
        <v>447</v>
      </c>
      <c r="AL122" s="1055"/>
      <c r="AM122" s="1055"/>
      <c r="AN122" s="1055"/>
      <c r="AO122" s="1056"/>
      <c r="AP122" s="1058" t="s">
        <v>447</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9887824</v>
      </c>
      <c r="BR122" s="1094"/>
      <c r="BS122" s="1094"/>
      <c r="BT122" s="1094"/>
      <c r="BU122" s="1094"/>
      <c r="BV122" s="1094">
        <v>10449004</v>
      </c>
      <c r="BW122" s="1094"/>
      <c r="BX122" s="1094"/>
      <c r="BY122" s="1094"/>
      <c r="BZ122" s="1094"/>
      <c r="CA122" s="1094">
        <v>10417796</v>
      </c>
      <c r="CB122" s="1094"/>
      <c r="CC122" s="1094"/>
      <c r="CD122" s="1094"/>
      <c r="CE122" s="1094"/>
      <c r="CF122" s="1114">
        <v>190.4</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162663</v>
      </c>
      <c r="DH122" s="1016"/>
      <c r="DI122" s="1016"/>
      <c r="DJ122" s="1016"/>
      <c r="DK122" s="1016"/>
      <c r="DL122" s="1016">
        <v>127158</v>
      </c>
      <c r="DM122" s="1016"/>
      <c r="DN122" s="1016"/>
      <c r="DO122" s="1016"/>
      <c r="DP122" s="1016"/>
      <c r="DQ122" s="1016">
        <v>112587</v>
      </c>
      <c r="DR122" s="1016"/>
      <c r="DS122" s="1016"/>
      <c r="DT122" s="1016"/>
      <c r="DU122" s="1016"/>
      <c r="DV122" s="1017">
        <v>2.1</v>
      </c>
      <c r="DW122" s="1017"/>
      <c r="DX122" s="1017"/>
      <c r="DY122" s="1017"/>
      <c r="DZ122" s="1018"/>
    </row>
    <row r="123" spans="1:130" s="248" customFormat="1" ht="26.25" customHeight="1" x14ac:dyDescent="0.2">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284</v>
      </c>
      <c r="AB123" s="1055"/>
      <c r="AC123" s="1055"/>
      <c r="AD123" s="1055"/>
      <c r="AE123" s="1056"/>
      <c r="AF123" s="1057">
        <v>281</v>
      </c>
      <c r="AG123" s="1055"/>
      <c r="AH123" s="1055"/>
      <c r="AI123" s="1055"/>
      <c r="AJ123" s="1056"/>
      <c r="AK123" s="1057">
        <v>278</v>
      </c>
      <c r="AL123" s="1055"/>
      <c r="AM123" s="1055"/>
      <c r="AN123" s="1055"/>
      <c r="AO123" s="1056"/>
      <c r="AP123" s="1058">
        <v>0</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483</v>
      </c>
      <c r="BP123" s="1102"/>
      <c r="BQ123" s="1161">
        <v>20910895</v>
      </c>
      <c r="BR123" s="1162"/>
      <c r="BS123" s="1162"/>
      <c r="BT123" s="1162"/>
      <c r="BU123" s="1162"/>
      <c r="BV123" s="1162">
        <v>21690314</v>
      </c>
      <c r="BW123" s="1162"/>
      <c r="BX123" s="1162"/>
      <c r="BY123" s="1162"/>
      <c r="BZ123" s="1162"/>
      <c r="CA123" s="1162">
        <v>21104508</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v>60254</v>
      </c>
      <c r="DH123" s="1055"/>
      <c r="DI123" s="1055"/>
      <c r="DJ123" s="1055"/>
      <c r="DK123" s="1056"/>
      <c r="DL123" s="1057">
        <v>69722</v>
      </c>
      <c r="DM123" s="1055"/>
      <c r="DN123" s="1055"/>
      <c r="DO123" s="1055"/>
      <c r="DP123" s="1056"/>
      <c r="DQ123" s="1057">
        <v>63492</v>
      </c>
      <c r="DR123" s="1055"/>
      <c r="DS123" s="1055"/>
      <c r="DT123" s="1055"/>
      <c r="DU123" s="1056"/>
      <c r="DV123" s="1058">
        <v>1.2</v>
      </c>
      <c r="DW123" s="1059"/>
      <c r="DX123" s="1059"/>
      <c r="DY123" s="1059"/>
      <c r="DZ123" s="1060"/>
    </row>
    <row r="124" spans="1:130" s="248" customFormat="1" ht="26.25" customHeight="1" thickBot="1" x14ac:dyDescent="0.25">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486</v>
      </c>
      <c r="BR124" s="1124"/>
      <c r="BS124" s="1124"/>
      <c r="BT124" s="1124"/>
      <c r="BU124" s="1124"/>
      <c r="BV124" s="1124" t="s">
        <v>129</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v>11390</v>
      </c>
      <c r="DH124" s="1080"/>
      <c r="DI124" s="1080"/>
      <c r="DJ124" s="1080"/>
      <c r="DK124" s="1081"/>
      <c r="DL124" s="1079">
        <v>10964</v>
      </c>
      <c r="DM124" s="1080"/>
      <c r="DN124" s="1080"/>
      <c r="DO124" s="1080"/>
      <c r="DP124" s="1081"/>
      <c r="DQ124" s="1079">
        <v>10407</v>
      </c>
      <c r="DR124" s="1080"/>
      <c r="DS124" s="1080"/>
      <c r="DT124" s="1080"/>
      <c r="DU124" s="1081"/>
      <c r="DV124" s="1082">
        <v>0.2</v>
      </c>
      <c r="DW124" s="1083"/>
      <c r="DX124" s="1083"/>
      <c r="DY124" s="1083"/>
      <c r="DZ124" s="1084"/>
    </row>
    <row r="125" spans="1:130" s="248" customFormat="1" ht="26.25" customHeight="1" x14ac:dyDescent="0.2">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5">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490</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2">
      <c r="A127" s="1156"/>
      <c r="B127" s="1044"/>
      <c r="C127" s="1098" t="s">
        <v>491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497</v>
      </c>
      <c r="DR127" s="1016"/>
      <c r="DS127" s="1016"/>
      <c r="DT127" s="1016"/>
      <c r="DU127" s="1016"/>
      <c r="DV127" s="1017" t="s">
        <v>129</v>
      </c>
      <c r="DW127" s="1017"/>
      <c r="DX127" s="1017"/>
      <c r="DY127" s="1017"/>
      <c r="DZ127" s="1018"/>
    </row>
    <row r="128" spans="1:130" s="248" customFormat="1" ht="26.25" customHeight="1" thickBot="1" x14ac:dyDescent="0.25">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35399</v>
      </c>
      <c r="AB128" s="1144"/>
      <c r="AC128" s="1144"/>
      <c r="AD128" s="1144"/>
      <c r="AE128" s="1145"/>
      <c r="AF128" s="1146">
        <v>28256</v>
      </c>
      <c r="AG128" s="1144"/>
      <c r="AH128" s="1144"/>
      <c r="AI128" s="1144"/>
      <c r="AJ128" s="1145"/>
      <c r="AK128" s="1146">
        <v>28821</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501</v>
      </c>
      <c r="BG128" s="1151"/>
      <c r="BH128" s="1151"/>
      <c r="BI128" s="1151"/>
      <c r="BJ128" s="1151"/>
      <c r="BK128" s="1151"/>
      <c r="BL128" s="1152"/>
      <c r="BM128" s="1150">
        <v>14.24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v>820</v>
      </c>
      <c r="DH128" s="1136"/>
      <c r="DI128" s="1136"/>
      <c r="DJ128" s="1136"/>
      <c r="DK128" s="1136"/>
      <c r="DL128" s="1136">
        <v>7527</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6133193</v>
      </c>
      <c r="AB129" s="1055"/>
      <c r="AC129" s="1055"/>
      <c r="AD129" s="1055"/>
      <c r="AE129" s="1056"/>
      <c r="AF129" s="1057">
        <v>6176472</v>
      </c>
      <c r="AG129" s="1055"/>
      <c r="AH129" s="1055"/>
      <c r="AI129" s="1055"/>
      <c r="AJ129" s="1056"/>
      <c r="AK129" s="1057">
        <v>6488021</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129</v>
      </c>
      <c r="BG129" s="1165"/>
      <c r="BH129" s="1165"/>
      <c r="BI129" s="1165"/>
      <c r="BJ129" s="1165"/>
      <c r="BK129" s="1165"/>
      <c r="BL129" s="1166"/>
      <c r="BM129" s="1164">
        <v>19.239999999999998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923430</v>
      </c>
      <c r="AB130" s="1055"/>
      <c r="AC130" s="1055"/>
      <c r="AD130" s="1055"/>
      <c r="AE130" s="1056"/>
      <c r="AF130" s="1057">
        <v>982385</v>
      </c>
      <c r="AG130" s="1055"/>
      <c r="AH130" s="1055"/>
      <c r="AI130" s="1055"/>
      <c r="AJ130" s="1056"/>
      <c r="AK130" s="1057">
        <v>1015124</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10</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5209763</v>
      </c>
      <c r="AB131" s="1080"/>
      <c r="AC131" s="1080"/>
      <c r="AD131" s="1080"/>
      <c r="AE131" s="1081"/>
      <c r="AF131" s="1079">
        <v>5194087</v>
      </c>
      <c r="AG131" s="1080"/>
      <c r="AH131" s="1080"/>
      <c r="AI131" s="1080"/>
      <c r="AJ131" s="1081"/>
      <c r="AK131" s="1079">
        <v>5472897</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t="s">
        <v>129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9.123582013</v>
      </c>
      <c r="AB132" s="1196"/>
      <c r="AC132" s="1196"/>
      <c r="AD132" s="1196"/>
      <c r="AE132" s="1197"/>
      <c r="AF132" s="1198">
        <v>10.32308469</v>
      </c>
      <c r="AG132" s="1196"/>
      <c r="AH132" s="1196"/>
      <c r="AI132" s="1196"/>
      <c r="AJ132" s="1197"/>
      <c r="AK132" s="1198">
        <v>10.706285899999999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7.8</v>
      </c>
      <c r="AB133" s="1179"/>
      <c r="AC133" s="1179"/>
      <c r="AD133" s="1179"/>
      <c r="AE133" s="1180"/>
      <c r="AF133" s="1178">
        <v>9.3000000000000007</v>
      </c>
      <c r="AG133" s="1179"/>
      <c r="AH133" s="1179"/>
      <c r="AI133" s="1179"/>
      <c r="AJ133" s="1180"/>
      <c r="AK133" s="1178">
        <v>10</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Yz2W/oeE45+CYkaBtpQcFAukwxSQGBNF5nfTFAJX7hor8u3pQPB10Scm9VS7fimInRokaweJAB1kvj6UC8E6Q==" saltValue="fOizXu3ThnoTaSTyv7B7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513</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synfp6oDccMXRuM8IPXhUTBAoqDZl53R2JcXyC7+iGvWQIMfK8c4P5jTx9TTNqzuZbHyEJqP9yj8jNEQRIZdA==" saltValue="KPeYxus0dlRICTGt9cPS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CVVWfctBX513et+GSRRG/dhZbh5v8w9feKTwwuy3iqDCiDEWDNiYB1hv9EHuckpvTaFtBxWfjIY9l2xtc5c6g==" saltValue="OjZmp4iO3SRfXWtBMOR/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1870682</v>
      </c>
      <c r="AP9" s="314">
        <v>120278</v>
      </c>
      <c r="AQ9" s="315">
        <v>90403</v>
      </c>
      <c r="AR9" s="316">
        <v>33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301113</v>
      </c>
      <c r="AP10" s="317">
        <v>19360</v>
      </c>
      <c r="AQ10" s="318">
        <v>12167</v>
      </c>
      <c r="AR10" s="319">
        <v>59.1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v>1861</v>
      </c>
      <c r="AP11" s="317">
        <v>120</v>
      </c>
      <c r="AQ11" s="318">
        <v>380</v>
      </c>
      <c r="AR11" s="319">
        <v>-68.400000000000006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525</v>
      </c>
      <c r="AP12" s="317" t="s">
        <v>525</v>
      </c>
      <c r="AQ12" s="318">
        <v>15</v>
      </c>
      <c r="AR12" s="319" t="s">
        <v>525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117442</v>
      </c>
      <c r="AP13" s="317">
        <v>7551</v>
      </c>
      <c r="AQ13" s="318">
        <v>3760</v>
      </c>
      <c r="AR13" s="319">
        <v>100.8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76426</v>
      </c>
      <c r="AP14" s="317">
        <v>4914</v>
      </c>
      <c r="AQ14" s="318">
        <v>1994</v>
      </c>
      <c r="AR14" s="319">
        <v>146.4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-124253</v>
      </c>
      <c r="AP15" s="317">
        <v>-7989</v>
      </c>
      <c r="AQ15" s="318">
        <v>-7282</v>
      </c>
      <c r="AR15" s="319">
        <v>9.6999999999999993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2243271</v>
      </c>
      <c r="AP16" s="317">
        <v>144234</v>
      </c>
      <c r="AQ16" s="318">
        <v>101438</v>
      </c>
      <c r="AR16" s="319">
        <v>42.2</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11.96</v>
      </c>
      <c r="AP21" s="331">
        <v>9.1999999999999993</v>
      </c>
      <c r="AQ21" s="332">
        <v>2.76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96.6</v>
      </c>
      <c r="AP22" s="336">
        <v>97</v>
      </c>
      <c r="AQ22" s="337">
        <v>-0.4</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1059635</v>
      </c>
      <c r="AP32" s="345">
        <v>68131</v>
      </c>
      <c r="AQ32" s="346">
        <v>48014</v>
      </c>
      <c r="AR32" s="347">
        <v>41.9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525</v>
      </c>
      <c r="AP33" s="345" t="s">
        <v>525</v>
      </c>
      <c r="AQ33" s="346" t="s">
        <v>525</v>
      </c>
      <c r="AR33" s="347" t="s">
        <v>525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525</v>
      </c>
      <c r="AP34" s="345" t="s">
        <v>525</v>
      </c>
      <c r="AQ34" s="346" t="s">
        <v>525</v>
      </c>
      <c r="AR34" s="347" t="s">
        <v>525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469909</v>
      </c>
      <c r="AP35" s="345">
        <v>30213</v>
      </c>
      <c r="AQ35" s="346">
        <v>14725</v>
      </c>
      <c r="AR35" s="347">
        <v>105.2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100067</v>
      </c>
      <c r="AP36" s="345">
        <v>6434</v>
      </c>
      <c r="AQ36" s="346">
        <v>3255</v>
      </c>
      <c r="AR36" s="347">
        <v>97.7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v>278</v>
      </c>
      <c r="AP37" s="345">
        <v>18</v>
      </c>
      <c r="AQ37" s="346">
        <v>482</v>
      </c>
      <c r="AR37" s="347">
        <v>-96.3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525</v>
      </c>
      <c r="AP38" s="348" t="s">
        <v>525</v>
      </c>
      <c r="AQ38" s="349">
        <v>3</v>
      </c>
      <c r="AR38" s="337" t="s">
        <v>525</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-28821</v>
      </c>
      <c r="AP39" s="345">
        <v>-1853</v>
      </c>
      <c r="AQ39" s="346">
        <v>-3561</v>
      </c>
      <c r="AR39" s="347">
        <v>-48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-1015124</v>
      </c>
      <c r="AP40" s="345">
        <v>-65269</v>
      </c>
      <c r="AQ40" s="346">
        <v>-44235</v>
      </c>
      <c r="AR40" s="347">
        <v>47.6</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585944</v>
      </c>
      <c r="AP41" s="345">
        <v>37674</v>
      </c>
      <c r="AQ41" s="346">
        <v>18685</v>
      </c>
      <c r="AR41" s="347">
        <v>101.6</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1196312</v>
      </c>
      <c r="AN51" s="367">
        <v>71290</v>
      </c>
      <c r="AO51" s="368">
        <v>13.8</v>
      </c>
      <c r="AP51" s="369">
        <v>67293</v>
      </c>
      <c r="AQ51" s="370">
        <v>-3.1</v>
      </c>
      <c r="AR51" s="371">
        <v>16.899999999999999</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848753</v>
      </c>
      <c r="AN52" s="375">
        <v>50578</v>
      </c>
      <c r="AO52" s="376">
        <v>32.299999999999997</v>
      </c>
      <c r="AP52" s="377">
        <v>35076</v>
      </c>
      <c r="AQ52" s="378">
        <v>-8.1999999999999993</v>
      </c>
      <c r="AR52" s="379">
        <v>40.5</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1144869</v>
      </c>
      <c r="AN53" s="367">
        <v>69365</v>
      </c>
      <c r="AO53" s="368">
        <v>-2.7</v>
      </c>
      <c r="AP53" s="369">
        <v>67343</v>
      </c>
      <c r="AQ53" s="370">
        <v>0.1</v>
      </c>
      <c r="AR53" s="371">
        <v>-2.8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643851</v>
      </c>
      <c r="AN54" s="375">
        <v>39009</v>
      </c>
      <c r="AO54" s="376">
        <v>-22.9</v>
      </c>
      <c r="AP54" s="377">
        <v>32865</v>
      </c>
      <c r="AQ54" s="378">
        <v>-6.3</v>
      </c>
      <c r="AR54" s="379">
        <v>-16.600000000000001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1876172</v>
      </c>
      <c r="AN55" s="367">
        <v>116085</v>
      </c>
      <c r="AO55" s="368">
        <v>67.400000000000006</v>
      </c>
      <c r="AP55" s="369">
        <v>73475</v>
      </c>
      <c r="AQ55" s="370">
        <v>9.1</v>
      </c>
      <c r="AR55" s="371">
        <v>58.3</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1568559</v>
      </c>
      <c r="AN56" s="375">
        <v>97052</v>
      </c>
      <c r="AO56" s="376">
        <v>148.80000000000001</v>
      </c>
      <c r="AP56" s="377">
        <v>43072</v>
      </c>
      <c r="AQ56" s="378">
        <v>31.1</v>
      </c>
      <c r="AR56" s="379">
        <v>117.7</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1748323</v>
      </c>
      <c r="AN57" s="367">
        <v>110780</v>
      </c>
      <c r="AO57" s="368">
        <v>-4.5999999999999996</v>
      </c>
      <c r="AP57" s="369">
        <v>87464</v>
      </c>
      <c r="AQ57" s="370">
        <v>19</v>
      </c>
      <c r="AR57" s="371">
        <v>-23.6</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1479913</v>
      </c>
      <c r="AN58" s="375">
        <v>93772</v>
      </c>
      <c r="AO58" s="376">
        <v>-3.4</v>
      </c>
      <c r="AP58" s="377">
        <v>47479</v>
      </c>
      <c r="AQ58" s="378">
        <v>10.199999999999999</v>
      </c>
      <c r="AR58" s="379">
        <v>-13.6</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1388040</v>
      </c>
      <c r="AN59" s="367">
        <v>89246</v>
      </c>
      <c r="AO59" s="368">
        <v>-19.399999999999999</v>
      </c>
      <c r="AP59" s="369">
        <v>96248</v>
      </c>
      <c r="AQ59" s="370">
        <v>10</v>
      </c>
      <c r="AR59" s="371">
        <v>-29.4</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1174152</v>
      </c>
      <c r="AN60" s="375">
        <v>75494</v>
      </c>
      <c r="AO60" s="376">
        <v>-19.5</v>
      </c>
      <c r="AP60" s="377">
        <v>55768</v>
      </c>
      <c r="AQ60" s="378">
        <v>17.5</v>
      </c>
      <c r="AR60" s="379">
        <v>-37</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1470743</v>
      </c>
      <c r="AN61" s="382">
        <v>91353</v>
      </c>
      <c r="AO61" s="383">
        <v>10.9</v>
      </c>
      <c r="AP61" s="384">
        <v>78365</v>
      </c>
      <c r="AQ61" s="385">
        <v>7</v>
      </c>
      <c r="AR61" s="371">
        <v>3.9</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1143046</v>
      </c>
      <c r="AN62" s="375">
        <v>71181</v>
      </c>
      <c r="AO62" s="376">
        <v>27.1</v>
      </c>
      <c r="AP62" s="377">
        <v>42852</v>
      </c>
      <c r="AQ62" s="378">
        <v>8.9</v>
      </c>
      <c r="AR62" s="379">
        <v>18.2</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ZjQoxUVjUiAxb5vwC52xCfr4NYRNlzcRL0Krs2YgKPrrMVXb2I1rzpjGHe4CNsJ/g5V9yTKCYJreIUvjf4ckjg==" saltValue="6VKwDrcNCjeJC3eRoaZMW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row r="120" spans="125:125" ht="13.5" hidden="1" customHeight="1" x14ac:dyDescent="0.2"/>
    <row r="121" spans="125:125" ht="13.5" hidden="1" customHeight="1" x14ac:dyDescent="0.2">
      <c r="DU121" s="292"/>
    </row>
  </sheetData>
  <sheetProtection algorithmName="SHA-512" hashValue="00KzIjWivKbx2/ZjruoBAzTQMEwNYx6ACAYpJ/keLDnAALEo3jNHIEkvveSgbAHBaaUmAggbIZjmEjIkUtbSbw==" saltValue="KkgEdE2ksyGSpCRDk09V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565</v>
      </c>
    </row>
  </sheetData>
  <sheetProtection algorithmName="SHA-512" hashValue="jffsr/pc+I7dxUFmZOlKqIRcO66/R5Cvy8dh2h+gjh+DOIkhYm+FnmPtkUYejlfeOpA+3SblYRuFhoGwQgHabQ==" saltValue="HouXdLtpvUkEoF6K3SfA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38" t="s">
        <v>3</v>
      </c>
      <c r="D47" s="1238"/>
      <c r="E47" s="1239"/>
      <c r="F47" s="11">
        <v>115.51</v>
      </c>
      <c r="G47" s="12">
        <v>123.23</v>
      </c>
      <c r="H47" s="12">
        <v>131.69999999999999</v>
      </c>
      <c r="I47" s="12">
        <v>126.81</v>
      </c>
      <c r="J47" s="13">
        <v>118.76</v>
      </c>
    </row>
    <row r="48" spans="2:10" ht="57.75" customHeight="1" x14ac:dyDescent="0.2">
      <c r="B48" s="14"/>
      <c r="C48" s="1240" t="s">
        <v>4</v>
      </c>
      <c r="D48" s="1240"/>
      <c r="E48" s="1241"/>
      <c r="F48" s="15">
        <v>8.5399999999999991</v>
      </c>
      <c r="G48" s="16">
        <v>9.66</v>
      </c>
      <c r="H48" s="16">
        <v>12</v>
      </c>
      <c r="I48" s="16">
        <v>8.43</v>
      </c>
      <c r="J48" s="17">
        <v>11.92</v>
      </c>
    </row>
    <row r="49" spans="2:10" ht="57.75" customHeight="1" thickBot="1" x14ac:dyDescent="0.25">
      <c r="B49" s="18"/>
      <c r="C49" s="1242" t="s">
        <v>5</v>
      </c>
      <c r="D49" s="1242"/>
      <c r="E49" s="1243"/>
      <c r="F49" s="19">
        <v>5.45</v>
      </c>
      <c r="G49" s="20">
        <v>7.53</v>
      </c>
      <c r="H49" s="20">
        <v>10.16</v>
      </c>
      <c r="I49" s="20" t="s">
        <v>571</v>
      </c>
      <c r="J49" s="21">
        <v>1.93</v>
      </c>
    </row>
    <row r="50" spans="2:10" ht="13.5" customHeight="1" x14ac:dyDescent="0.2"/>
  </sheetData>
  <sheetProtection algorithmName="SHA-512" hashValue="qJjJyiicJzCijmaEdHr/48fnGep4qv9kgE5xQf/AcyLAehJqRZesOpyuyRo2PHQDN9jmphgQN5BKKPuNngnjTQ==" saltValue="ZA/QoZPiu9a6ZLR2OQqv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2022-09-28T06:59:17Z</cp:lastPrinted>
  <dcterms:created xsi:type="dcterms:W3CDTF">2022-02-02T04:08:39Z</dcterms:created>
  <dcterms:modified xsi:type="dcterms:W3CDTF">2023-03-27T07:01:32Z</dcterms:modified>
  <cp:category/>
</cp:coreProperties>
</file>